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S Course\Project Excel\"/>
    </mc:Choice>
  </mc:AlternateContent>
  <xr:revisionPtr revIDLastSave="0" documentId="13_ncr:1_{BBBF5317-FBDC-45F2-9EB2-436B89369F1D}" xr6:coauthVersionLast="47" xr6:coauthVersionMax="47" xr10:uidLastSave="{00000000-0000-0000-0000-000000000000}"/>
  <bookViews>
    <workbookView xWindow="-120" yWindow="-120" windowWidth="29040" windowHeight="15720" activeTab="1" xr2:uid="{A05F10C9-077E-4EA0-9AB3-727AE951BCAA}"/>
  </bookViews>
  <sheets>
    <sheet name="Databel - Aggregate" sheetId="4" r:id="rId1"/>
    <sheet name="Customer Pivot" sheetId="7" r:id="rId2"/>
    <sheet name="Customer" sheetId="3" r:id="rId3"/>
    <sheet name="KPI's" sheetId="5" r:id="rId4"/>
    <sheet name="Dashboard" sheetId="8" r:id="rId5"/>
  </sheets>
  <calcPr calcId="191029"/>
  <pivotCaches>
    <pivotCache cacheId="6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" i="3" l="1" a="1"/>
  <c r="AF2" i="3" s="1"/>
  <c r="AF3" i="3" a="1"/>
  <c r="AF3" i="3" s="1"/>
  <c r="AF4" i="3" a="1"/>
  <c r="AF4" i="3" s="1"/>
  <c r="AF5" i="3" a="1"/>
  <c r="AF5" i="3" s="1"/>
  <c r="AF6" i="3" a="1"/>
  <c r="AF6" i="3" s="1"/>
  <c r="AF7" i="3" a="1"/>
  <c r="AF7" i="3"/>
  <c r="AF8" i="3" a="1"/>
  <c r="AF8" i="3" s="1"/>
  <c r="AF9" i="3" a="1"/>
  <c r="AF9" i="3" s="1"/>
  <c r="AF10" i="3" a="1"/>
  <c r="AF10" i="3" s="1"/>
  <c r="AF11" i="3" a="1"/>
  <c r="AF11" i="3" s="1"/>
  <c r="AF12" i="3" a="1"/>
  <c r="AF12" i="3" s="1"/>
  <c r="AF13" i="3" a="1"/>
  <c r="AF13" i="3" s="1"/>
  <c r="AF14" i="3" a="1"/>
  <c r="AF14" i="3" s="1"/>
  <c r="AF15" i="3" a="1"/>
  <c r="AF15" i="3" s="1"/>
  <c r="AF16" i="3" a="1"/>
  <c r="AF16" i="3" s="1"/>
  <c r="AF17" i="3" a="1"/>
  <c r="AF17" i="3" s="1"/>
  <c r="AF18" i="3" a="1"/>
  <c r="AF18" i="3" s="1"/>
  <c r="AF19" i="3" a="1"/>
  <c r="AF19" i="3" s="1"/>
  <c r="AF20" i="3" a="1"/>
  <c r="AF20" i="3" s="1"/>
  <c r="AF21" i="3" a="1"/>
  <c r="AF21" i="3" s="1"/>
  <c r="AF22" i="3" a="1"/>
  <c r="AF22" i="3" s="1"/>
  <c r="AF23" i="3" a="1"/>
  <c r="AF23" i="3" s="1"/>
  <c r="AF24" i="3" a="1"/>
  <c r="AF24" i="3" s="1"/>
  <c r="AF25" i="3" a="1"/>
  <c r="AF25" i="3" s="1"/>
  <c r="AF26" i="3" a="1"/>
  <c r="AF26" i="3" s="1"/>
  <c r="AF27" i="3" a="1"/>
  <c r="AF27" i="3" s="1"/>
  <c r="AF28" i="3" a="1"/>
  <c r="AF28" i="3" s="1"/>
  <c r="AF29" i="3" a="1"/>
  <c r="AF29" i="3" s="1"/>
  <c r="AF30" i="3" a="1"/>
  <c r="AF30" i="3" s="1"/>
  <c r="AF31" i="3" a="1"/>
  <c r="AF31" i="3" s="1"/>
  <c r="AF32" i="3" a="1"/>
  <c r="AF32" i="3" s="1"/>
  <c r="AF33" i="3" a="1"/>
  <c r="AF33" i="3" s="1"/>
  <c r="AF34" i="3" a="1"/>
  <c r="AF34" i="3" s="1"/>
  <c r="AF35" i="3" a="1"/>
  <c r="AF35" i="3" s="1"/>
  <c r="AF36" i="3" a="1"/>
  <c r="AF36" i="3" s="1"/>
  <c r="AF37" i="3" a="1"/>
  <c r="AF37" i="3" s="1"/>
  <c r="AF38" i="3" a="1"/>
  <c r="AF38" i="3" s="1"/>
  <c r="AF39" i="3" a="1"/>
  <c r="AF39" i="3" s="1"/>
  <c r="AF40" i="3" a="1"/>
  <c r="AF40" i="3" s="1"/>
  <c r="AF41" i="3" a="1"/>
  <c r="AF41" i="3" s="1"/>
  <c r="AF42" i="3" a="1"/>
  <c r="AF42" i="3" s="1"/>
  <c r="AF43" i="3" a="1"/>
  <c r="AF43" i="3" s="1"/>
  <c r="AF44" i="3" a="1"/>
  <c r="AF44" i="3" s="1"/>
  <c r="AF45" i="3" a="1"/>
  <c r="AF45" i="3" s="1"/>
  <c r="AF46" i="3" a="1"/>
  <c r="AF46" i="3" s="1"/>
  <c r="AF47" i="3" a="1"/>
  <c r="AF47" i="3" s="1"/>
  <c r="AF48" i="3" a="1"/>
  <c r="AF48" i="3" s="1"/>
  <c r="AF49" i="3" a="1"/>
  <c r="AF49" i="3" s="1"/>
  <c r="AF50" i="3" a="1"/>
  <c r="AF50" i="3" s="1"/>
  <c r="AF51" i="3" a="1"/>
  <c r="AF51" i="3" s="1"/>
  <c r="AF52" i="3" a="1"/>
  <c r="AF52" i="3" s="1"/>
  <c r="AF53" i="3" a="1"/>
  <c r="AF53" i="3" s="1"/>
  <c r="AF54" i="3" a="1"/>
  <c r="AF54" i="3" s="1"/>
  <c r="AF55" i="3" a="1"/>
  <c r="AF55" i="3"/>
  <c r="AF56" i="3" a="1"/>
  <c r="AF56" i="3" s="1"/>
  <c r="AF57" i="3" a="1"/>
  <c r="AF57" i="3" s="1"/>
  <c r="AF58" i="3" a="1"/>
  <c r="AF58" i="3" s="1"/>
  <c r="AF59" i="3" a="1"/>
  <c r="AF59" i="3" s="1"/>
  <c r="AF60" i="3" a="1"/>
  <c r="AF60" i="3" s="1"/>
  <c r="AF61" i="3" a="1"/>
  <c r="AF61" i="3"/>
  <c r="AF62" i="3" a="1"/>
  <c r="AF62" i="3" s="1"/>
  <c r="AF63" i="3" a="1"/>
  <c r="AF63" i="3" s="1"/>
  <c r="AF64" i="3" a="1"/>
  <c r="AF64" i="3" s="1"/>
  <c r="AF65" i="3" a="1"/>
  <c r="AF65" i="3" s="1"/>
  <c r="AF66" i="3" a="1"/>
  <c r="AF66" i="3" s="1"/>
  <c r="AF67" i="3" a="1"/>
  <c r="AF67" i="3"/>
  <c r="AF68" i="3" a="1"/>
  <c r="AF68" i="3" s="1"/>
  <c r="AF69" i="3" a="1"/>
  <c r="AF69" i="3" s="1"/>
  <c r="AF70" i="3" a="1"/>
  <c r="AF70" i="3" s="1"/>
  <c r="AF71" i="3" a="1"/>
  <c r="AF71" i="3" s="1"/>
  <c r="AF72" i="3" a="1"/>
  <c r="AF72" i="3" s="1"/>
  <c r="AF73" i="3" a="1"/>
  <c r="AF73" i="3"/>
  <c r="AF74" i="3" a="1"/>
  <c r="AF74" i="3" s="1"/>
  <c r="AF75" i="3" a="1"/>
  <c r="AF75" i="3" s="1"/>
  <c r="AF76" i="3" a="1"/>
  <c r="AF76" i="3" s="1"/>
  <c r="AF77" i="3" a="1"/>
  <c r="AF77" i="3" s="1"/>
  <c r="AF78" i="3" a="1"/>
  <c r="AF78" i="3" s="1"/>
  <c r="AF79" i="3" a="1"/>
  <c r="AF79" i="3"/>
  <c r="AF80" i="3" a="1"/>
  <c r="AF80" i="3" s="1"/>
  <c r="AF81" i="3" a="1"/>
  <c r="AF81" i="3" s="1"/>
  <c r="AF82" i="3" a="1"/>
  <c r="AF82" i="3" s="1"/>
  <c r="AF83" i="3" a="1"/>
  <c r="AF83" i="3" s="1"/>
  <c r="AF84" i="3" a="1"/>
  <c r="AF84" i="3" s="1"/>
  <c r="AF85" i="3" a="1"/>
  <c r="AF85" i="3" s="1"/>
  <c r="AF86" i="3" a="1"/>
  <c r="AF86" i="3" s="1"/>
  <c r="AF87" i="3" a="1"/>
  <c r="AF87" i="3" s="1"/>
  <c r="AF88" i="3" a="1"/>
  <c r="AF88" i="3" s="1"/>
  <c r="AF89" i="3" a="1"/>
  <c r="AF89" i="3" s="1"/>
  <c r="AF90" i="3" a="1"/>
  <c r="AF90" i="3" s="1"/>
  <c r="AF91" i="3" a="1"/>
  <c r="AF91" i="3"/>
  <c r="AF92" i="3" a="1"/>
  <c r="AF92" i="3" s="1"/>
  <c r="AF93" i="3" a="1"/>
  <c r="AF93" i="3" s="1"/>
  <c r="AF94" i="3" a="1"/>
  <c r="AF94" i="3" s="1"/>
  <c r="AF95" i="3" a="1"/>
  <c r="AF95" i="3" s="1"/>
  <c r="AF96" i="3" a="1"/>
  <c r="AF96" i="3" s="1"/>
  <c r="AF97" i="3" a="1"/>
  <c r="AF97" i="3" s="1"/>
  <c r="AF98" i="3" a="1"/>
  <c r="AF98" i="3" s="1"/>
  <c r="AF99" i="3" a="1"/>
  <c r="AF99" i="3" s="1"/>
  <c r="AF100" i="3" a="1"/>
  <c r="AF100" i="3" s="1"/>
  <c r="AF101" i="3" a="1"/>
  <c r="AF101" i="3" s="1"/>
  <c r="AF102" i="3" a="1"/>
  <c r="AF102" i="3" s="1"/>
  <c r="AF103" i="3" a="1"/>
  <c r="AF103" i="3" s="1"/>
  <c r="AF104" i="3" a="1"/>
  <c r="AF104" i="3" s="1"/>
  <c r="AF105" i="3" a="1"/>
  <c r="AF105" i="3" s="1"/>
  <c r="AF106" i="3" a="1"/>
  <c r="AF106" i="3" s="1"/>
  <c r="AF107" i="3" a="1"/>
  <c r="AF107" i="3" s="1"/>
  <c r="AF108" i="3" a="1"/>
  <c r="AF108" i="3" s="1"/>
  <c r="AF109" i="3" a="1"/>
  <c r="AF109" i="3" s="1"/>
  <c r="AF110" i="3" a="1"/>
  <c r="AF110" i="3" s="1"/>
  <c r="AF111" i="3" a="1"/>
  <c r="AF111" i="3" s="1"/>
  <c r="AF112" i="3" a="1"/>
  <c r="AF112" i="3" s="1"/>
  <c r="AF113" i="3" a="1"/>
  <c r="AF113" i="3" s="1"/>
  <c r="AF114" i="3" a="1"/>
  <c r="AF114" i="3" s="1"/>
  <c r="AF115" i="3" a="1"/>
  <c r="AF115" i="3" s="1"/>
  <c r="AF116" i="3" a="1"/>
  <c r="AF116" i="3" s="1"/>
  <c r="AF117" i="3" a="1"/>
  <c r="AF117" i="3" s="1"/>
  <c r="AF118" i="3" a="1"/>
  <c r="AF118" i="3" s="1"/>
  <c r="AF119" i="3" a="1"/>
  <c r="AF119" i="3" s="1"/>
  <c r="AF120" i="3" a="1"/>
  <c r="AF120" i="3" s="1"/>
  <c r="AF121" i="3" a="1"/>
  <c r="AF121" i="3" s="1"/>
  <c r="AF122" i="3" a="1"/>
  <c r="AF122" i="3" s="1"/>
  <c r="AF123" i="3" a="1"/>
  <c r="AF123" i="3" s="1"/>
  <c r="AF124" i="3" a="1"/>
  <c r="AF124" i="3" s="1"/>
  <c r="AF125" i="3" a="1"/>
  <c r="AF125" i="3" s="1"/>
  <c r="AF126" i="3" a="1"/>
  <c r="AF126" i="3" s="1"/>
  <c r="AF127" i="3" a="1"/>
  <c r="AF127" i="3"/>
  <c r="AF128" i="3" a="1"/>
  <c r="AF128" i="3" s="1"/>
  <c r="AF129" i="3" a="1"/>
  <c r="AF129" i="3" s="1"/>
  <c r="AF130" i="3" a="1"/>
  <c r="AF130" i="3" s="1"/>
  <c r="AF131" i="3" a="1"/>
  <c r="AF131" i="3" s="1"/>
  <c r="AF132" i="3" a="1"/>
  <c r="AF132" i="3" s="1"/>
  <c r="AF133" i="3" a="1"/>
  <c r="AF133" i="3"/>
  <c r="AF134" i="3" a="1"/>
  <c r="AF134" i="3" s="1"/>
  <c r="AF135" i="3" a="1"/>
  <c r="AF135" i="3" s="1"/>
  <c r="AF136" i="3" a="1"/>
  <c r="AF136" i="3" s="1"/>
  <c r="AF137" i="3" a="1"/>
  <c r="AF137" i="3" s="1"/>
  <c r="AF138" i="3" a="1"/>
  <c r="AF138" i="3" s="1"/>
  <c r="AF139" i="3" a="1"/>
  <c r="AF139" i="3"/>
  <c r="AF140" i="3" a="1"/>
  <c r="AF140" i="3" s="1"/>
  <c r="AF141" i="3" a="1"/>
  <c r="AF141" i="3" s="1"/>
  <c r="AF142" i="3" a="1"/>
  <c r="AF142" i="3" s="1"/>
  <c r="AF143" i="3" a="1"/>
  <c r="AF143" i="3" s="1"/>
  <c r="AF144" i="3" a="1"/>
  <c r="AF144" i="3" s="1"/>
  <c r="AF145" i="3" a="1"/>
  <c r="AF145" i="3"/>
  <c r="AF146" i="3" a="1"/>
  <c r="AF146" i="3" s="1"/>
  <c r="AF147" i="3" a="1"/>
  <c r="AF147" i="3" s="1"/>
  <c r="AF148" i="3" a="1"/>
  <c r="AF148" i="3" s="1"/>
  <c r="AF149" i="3" a="1"/>
  <c r="AF149" i="3" s="1"/>
  <c r="AF150" i="3" a="1"/>
  <c r="AF150" i="3" s="1"/>
  <c r="AF151" i="3" a="1"/>
  <c r="AF151" i="3"/>
  <c r="AF152" i="3" a="1"/>
  <c r="AF152" i="3" s="1"/>
  <c r="AF153" i="3" a="1"/>
  <c r="AF153" i="3" s="1"/>
  <c r="AF154" i="3" a="1"/>
  <c r="AF154" i="3" s="1"/>
  <c r="AF155" i="3" a="1"/>
  <c r="AF155" i="3" s="1"/>
  <c r="AF156" i="3" a="1"/>
  <c r="AF156" i="3" s="1"/>
  <c r="AF157" i="3" a="1"/>
  <c r="AF157" i="3" s="1"/>
  <c r="AF158" i="3" a="1"/>
  <c r="AF158" i="3" s="1"/>
  <c r="AF159" i="3" a="1"/>
  <c r="AF159" i="3" s="1"/>
  <c r="AF160" i="3" a="1"/>
  <c r="AF160" i="3" s="1"/>
  <c r="AF161" i="3" a="1"/>
  <c r="AF161" i="3" s="1"/>
  <c r="AF162" i="3" a="1"/>
  <c r="AF162" i="3" s="1"/>
  <c r="AF163" i="3" a="1"/>
  <c r="AF163" i="3"/>
  <c r="AF164" i="3" a="1"/>
  <c r="AF164" i="3" s="1"/>
  <c r="AF165" i="3" a="1"/>
  <c r="AF165" i="3" s="1"/>
  <c r="AF166" i="3" a="1"/>
  <c r="AF166" i="3" s="1"/>
  <c r="AF167" i="3" a="1"/>
  <c r="AF167" i="3" s="1"/>
  <c r="AF168" i="3" a="1"/>
  <c r="AF168" i="3" s="1"/>
  <c r="AF169" i="3" a="1"/>
  <c r="AF169" i="3" s="1"/>
  <c r="AF170" i="3" a="1"/>
  <c r="AF170" i="3" s="1"/>
  <c r="AF171" i="3" a="1"/>
  <c r="AF171" i="3" s="1"/>
  <c r="AF172" i="3" a="1"/>
  <c r="AF172" i="3" s="1"/>
  <c r="AF173" i="3" a="1"/>
  <c r="AF173" i="3" s="1"/>
  <c r="AF174" i="3" a="1"/>
  <c r="AF174" i="3" s="1"/>
  <c r="AF175" i="3" a="1"/>
  <c r="AF175" i="3" s="1"/>
  <c r="AF176" i="3" a="1"/>
  <c r="AF176" i="3" s="1"/>
  <c r="AF177" i="3" a="1"/>
  <c r="AF177" i="3" s="1"/>
  <c r="AF178" i="3" a="1"/>
  <c r="AF178" i="3" s="1"/>
  <c r="AF179" i="3" a="1"/>
  <c r="AF179" i="3" s="1"/>
  <c r="AF180" i="3" a="1"/>
  <c r="AF180" i="3" s="1"/>
  <c r="AF181" i="3" a="1"/>
  <c r="AF181" i="3" s="1"/>
  <c r="AF182" i="3" a="1"/>
  <c r="AF182" i="3" s="1"/>
  <c r="AF183" i="3" a="1"/>
  <c r="AF183" i="3" s="1"/>
  <c r="AF184" i="3" a="1"/>
  <c r="AF184" i="3" s="1"/>
  <c r="AF185" i="3" a="1"/>
  <c r="AF185" i="3" s="1"/>
  <c r="AF186" i="3" a="1"/>
  <c r="AF186" i="3" s="1"/>
  <c r="AF187" i="3" a="1"/>
  <c r="AF187" i="3" s="1"/>
  <c r="AF188" i="3" a="1"/>
  <c r="AF188" i="3" s="1"/>
  <c r="AF189" i="3" a="1"/>
  <c r="AF189" i="3" s="1"/>
  <c r="AF190" i="3" a="1"/>
  <c r="AF190" i="3" s="1"/>
  <c r="AF191" i="3" a="1"/>
  <c r="AF191" i="3" s="1"/>
  <c r="AF192" i="3" a="1"/>
  <c r="AF192" i="3" s="1"/>
  <c r="AF193" i="3" a="1"/>
  <c r="AF193" i="3" s="1"/>
  <c r="AF194" i="3" a="1"/>
  <c r="AF194" i="3" s="1"/>
  <c r="AF195" i="3" a="1"/>
  <c r="AF195" i="3" s="1"/>
  <c r="AF196" i="3" a="1"/>
  <c r="AF196" i="3" s="1"/>
  <c r="AF197" i="3" a="1"/>
  <c r="AF197" i="3" s="1"/>
  <c r="AF198" i="3" a="1"/>
  <c r="AF198" i="3" s="1"/>
  <c r="AF199" i="3" a="1"/>
  <c r="AF199" i="3"/>
  <c r="AF200" i="3" a="1"/>
  <c r="AF200" i="3" s="1"/>
  <c r="AF201" i="3" a="1"/>
  <c r="AF201" i="3" s="1"/>
  <c r="AF202" i="3" a="1"/>
  <c r="AF202" i="3" s="1"/>
  <c r="AF203" i="3" a="1"/>
  <c r="AF203" i="3" s="1"/>
  <c r="AF204" i="3" a="1"/>
  <c r="AF204" i="3" s="1"/>
  <c r="AF205" i="3" a="1"/>
  <c r="AF205" i="3"/>
  <c r="AF206" i="3" a="1"/>
  <c r="AF206" i="3" s="1"/>
  <c r="AF207" i="3" a="1"/>
  <c r="AF207" i="3" s="1"/>
  <c r="AF208" i="3" a="1"/>
  <c r="AF208" i="3" s="1"/>
  <c r="AF209" i="3" a="1"/>
  <c r="AF209" i="3" s="1"/>
  <c r="AF210" i="3" a="1"/>
  <c r="AF210" i="3" s="1"/>
  <c r="AF211" i="3" a="1"/>
  <c r="AF211" i="3"/>
  <c r="AF212" i="3" a="1"/>
  <c r="AF212" i="3" s="1"/>
  <c r="AF213" i="3" a="1"/>
  <c r="AF213" i="3" s="1"/>
  <c r="AF214" i="3" a="1"/>
  <c r="AF214" i="3" s="1"/>
  <c r="AF215" i="3" a="1"/>
  <c r="AF215" i="3" s="1"/>
  <c r="AF216" i="3" a="1"/>
  <c r="AF216" i="3" s="1"/>
  <c r="AF217" i="3" a="1"/>
  <c r="AF217" i="3"/>
  <c r="AF218" i="3" a="1"/>
  <c r="AF218" i="3" s="1"/>
  <c r="AF219" i="3" a="1"/>
  <c r="AF219" i="3" s="1"/>
  <c r="AF220" i="3" a="1"/>
  <c r="AF220" i="3" s="1"/>
  <c r="AF221" i="3" a="1"/>
  <c r="AF221" i="3" s="1"/>
  <c r="AF222" i="3" a="1"/>
  <c r="AF222" i="3" s="1"/>
  <c r="AF223" i="3" a="1"/>
  <c r="AF223" i="3"/>
  <c r="AF224" i="3" a="1"/>
  <c r="AF224" i="3" s="1"/>
  <c r="AF225" i="3" a="1"/>
  <c r="AF225" i="3" s="1"/>
  <c r="AF226" i="3" a="1"/>
  <c r="AF226" i="3" s="1"/>
  <c r="AF227" i="3" a="1"/>
  <c r="AF227" i="3" s="1"/>
  <c r="AF228" i="3" a="1"/>
  <c r="AF228" i="3" s="1"/>
  <c r="AF229" i="3" a="1"/>
  <c r="AF229" i="3"/>
  <c r="AF230" i="3" a="1"/>
  <c r="AF230" i="3" s="1"/>
  <c r="AF231" i="3" a="1"/>
  <c r="AF231" i="3" s="1"/>
  <c r="AF232" i="3" a="1"/>
  <c r="AF232" i="3" s="1"/>
  <c r="AF233" i="3" a="1"/>
  <c r="AF233" i="3" s="1"/>
  <c r="AF234" i="3" a="1"/>
  <c r="AF234" i="3" s="1"/>
  <c r="AF235" i="3" a="1"/>
  <c r="AF235" i="3"/>
  <c r="AF236" i="3" a="1"/>
  <c r="AF236" i="3" s="1"/>
  <c r="AF237" i="3" a="1"/>
  <c r="AF237" i="3" s="1"/>
  <c r="AF238" i="3" a="1"/>
  <c r="AF238" i="3" s="1"/>
  <c r="AF239" i="3" a="1"/>
  <c r="AF239" i="3" s="1"/>
  <c r="AF240" i="3" a="1"/>
  <c r="AF240" i="3" s="1"/>
  <c r="AF241" i="3" a="1"/>
  <c r="AF241" i="3" s="1"/>
  <c r="AF242" i="3" a="1"/>
  <c r="AF242" i="3" s="1"/>
  <c r="AF243" i="3" a="1"/>
  <c r="AF243" i="3" s="1"/>
  <c r="AF244" i="3" a="1"/>
  <c r="AF244" i="3" s="1"/>
  <c r="AF245" i="3" a="1"/>
  <c r="AF245" i="3" s="1"/>
  <c r="AF246" i="3" a="1"/>
  <c r="AF246" i="3" s="1"/>
  <c r="AF247" i="3" a="1"/>
  <c r="AF247" i="3" s="1"/>
  <c r="AF248" i="3" a="1"/>
  <c r="AF248" i="3" s="1"/>
  <c r="AF249" i="3" a="1"/>
  <c r="AF249" i="3" s="1"/>
  <c r="AF250" i="3" a="1"/>
  <c r="AF250" i="3" s="1"/>
  <c r="AF251" i="3" a="1"/>
  <c r="AF251" i="3" s="1"/>
  <c r="AF252" i="3" a="1"/>
  <c r="AF252" i="3" s="1"/>
  <c r="AF253" i="3" a="1"/>
  <c r="AF253" i="3" s="1"/>
  <c r="AF254" i="3" a="1"/>
  <c r="AF254" i="3" s="1"/>
  <c r="AF255" i="3" a="1"/>
  <c r="AF255" i="3" s="1"/>
  <c r="AF256" i="3" a="1"/>
  <c r="AF256" i="3" s="1"/>
  <c r="AF257" i="3" a="1"/>
  <c r="AF257" i="3" s="1"/>
  <c r="AF258" i="3" a="1"/>
  <c r="AF258" i="3" s="1"/>
  <c r="AF259" i="3" a="1"/>
  <c r="AF259" i="3" s="1"/>
  <c r="AF260" i="3" a="1"/>
  <c r="AF260" i="3" s="1"/>
  <c r="AF261" i="3" a="1"/>
  <c r="AF261" i="3" s="1"/>
  <c r="AF262" i="3" a="1"/>
  <c r="AF262" i="3" s="1"/>
  <c r="AF263" i="3" a="1"/>
  <c r="AF263" i="3" s="1"/>
  <c r="AF264" i="3" a="1"/>
  <c r="AF264" i="3" s="1"/>
  <c r="AF265" i="3" a="1"/>
  <c r="AF265" i="3" s="1"/>
  <c r="AF266" i="3" a="1"/>
  <c r="AF266" i="3" s="1"/>
  <c r="AF267" i="3" a="1"/>
  <c r="AF267" i="3" s="1"/>
  <c r="AF268" i="3" a="1"/>
  <c r="AF268" i="3" s="1"/>
  <c r="AF269" i="3" a="1"/>
  <c r="AF269" i="3" s="1"/>
  <c r="AF270" i="3" a="1"/>
  <c r="AF270" i="3" s="1"/>
  <c r="AF271" i="3" a="1"/>
  <c r="AF271" i="3"/>
  <c r="AF272" i="3" a="1"/>
  <c r="AF272" i="3" s="1"/>
  <c r="AF273" i="3" a="1"/>
  <c r="AF273" i="3" s="1"/>
  <c r="AF274" i="3" a="1"/>
  <c r="AF274" i="3" s="1"/>
  <c r="AF275" i="3" a="1"/>
  <c r="AF275" i="3" s="1"/>
  <c r="AF276" i="3" a="1"/>
  <c r="AF276" i="3" s="1"/>
  <c r="AF277" i="3" a="1"/>
  <c r="AF277" i="3"/>
  <c r="AF278" i="3" a="1"/>
  <c r="AF278" i="3" s="1"/>
  <c r="AF279" i="3" a="1"/>
  <c r="AF279" i="3" s="1"/>
  <c r="AF280" i="3" a="1"/>
  <c r="AF280" i="3" s="1"/>
  <c r="AF281" i="3" a="1"/>
  <c r="AF281" i="3" s="1"/>
  <c r="AF282" i="3" a="1"/>
  <c r="AF282" i="3" s="1"/>
  <c r="AF283" i="3" a="1"/>
  <c r="AF283" i="3"/>
  <c r="AF284" i="3" a="1"/>
  <c r="AF284" i="3" s="1"/>
  <c r="AF285" i="3" a="1"/>
  <c r="AF285" i="3" s="1"/>
  <c r="AF286" i="3" a="1"/>
  <c r="AF286" i="3" s="1"/>
  <c r="AF287" i="3" a="1"/>
  <c r="AF287" i="3" s="1"/>
  <c r="AF288" i="3" a="1"/>
  <c r="AF288" i="3" s="1"/>
  <c r="AF289" i="3" a="1"/>
  <c r="AF289" i="3"/>
  <c r="AF290" i="3" a="1"/>
  <c r="AF290" i="3" s="1"/>
  <c r="AF291" i="3" a="1"/>
  <c r="AF291" i="3" s="1"/>
  <c r="AF292" i="3" a="1"/>
  <c r="AF292" i="3" s="1"/>
  <c r="AF293" i="3" a="1"/>
  <c r="AF293" i="3" s="1"/>
  <c r="AF294" i="3" a="1"/>
  <c r="AF294" i="3" s="1"/>
  <c r="AF295" i="3" a="1"/>
  <c r="AF295" i="3"/>
  <c r="AF296" i="3" a="1"/>
  <c r="AF296" i="3" s="1"/>
  <c r="AF297" i="3" a="1"/>
  <c r="AF297" i="3" s="1"/>
  <c r="AF298" i="3" a="1"/>
  <c r="AF298" i="3" s="1"/>
  <c r="AF299" i="3" a="1"/>
  <c r="AF299" i="3" s="1"/>
  <c r="AF300" i="3" a="1"/>
  <c r="AF300" i="3" s="1"/>
  <c r="AF301" i="3" a="1"/>
  <c r="AF301" i="3" s="1"/>
  <c r="AF302" i="3" a="1"/>
  <c r="AF302" i="3" s="1"/>
  <c r="AF303" i="3" a="1"/>
  <c r="AF303" i="3" s="1"/>
  <c r="AF304" i="3" a="1"/>
  <c r="AF304" i="3" s="1"/>
  <c r="AF305" i="3" a="1"/>
  <c r="AF305" i="3" s="1"/>
  <c r="AF306" i="3" a="1"/>
  <c r="AF306" i="3" s="1"/>
  <c r="AF307" i="3" a="1"/>
  <c r="AF307" i="3"/>
  <c r="AF308" i="3" a="1"/>
  <c r="AF308" i="3" s="1"/>
  <c r="AF309" i="3" a="1"/>
  <c r="AF309" i="3" s="1"/>
  <c r="AF310" i="3" a="1"/>
  <c r="AF310" i="3" s="1"/>
  <c r="AF311" i="3" a="1"/>
  <c r="AF311" i="3" s="1"/>
  <c r="AF312" i="3" a="1"/>
  <c r="AF312" i="3" s="1"/>
  <c r="AF313" i="3" a="1"/>
  <c r="AF313" i="3" s="1"/>
  <c r="AF314" i="3" a="1"/>
  <c r="AF314" i="3" s="1"/>
  <c r="AF315" i="3" a="1"/>
  <c r="AF315" i="3" s="1"/>
  <c r="AF316" i="3" a="1"/>
  <c r="AF316" i="3" s="1"/>
  <c r="AF317" i="3" a="1"/>
  <c r="AF317" i="3" s="1"/>
  <c r="AF318" i="3" a="1"/>
  <c r="AF318" i="3" s="1"/>
  <c r="AF319" i="3" a="1"/>
  <c r="AF319" i="3" s="1"/>
  <c r="AF320" i="3" a="1"/>
  <c r="AF320" i="3" s="1"/>
  <c r="AF321" i="3" a="1"/>
  <c r="AF321" i="3" s="1"/>
  <c r="AF322" i="3" a="1"/>
  <c r="AF322" i="3" s="1"/>
  <c r="AF323" i="3" a="1"/>
  <c r="AF323" i="3" s="1"/>
  <c r="AF324" i="3" a="1"/>
  <c r="AF324" i="3" s="1"/>
  <c r="AF325" i="3" a="1"/>
  <c r="AF325" i="3" s="1"/>
  <c r="AF326" i="3" a="1"/>
  <c r="AF326" i="3" s="1"/>
  <c r="AF327" i="3" a="1"/>
  <c r="AF327" i="3" s="1"/>
  <c r="AF328" i="3" a="1"/>
  <c r="AF328" i="3" s="1"/>
  <c r="AF329" i="3" a="1"/>
  <c r="AF329" i="3" s="1"/>
  <c r="AF330" i="3" a="1"/>
  <c r="AF330" i="3" s="1"/>
  <c r="AF331" i="3" a="1"/>
  <c r="AF331" i="3" s="1"/>
  <c r="AF332" i="3" a="1"/>
  <c r="AF332" i="3" s="1"/>
  <c r="AF333" i="3" a="1"/>
  <c r="AF333" i="3" s="1"/>
  <c r="AF334" i="3" a="1"/>
  <c r="AF334" i="3" s="1"/>
  <c r="AF335" i="3" a="1"/>
  <c r="AF335" i="3" s="1"/>
  <c r="AF336" i="3" a="1"/>
  <c r="AF336" i="3" s="1"/>
  <c r="AF337" i="3" a="1"/>
  <c r="AF337" i="3" s="1"/>
  <c r="AF338" i="3" a="1"/>
  <c r="AF338" i="3" s="1"/>
  <c r="AF339" i="3" a="1"/>
  <c r="AF339" i="3" s="1"/>
  <c r="AF340" i="3" a="1"/>
  <c r="AF340" i="3" s="1"/>
  <c r="AF341" i="3" a="1"/>
  <c r="AF341" i="3" s="1"/>
  <c r="AF342" i="3" a="1"/>
  <c r="AF342" i="3" s="1"/>
  <c r="AF343" i="3" a="1"/>
  <c r="AF343" i="3"/>
  <c r="AF344" i="3" a="1"/>
  <c r="AF344" i="3" s="1"/>
  <c r="AF345" i="3" a="1"/>
  <c r="AF345" i="3" s="1"/>
  <c r="AF346" i="3" a="1"/>
  <c r="AF346" i="3" s="1"/>
  <c r="AF347" i="3" a="1"/>
  <c r="AF347" i="3" s="1"/>
  <c r="AF348" i="3" a="1"/>
  <c r="AF348" i="3" s="1"/>
  <c r="AF349" i="3" a="1"/>
  <c r="AF349" i="3"/>
  <c r="AF350" i="3" a="1"/>
  <c r="AF350" i="3" s="1"/>
  <c r="AF351" i="3" a="1"/>
  <c r="AF351" i="3" s="1"/>
  <c r="AF352" i="3" a="1"/>
  <c r="AF352" i="3" s="1"/>
  <c r="AF353" i="3" a="1"/>
  <c r="AF353" i="3" s="1"/>
  <c r="AF354" i="3" a="1"/>
  <c r="AF354" i="3" s="1"/>
  <c r="AF355" i="3" a="1"/>
  <c r="AF355" i="3"/>
  <c r="AF356" i="3" a="1"/>
  <c r="AF356" i="3" s="1"/>
  <c r="AF357" i="3" a="1"/>
  <c r="AF357" i="3" s="1"/>
  <c r="AF358" i="3" a="1"/>
  <c r="AF358" i="3" s="1"/>
  <c r="AF359" i="3" a="1"/>
  <c r="AF359" i="3" s="1"/>
  <c r="AF360" i="3" a="1"/>
  <c r="AF360" i="3" s="1"/>
  <c r="AF361" i="3" a="1"/>
  <c r="AF361" i="3"/>
  <c r="AF362" i="3" a="1"/>
  <c r="AF362" i="3" s="1"/>
  <c r="AF363" i="3" a="1"/>
  <c r="AF363" i="3" s="1"/>
  <c r="AF364" i="3" a="1"/>
  <c r="AF364" i="3" s="1"/>
  <c r="AF365" i="3" a="1"/>
  <c r="AF365" i="3" s="1"/>
  <c r="AF366" i="3" a="1"/>
  <c r="AF366" i="3" s="1"/>
  <c r="AF367" i="3" a="1"/>
  <c r="AF367" i="3"/>
  <c r="AF368" i="3" a="1"/>
  <c r="AF368" i="3" s="1"/>
  <c r="AF369" i="3" a="1"/>
  <c r="AF369" i="3" s="1"/>
  <c r="AF370" i="3" a="1"/>
  <c r="AF370" i="3" s="1"/>
  <c r="AF371" i="3" a="1"/>
  <c r="AF371" i="3" s="1"/>
  <c r="AF372" i="3" a="1"/>
  <c r="AF372" i="3" s="1"/>
  <c r="AF373" i="3" a="1"/>
  <c r="AF373" i="3" s="1"/>
  <c r="AF374" i="3" a="1"/>
  <c r="AF374" i="3" s="1"/>
  <c r="AF375" i="3" a="1"/>
  <c r="AF375" i="3" s="1"/>
  <c r="AF376" i="3" a="1"/>
  <c r="AF376" i="3" s="1"/>
  <c r="AF377" i="3" a="1"/>
  <c r="AF377" i="3" s="1"/>
  <c r="AF378" i="3" a="1"/>
  <c r="AF378" i="3" s="1"/>
  <c r="AF379" i="3" a="1"/>
  <c r="AF379" i="3"/>
  <c r="AF380" i="3" a="1"/>
  <c r="AF380" i="3" s="1"/>
  <c r="AF381" i="3" a="1"/>
  <c r="AF381" i="3" s="1"/>
  <c r="AF382" i="3" a="1"/>
  <c r="AF382" i="3" s="1"/>
  <c r="AF383" i="3" a="1"/>
  <c r="AF383" i="3" s="1"/>
  <c r="AF384" i="3" a="1"/>
  <c r="AF384" i="3" s="1"/>
  <c r="AF385" i="3" a="1"/>
  <c r="AF385" i="3" s="1"/>
  <c r="AF386" i="3" a="1"/>
  <c r="AF386" i="3" s="1"/>
  <c r="AF387" i="3" a="1"/>
  <c r="AF387" i="3" s="1"/>
  <c r="AF388" i="3" a="1"/>
  <c r="AF388" i="3" s="1"/>
  <c r="AF389" i="3" a="1"/>
  <c r="AF389" i="3" s="1"/>
  <c r="AF390" i="3" a="1"/>
  <c r="AF390" i="3" s="1"/>
  <c r="AF391" i="3" a="1"/>
  <c r="AF391" i="3" s="1"/>
  <c r="AF392" i="3" a="1"/>
  <c r="AF392" i="3" s="1"/>
  <c r="AF393" i="3" a="1"/>
  <c r="AF393" i="3" s="1"/>
  <c r="AF394" i="3" a="1"/>
  <c r="AF394" i="3" s="1"/>
  <c r="AF395" i="3" a="1"/>
  <c r="AF395" i="3" s="1"/>
  <c r="AF396" i="3" a="1"/>
  <c r="AF396" i="3" s="1"/>
  <c r="AF397" i="3" a="1"/>
  <c r="AF397" i="3" s="1"/>
  <c r="AF398" i="3" a="1"/>
  <c r="AF398" i="3" s="1"/>
  <c r="AF399" i="3" a="1"/>
  <c r="AF399" i="3" s="1"/>
  <c r="AF400" i="3" a="1"/>
  <c r="AF400" i="3" s="1"/>
  <c r="AF401" i="3" a="1"/>
  <c r="AF401" i="3" s="1"/>
  <c r="AF402" i="3" a="1"/>
  <c r="AF402" i="3" s="1"/>
  <c r="AF403" i="3" a="1"/>
  <c r="AF403" i="3" s="1"/>
  <c r="AF404" i="3" a="1"/>
  <c r="AF404" i="3" s="1"/>
  <c r="AF405" i="3" a="1"/>
  <c r="AF405" i="3" s="1"/>
  <c r="AF406" i="3" a="1"/>
  <c r="AF406" i="3" s="1"/>
  <c r="AF407" i="3" a="1"/>
  <c r="AF407" i="3" s="1"/>
  <c r="AF408" i="3" a="1"/>
  <c r="AF408" i="3" s="1"/>
  <c r="AF409" i="3" a="1"/>
  <c r="AF409" i="3" s="1"/>
  <c r="AF410" i="3" a="1"/>
  <c r="AF410" i="3" s="1"/>
  <c r="AF411" i="3" a="1"/>
  <c r="AF411" i="3" s="1"/>
  <c r="AF412" i="3" a="1"/>
  <c r="AF412" i="3" s="1"/>
  <c r="AF413" i="3" a="1"/>
  <c r="AF413" i="3" s="1"/>
  <c r="AF414" i="3" a="1"/>
  <c r="AF414" i="3" s="1"/>
  <c r="AF415" i="3" a="1"/>
  <c r="AF415" i="3"/>
  <c r="AF416" i="3" a="1"/>
  <c r="AF416" i="3" s="1"/>
  <c r="AF417" i="3" a="1"/>
  <c r="AF417" i="3" s="1"/>
  <c r="AF418" i="3" a="1"/>
  <c r="AF418" i="3" s="1"/>
  <c r="AF419" i="3" a="1"/>
  <c r="AF419" i="3" s="1"/>
  <c r="AF420" i="3" a="1"/>
  <c r="AF420" i="3" s="1"/>
  <c r="AF421" i="3" a="1"/>
  <c r="AF421" i="3"/>
  <c r="AF422" i="3" a="1"/>
  <c r="AF422" i="3" s="1"/>
  <c r="AF423" i="3" a="1"/>
  <c r="AF423" i="3" s="1"/>
  <c r="AF424" i="3" a="1"/>
  <c r="AF424" i="3" s="1"/>
  <c r="AF425" i="3" a="1"/>
  <c r="AF425" i="3" s="1"/>
  <c r="AF426" i="3" a="1"/>
  <c r="AF426" i="3" s="1"/>
  <c r="AF427" i="3" a="1"/>
  <c r="AF427" i="3"/>
  <c r="AF428" i="3" a="1"/>
  <c r="AF428" i="3" s="1"/>
  <c r="AF429" i="3" a="1"/>
  <c r="AF429" i="3" s="1"/>
  <c r="AF430" i="3" a="1"/>
  <c r="AF430" i="3" s="1"/>
  <c r="AF431" i="3" a="1"/>
  <c r="AF431" i="3" s="1"/>
  <c r="AF432" i="3" a="1"/>
  <c r="AF432" i="3" s="1"/>
  <c r="AF433" i="3" a="1"/>
  <c r="AF433" i="3"/>
  <c r="AF434" i="3" a="1"/>
  <c r="AF434" i="3" s="1"/>
  <c r="AF435" i="3" a="1"/>
  <c r="AF435" i="3" s="1"/>
  <c r="AF436" i="3" a="1"/>
  <c r="AF436" i="3" s="1"/>
  <c r="AF437" i="3" a="1"/>
  <c r="AF437" i="3" s="1"/>
  <c r="AF438" i="3" a="1"/>
  <c r="AF438" i="3" s="1"/>
  <c r="AF439" i="3" a="1"/>
  <c r="AF439" i="3"/>
  <c r="AF440" i="3" a="1"/>
  <c r="AF440" i="3" s="1"/>
  <c r="AF441" i="3" a="1"/>
  <c r="AF441" i="3" s="1"/>
  <c r="AF442" i="3" a="1"/>
  <c r="AF442" i="3" s="1"/>
  <c r="AF443" i="3" a="1"/>
  <c r="AF443" i="3" s="1"/>
  <c r="AF444" i="3" a="1"/>
  <c r="AF444" i="3" s="1"/>
  <c r="AF445" i="3" a="1"/>
  <c r="AF445" i="3" s="1"/>
  <c r="AF446" i="3" a="1"/>
  <c r="AF446" i="3" s="1"/>
  <c r="AF447" i="3" a="1"/>
  <c r="AF447" i="3" s="1"/>
  <c r="AF448" i="3" a="1"/>
  <c r="AF448" i="3" s="1"/>
  <c r="AF449" i="3" a="1"/>
  <c r="AF449" i="3" s="1"/>
  <c r="AF450" i="3" a="1"/>
  <c r="AF450" i="3" s="1"/>
  <c r="AF451" i="3" a="1"/>
  <c r="AF451" i="3"/>
  <c r="AF452" i="3" a="1"/>
  <c r="AF452" i="3" s="1"/>
  <c r="AF453" i="3" a="1"/>
  <c r="AF453" i="3" s="1"/>
  <c r="AF454" i="3" a="1"/>
  <c r="AF454" i="3" s="1"/>
  <c r="AF455" i="3" a="1"/>
  <c r="AF455" i="3" s="1"/>
  <c r="AF456" i="3" a="1"/>
  <c r="AF456" i="3" s="1"/>
  <c r="AF457" i="3" a="1"/>
  <c r="AF457" i="3" s="1"/>
  <c r="AF458" i="3" a="1"/>
  <c r="AF458" i="3" s="1"/>
  <c r="AF459" i="3" a="1"/>
  <c r="AF459" i="3" s="1"/>
  <c r="AF460" i="3" a="1"/>
  <c r="AF460" i="3" s="1"/>
  <c r="AF461" i="3" a="1"/>
  <c r="AF461" i="3" s="1"/>
  <c r="AF462" i="3" a="1"/>
  <c r="AF462" i="3" s="1"/>
  <c r="AF463" i="3" a="1"/>
  <c r="AF463" i="3" s="1"/>
  <c r="AF464" i="3" a="1"/>
  <c r="AF464" i="3" s="1"/>
  <c r="AF465" i="3" a="1"/>
  <c r="AF465" i="3" s="1"/>
  <c r="AF466" i="3" a="1"/>
  <c r="AF466" i="3" s="1"/>
  <c r="AF467" i="3" a="1"/>
  <c r="AF467" i="3" s="1"/>
  <c r="AF468" i="3" a="1"/>
  <c r="AF468" i="3" s="1"/>
  <c r="AF469" i="3" a="1"/>
  <c r="AF469" i="3" s="1"/>
  <c r="AF470" i="3" a="1"/>
  <c r="AF470" i="3" s="1"/>
  <c r="AF471" i="3" a="1"/>
  <c r="AF471" i="3" s="1"/>
  <c r="AF472" i="3" a="1"/>
  <c r="AF472" i="3" s="1"/>
  <c r="AF473" i="3" a="1"/>
  <c r="AF473" i="3" s="1"/>
  <c r="AF474" i="3" a="1"/>
  <c r="AF474" i="3" s="1"/>
  <c r="AF475" i="3" a="1"/>
  <c r="AF475" i="3" s="1"/>
  <c r="AF476" i="3" a="1"/>
  <c r="AF476" i="3" s="1"/>
  <c r="AF477" i="3" a="1"/>
  <c r="AF477" i="3" s="1"/>
  <c r="AF478" i="3" a="1"/>
  <c r="AF478" i="3" s="1"/>
  <c r="AF479" i="3" a="1"/>
  <c r="AF479" i="3" s="1"/>
  <c r="AF480" i="3" a="1"/>
  <c r="AF480" i="3" s="1"/>
  <c r="AF481" i="3" a="1"/>
  <c r="AF481" i="3" s="1"/>
  <c r="AF482" i="3" a="1"/>
  <c r="AF482" i="3" s="1"/>
  <c r="AF483" i="3" a="1"/>
  <c r="AF483" i="3" s="1"/>
  <c r="AF484" i="3" a="1"/>
  <c r="AF484" i="3" s="1"/>
  <c r="AF485" i="3" a="1"/>
  <c r="AF485" i="3" s="1"/>
  <c r="AF486" i="3" a="1"/>
  <c r="AF486" i="3" s="1"/>
  <c r="AF487" i="3" a="1"/>
  <c r="AF487" i="3"/>
  <c r="AF488" i="3" a="1"/>
  <c r="AF488" i="3" s="1"/>
  <c r="AF489" i="3" a="1"/>
  <c r="AF489" i="3" s="1"/>
  <c r="AF490" i="3" a="1"/>
  <c r="AF490" i="3" s="1"/>
  <c r="AF491" i="3" a="1"/>
  <c r="AF491" i="3" s="1"/>
  <c r="AF492" i="3" a="1"/>
  <c r="AF492" i="3" s="1"/>
  <c r="AF493" i="3" a="1"/>
  <c r="AF493" i="3" s="1"/>
  <c r="AF494" i="3" a="1"/>
  <c r="AF494" i="3" s="1"/>
  <c r="AF495" i="3" a="1"/>
  <c r="AF495" i="3" s="1"/>
  <c r="AF496" i="3" a="1"/>
  <c r="AF496" i="3" s="1"/>
  <c r="AF497" i="3" a="1"/>
  <c r="AF497" i="3" s="1"/>
  <c r="AF498" i="3" a="1"/>
  <c r="AF498" i="3" s="1"/>
  <c r="AF499" i="3" a="1"/>
  <c r="AF499" i="3"/>
  <c r="AF500" i="3" a="1"/>
  <c r="AF500" i="3" s="1"/>
  <c r="AF501" i="3" a="1"/>
  <c r="AF501" i="3" s="1"/>
  <c r="AF502" i="3" a="1"/>
  <c r="AF502" i="3" s="1"/>
  <c r="AF503" i="3" a="1"/>
  <c r="AF503" i="3" s="1"/>
  <c r="AF504" i="3" a="1"/>
  <c r="AF504" i="3" s="1"/>
  <c r="AF505" i="3" a="1"/>
  <c r="AF505" i="3"/>
  <c r="AF506" i="3" a="1"/>
  <c r="AF506" i="3" s="1"/>
  <c r="AF507" i="3" a="1"/>
  <c r="AF507" i="3" s="1"/>
  <c r="AF508" i="3" a="1"/>
  <c r="AF508" i="3" s="1"/>
  <c r="AF509" i="3" a="1"/>
  <c r="AF509" i="3" s="1"/>
  <c r="AF510" i="3" a="1"/>
  <c r="AF510" i="3" s="1"/>
  <c r="AF511" i="3" a="1"/>
  <c r="AF511" i="3"/>
  <c r="AF512" i="3" a="1"/>
  <c r="AF512" i="3"/>
  <c r="AF513" i="3" a="1"/>
  <c r="AF513" i="3" s="1"/>
  <c r="AF514" i="3" a="1"/>
  <c r="AF514" i="3"/>
  <c r="AF515" i="3" a="1"/>
  <c r="AF515" i="3"/>
  <c r="AF516" i="3" a="1"/>
  <c r="AF516" i="3"/>
  <c r="AF517" i="3" a="1"/>
  <c r="AF517" i="3"/>
  <c r="AF518" i="3" a="1"/>
  <c r="AF518" i="3" s="1"/>
  <c r="AF519" i="3" a="1"/>
  <c r="AF519" i="3" s="1"/>
  <c r="AF520" i="3" a="1"/>
  <c r="AF520" i="3" s="1"/>
  <c r="AF521" i="3" a="1"/>
  <c r="AF521" i="3"/>
  <c r="AF522" i="3" a="1"/>
  <c r="AF522" i="3" s="1"/>
  <c r="AF523" i="3" a="1"/>
  <c r="AF523" i="3"/>
  <c r="AF524" i="3" a="1"/>
  <c r="AF524" i="3"/>
  <c r="AF525" i="3" a="1"/>
  <c r="AF525" i="3" s="1"/>
  <c r="AF526" i="3" a="1"/>
  <c r="AF526" i="3" s="1"/>
  <c r="AF527" i="3" a="1"/>
  <c r="AF527" i="3"/>
  <c r="AF528" i="3" a="1"/>
  <c r="AF528" i="3"/>
  <c r="AF529" i="3" a="1"/>
  <c r="AF529" i="3" s="1"/>
  <c r="AF530" i="3" a="1"/>
  <c r="AF530" i="3" s="1"/>
  <c r="AF531" i="3" a="1"/>
  <c r="AF531" i="3" s="1"/>
  <c r="AF532" i="3" a="1"/>
  <c r="AF532" i="3"/>
  <c r="AF533" i="3" a="1"/>
  <c r="AF533" i="3" s="1"/>
  <c r="AF534" i="3" a="1"/>
  <c r="AF534" i="3"/>
  <c r="AF535" i="3" a="1"/>
  <c r="AF535" i="3" s="1"/>
  <c r="AF536" i="3" a="1"/>
  <c r="AF536" i="3"/>
  <c r="AF537" i="3" a="1"/>
  <c r="AF537" i="3" s="1"/>
  <c r="AF538" i="3" a="1"/>
  <c r="AF538" i="3" s="1"/>
  <c r="AF539" i="3" a="1"/>
  <c r="AF539" i="3" s="1"/>
  <c r="AF540" i="3" a="1"/>
  <c r="AF540" i="3"/>
  <c r="AF541" i="3" a="1"/>
  <c r="AF541" i="3"/>
  <c r="AF542" i="3" a="1"/>
  <c r="AF542" i="3" s="1"/>
  <c r="AF543" i="3" a="1"/>
  <c r="AF543" i="3" s="1"/>
  <c r="AF544" i="3" a="1"/>
  <c r="AF544" i="3"/>
  <c r="AF545" i="3" a="1"/>
  <c r="AF545" i="3"/>
  <c r="AF546" i="3" a="1"/>
  <c r="AF546" i="3" s="1"/>
  <c r="AF547" i="3" a="1"/>
  <c r="AF547" i="3"/>
  <c r="AF548" i="3" a="1"/>
  <c r="AF548" i="3" s="1"/>
  <c r="AF549" i="3" a="1"/>
  <c r="AF549" i="3" s="1"/>
  <c r="AF550" i="3" a="1"/>
  <c r="AF550" i="3" s="1"/>
  <c r="AF551" i="3" a="1"/>
  <c r="AF551" i="3" s="1"/>
  <c r="AF552" i="3" a="1"/>
  <c r="AF552" i="3" s="1"/>
  <c r="AF553" i="3" a="1"/>
  <c r="AF553" i="3"/>
  <c r="AF554" i="3" a="1"/>
  <c r="AF554" i="3"/>
  <c r="AF555" i="3" a="1"/>
  <c r="AF555" i="3" s="1"/>
  <c r="AF556" i="3" a="1"/>
  <c r="AF556" i="3"/>
  <c r="AF557" i="3" a="1"/>
  <c r="AF557" i="3"/>
  <c r="AF558" i="3" a="1"/>
  <c r="AF558" i="3"/>
  <c r="AF559" i="3" a="1"/>
  <c r="AF559" i="3" s="1"/>
  <c r="AF560" i="3" a="1"/>
  <c r="AF560" i="3"/>
  <c r="AF561" i="3" a="1"/>
  <c r="AF561" i="3" s="1"/>
  <c r="AF562" i="3" a="1"/>
  <c r="AF562" i="3" s="1"/>
  <c r="AF563" i="3" a="1"/>
  <c r="AF563" i="3" s="1"/>
  <c r="AF564" i="3" a="1"/>
  <c r="AF564" i="3" s="1"/>
  <c r="AF565" i="3" a="1"/>
  <c r="AF565" i="3" s="1"/>
  <c r="AF566" i="3" a="1"/>
  <c r="AF566" i="3"/>
  <c r="AF567" i="3" a="1"/>
  <c r="AF567" i="3" s="1"/>
  <c r="AF568" i="3" a="1"/>
  <c r="AF568" i="3" s="1"/>
  <c r="AF569" i="3" a="1"/>
  <c r="AF569" i="3"/>
  <c r="AF570" i="3" a="1"/>
  <c r="AF570" i="3"/>
  <c r="AF571" i="3" a="1"/>
  <c r="AF571" i="3"/>
  <c r="AF572" i="3" a="1"/>
  <c r="AF572" i="3" s="1"/>
  <c r="AF573" i="3" a="1"/>
  <c r="AF573" i="3" s="1"/>
  <c r="AF574" i="3" a="1"/>
  <c r="AF574" i="3"/>
  <c r="AF575" i="3" a="1"/>
  <c r="AF575" i="3" s="1"/>
  <c r="AF576" i="3" a="1"/>
  <c r="AF576" i="3" s="1"/>
  <c r="AF577" i="3" a="1"/>
  <c r="AF577" i="3" s="1"/>
  <c r="AF578" i="3" a="1"/>
  <c r="AF578" i="3" s="1"/>
  <c r="AF579" i="3" a="1"/>
  <c r="AF579" i="3" s="1"/>
  <c r="AF580" i="3" a="1"/>
  <c r="AF580" i="3"/>
  <c r="AF581" i="3" a="1"/>
  <c r="AF581" i="3" s="1"/>
  <c r="AF582" i="3" a="1"/>
  <c r="AF582" i="3"/>
  <c r="AF583" i="3" a="1"/>
  <c r="AF583" i="3"/>
  <c r="AF584" i="3" a="1"/>
  <c r="AF584" i="3"/>
  <c r="AF585" i="3" a="1"/>
  <c r="AF585" i="3" s="1"/>
  <c r="AF586" i="3" a="1"/>
  <c r="AF586" i="3"/>
  <c r="AF587" i="3" a="1"/>
  <c r="AF587" i="3"/>
  <c r="AF588" i="3" a="1"/>
  <c r="AF588" i="3" s="1"/>
  <c r="AF589" i="3" a="1"/>
  <c r="AF589" i="3" s="1"/>
  <c r="AF590" i="3" a="1"/>
  <c r="AF590" i="3" s="1"/>
  <c r="AF591" i="3" a="1"/>
  <c r="AF591" i="3" s="1"/>
  <c r="AF592" i="3" a="1"/>
  <c r="AF592" i="3" s="1"/>
  <c r="AF593" i="3" a="1"/>
  <c r="AF593" i="3"/>
  <c r="AF594" i="3" a="1"/>
  <c r="AF594" i="3" s="1"/>
  <c r="AF595" i="3" a="1"/>
  <c r="AF595" i="3"/>
  <c r="AF596" i="3" a="1"/>
  <c r="AF596" i="3"/>
  <c r="AF597" i="3" a="1"/>
  <c r="AF597" i="3" s="1"/>
  <c r="AF598" i="3" a="1"/>
  <c r="AF598" i="3" s="1"/>
  <c r="AF599" i="3" a="1"/>
  <c r="AF599" i="3"/>
  <c r="AF600" i="3" a="1"/>
  <c r="AF600" i="3"/>
  <c r="AF601" i="3" a="1"/>
  <c r="AF601" i="3" s="1"/>
  <c r="AF602" i="3" a="1"/>
  <c r="AF602" i="3" s="1"/>
  <c r="AF603" i="3" a="1"/>
  <c r="AF603" i="3" s="1"/>
  <c r="AF604" i="3" a="1"/>
  <c r="AF604" i="3"/>
  <c r="AF605" i="3" a="1"/>
  <c r="AF605" i="3" s="1"/>
  <c r="AF606" i="3" a="1"/>
  <c r="AF606" i="3"/>
  <c r="AF607" i="3" a="1"/>
  <c r="AF607" i="3" s="1"/>
  <c r="AF608" i="3" a="1"/>
  <c r="AF608" i="3"/>
  <c r="AF609" i="3" a="1"/>
  <c r="AF609" i="3" s="1"/>
  <c r="AF610" i="3" a="1"/>
  <c r="AF610" i="3" s="1"/>
  <c r="AF611" i="3" a="1"/>
  <c r="AF611" i="3" s="1"/>
  <c r="AF612" i="3" a="1"/>
  <c r="AF612" i="3"/>
  <c r="AF613" i="3" a="1"/>
  <c r="AF613" i="3"/>
  <c r="AF614" i="3" a="1"/>
  <c r="AF614" i="3" s="1"/>
  <c r="AF615" i="3" a="1"/>
  <c r="AF615" i="3" s="1"/>
  <c r="AF616" i="3" a="1"/>
  <c r="AF616" i="3"/>
  <c r="AF617" i="3" a="1"/>
  <c r="AF617" i="3"/>
  <c r="AF618" i="3" a="1"/>
  <c r="AF618" i="3" s="1"/>
  <c r="AF619" i="3" a="1"/>
  <c r="AF619" i="3"/>
  <c r="AF620" i="3" a="1"/>
  <c r="AF620" i="3" s="1"/>
  <c r="AF621" i="3" a="1"/>
  <c r="AF621" i="3" s="1"/>
  <c r="AF622" i="3" a="1"/>
  <c r="AF622" i="3" s="1"/>
  <c r="AF623" i="3" a="1"/>
  <c r="AF623" i="3" s="1"/>
  <c r="AF624" i="3" a="1"/>
  <c r="AF624" i="3" s="1"/>
  <c r="AF625" i="3" a="1"/>
  <c r="AF625" i="3"/>
  <c r="AF626" i="3" a="1"/>
  <c r="AF626" i="3"/>
  <c r="AF627" i="3" a="1"/>
  <c r="AF627" i="3" s="1"/>
  <c r="AF628" i="3" a="1"/>
  <c r="AF628" i="3"/>
  <c r="AF629" i="3" a="1"/>
  <c r="AF629" i="3"/>
  <c r="AF630" i="3" a="1"/>
  <c r="AF630" i="3"/>
  <c r="AF631" i="3" a="1"/>
  <c r="AF631" i="3" s="1"/>
  <c r="AF632" i="3" a="1"/>
  <c r="AF632" i="3"/>
  <c r="AF633" i="3" a="1"/>
  <c r="AF633" i="3" s="1"/>
  <c r="AF634" i="3" a="1"/>
  <c r="AF634" i="3" s="1"/>
  <c r="AF635" i="3" a="1"/>
  <c r="AF635" i="3" s="1"/>
  <c r="AF636" i="3" a="1"/>
  <c r="AF636" i="3" s="1"/>
  <c r="AF637" i="3" a="1"/>
  <c r="AF637" i="3" s="1"/>
  <c r="AF638" i="3" a="1"/>
  <c r="AF638" i="3"/>
  <c r="AF639" i="3" a="1"/>
  <c r="AF639" i="3" s="1"/>
  <c r="AF640" i="3" a="1"/>
  <c r="AF640" i="3" s="1"/>
  <c r="AF641" i="3" a="1"/>
  <c r="AF641" i="3"/>
  <c r="AF642" i="3" a="1"/>
  <c r="AF642" i="3"/>
  <c r="AF643" i="3" a="1"/>
  <c r="AF643" i="3"/>
  <c r="AF644" i="3" a="1"/>
  <c r="AF644" i="3" s="1"/>
  <c r="AF645" i="3" a="1"/>
  <c r="AF645" i="3" s="1"/>
  <c r="AF646" i="3" a="1"/>
  <c r="AF646" i="3"/>
  <c r="AF647" i="3" a="1"/>
  <c r="AF647" i="3" s="1"/>
  <c r="AF648" i="3" a="1"/>
  <c r="AF648" i="3" s="1"/>
  <c r="AF649" i="3" a="1"/>
  <c r="AF649" i="3" s="1"/>
  <c r="AF650" i="3" a="1"/>
  <c r="AF650" i="3" s="1"/>
  <c r="AF651" i="3" a="1"/>
  <c r="AF651" i="3" s="1"/>
  <c r="AF652" i="3" a="1"/>
  <c r="AF652" i="3"/>
  <c r="AF653" i="3" a="1"/>
  <c r="AF653" i="3" s="1"/>
  <c r="AF654" i="3" a="1"/>
  <c r="AF654" i="3"/>
  <c r="AF655" i="3" a="1"/>
  <c r="AF655" i="3"/>
  <c r="AF656" i="3" a="1"/>
  <c r="AF656" i="3"/>
  <c r="AF657" i="3" a="1"/>
  <c r="AF657" i="3" s="1"/>
  <c r="AF658" i="3" a="1"/>
  <c r="AF658" i="3"/>
  <c r="AF659" i="3" a="1"/>
  <c r="AF659" i="3"/>
  <c r="AF660" i="3" a="1"/>
  <c r="AF660" i="3" s="1"/>
  <c r="AF661" i="3" a="1"/>
  <c r="AF661" i="3" s="1"/>
  <c r="AF662" i="3" a="1"/>
  <c r="AF662" i="3" s="1"/>
  <c r="AF663" i="3" a="1"/>
  <c r="AF663" i="3" s="1"/>
  <c r="AF664" i="3" a="1"/>
  <c r="AF664" i="3" s="1"/>
  <c r="AF665" i="3" a="1"/>
  <c r="AF665" i="3"/>
  <c r="AF666" i="3" a="1"/>
  <c r="AF666" i="3" s="1"/>
  <c r="AF667" i="3" a="1"/>
  <c r="AF667" i="3"/>
  <c r="AF668" i="3" a="1"/>
  <c r="AF668" i="3"/>
  <c r="AF669" i="3" a="1"/>
  <c r="AF669" i="3" s="1"/>
  <c r="AF670" i="3" a="1"/>
  <c r="AF670" i="3" s="1"/>
  <c r="AF671" i="3" a="1"/>
  <c r="AF671" i="3"/>
  <c r="AF672" i="3" a="1"/>
  <c r="AF672" i="3"/>
  <c r="AF673" i="3" a="1"/>
  <c r="AF673" i="3" s="1"/>
  <c r="AF674" i="3" a="1"/>
  <c r="AF674" i="3" s="1"/>
  <c r="AF675" i="3" a="1"/>
  <c r="AF675" i="3" s="1"/>
  <c r="AF676" i="3" a="1"/>
  <c r="AF676" i="3"/>
  <c r="AF677" i="3" a="1"/>
  <c r="AF677" i="3" s="1"/>
  <c r="AF678" i="3" a="1"/>
  <c r="AF678" i="3"/>
  <c r="AF679" i="3" a="1"/>
  <c r="AF679" i="3" s="1"/>
  <c r="AF680" i="3" a="1"/>
  <c r="AF680" i="3"/>
  <c r="AF681" i="3" a="1"/>
  <c r="AF681" i="3" s="1"/>
  <c r="AF682" i="3" a="1"/>
  <c r="AF682" i="3" s="1"/>
  <c r="AF683" i="3" a="1"/>
  <c r="AF683" i="3" s="1"/>
  <c r="AF684" i="3" a="1"/>
  <c r="AF684" i="3"/>
  <c r="AF685" i="3" a="1"/>
  <c r="AF685" i="3"/>
  <c r="AF686" i="3" a="1"/>
  <c r="AF686" i="3" s="1"/>
  <c r="AF687" i="3" a="1"/>
  <c r="AF687" i="3" s="1"/>
  <c r="AF688" i="3" a="1"/>
  <c r="AF688" i="3"/>
  <c r="AF689" i="3" a="1"/>
  <c r="AF689" i="3"/>
  <c r="AF690" i="3" a="1"/>
  <c r="AF690" i="3" s="1"/>
  <c r="AF691" i="3" a="1"/>
  <c r="AF691" i="3"/>
  <c r="AF692" i="3" a="1"/>
  <c r="AF692" i="3" s="1"/>
  <c r="AF693" i="3" a="1"/>
  <c r="AF693" i="3" s="1"/>
  <c r="AF694" i="3" a="1"/>
  <c r="AF694" i="3" s="1"/>
  <c r="AF695" i="3" a="1"/>
  <c r="AF695" i="3" s="1"/>
  <c r="AF696" i="3" a="1"/>
  <c r="AF696" i="3" s="1"/>
  <c r="AF697" i="3" a="1"/>
  <c r="AF697" i="3"/>
  <c r="AF698" i="3" a="1"/>
  <c r="AF698" i="3"/>
  <c r="AF699" i="3" a="1"/>
  <c r="AF699" i="3" s="1"/>
  <c r="AF700" i="3" a="1"/>
  <c r="AF700" i="3"/>
  <c r="AF701" i="3" a="1"/>
  <c r="AF701" i="3"/>
  <c r="AF702" i="3" a="1"/>
  <c r="AF702" i="3"/>
  <c r="AF703" i="3" a="1"/>
  <c r="AF703" i="3" s="1"/>
  <c r="AF704" i="3" a="1"/>
  <c r="AF704" i="3"/>
  <c r="AF705" i="3" a="1"/>
  <c r="AF705" i="3" s="1"/>
  <c r="AF706" i="3" a="1"/>
  <c r="AF706" i="3" s="1"/>
  <c r="AF707" i="3" a="1"/>
  <c r="AF707" i="3" s="1"/>
  <c r="AF708" i="3" a="1"/>
  <c r="AF708" i="3" s="1"/>
  <c r="AF709" i="3" a="1"/>
  <c r="AF709" i="3" s="1"/>
  <c r="AF710" i="3" a="1"/>
  <c r="AF710" i="3"/>
  <c r="AF711" i="3" a="1"/>
  <c r="AF711" i="3" s="1"/>
  <c r="AF712" i="3" a="1"/>
  <c r="AF712" i="3" s="1"/>
  <c r="AF713" i="3" a="1"/>
  <c r="AF713" i="3"/>
  <c r="AF714" i="3" a="1"/>
  <c r="AF714" i="3"/>
  <c r="AF715" i="3" a="1"/>
  <c r="AF715" i="3"/>
  <c r="AF716" i="3" a="1"/>
  <c r="AF716" i="3" s="1"/>
  <c r="AF717" i="3" a="1"/>
  <c r="AF717" i="3" s="1"/>
  <c r="AF718" i="3" a="1"/>
  <c r="AF718" i="3"/>
  <c r="AF719" i="3" a="1"/>
  <c r="AF719" i="3" s="1"/>
  <c r="AF720" i="3" a="1"/>
  <c r="AF720" i="3" s="1"/>
  <c r="AF721" i="3" a="1"/>
  <c r="AF721" i="3" s="1"/>
  <c r="AF722" i="3" a="1"/>
  <c r="AF722" i="3" s="1"/>
  <c r="AF723" i="3" a="1"/>
  <c r="AF723" i="3" s="1"/>
  <c r="AF724" i="3" a="1"/>
  <c r="AF724" i="3"/>
  <c r="AF725" i="3" a="1"/>
  <c r="AF725" i="3" s="1"/>
  <c r="AF726" i="3" a="1"/>
  <c r="AF726" i="3"/>
  <c r="AF727" i="3" a="1"/>
  <c r="AF727" i="3"/>
  <c r="AF728" i="3" a="1"/>
  <c r="AF728" i="3"/>
  <c r="AF729" i="3" a="1"/>
  <c r="AF729" i="3" s="1"/>
  <c r="AF730" i="3" a="1"/>
  <c r="AF730" i="3"/>
  <c r="AF731" i="3" a="1"/>
  <c r="AF731" i="3"/>
  <c r="AF732" i="3" a="1"/>
  <c r="AF732" i="3" s="1"/>
  <c r="AF733" i="3" a="1"/>
  <c r="AF733" i="3" s="1"/>
  <c r="AF734" i="3" a="1"/>
  <c r="AF734" i="3" s="1"/>
  <c r="AF735" i="3" a="1"/>
  <c r="AF735" i="3" s="1"/>
  <c r="AF736" i="3" a="1"/>
  <c r="AF736" i="3" s="1"/>
  <c r="AF737" i="3" a="1"/>
  <c r="AF737" i="3"/>
  <c r="AF738" i="3" a="1"/>
  <c r="AF738" i="3" s="1"/>
  <c r="AF739" i="3" a="1"/>
  <c r="AF739" i="3"/>
  <c r="AF740" i="3" a="1"/>
  <c r="AF740" i="3"/>
  <c r="AF741" i="3" a="1"/>
  <c r="AF741" i="3" s="1"/>
  <c r="AF742" i="3" a="1"/>
  <c r="AF742" i="3" s="1"/>
  <c r="AF743" i="3" a="1"/>
  <c r="AF743" i="3"/>
  <c r="AF744" i="3" a="1"/>
  <c r="AF744" i="3"/>
  <c r="AF745" i="3" a="1"/>
  <c r="AF745" i="3" s="1"/>
  <c r="AF746" i="3" a="1"/>
  <c r="AF746" i="3" s="1"/>
  <c r="AF747" i="3" a="1"/>
  <c r="AF747" i="3" s="1"/>
  <c r="AF748" i="3" a="1"/>
  <c r="AF748" i="3"/>
  <c r="AF749" i="3" a="1"/>
  <c r="AF749" i="3" s="1"/>
  <c r="AF750" i="3" a="1"/>
  <c r="AF750" i="3" s="1"/>
  <c r="AF751" i="3" a="1"/>
  <c r="AF751" i="3" s="1"/>
  <c r="AF752" i="3" a="1"/>
  <c r="AF752" i="3"/>
  <c r="AF753" i="3" a="1"/>
  <c r="AF753" i="3" s="1"/>
  <c r="AF754" i="3" a="1"/>
  <c r="AF754" i="3" s="1"/>
  <c r="AF755" i="3" a="1"/>
  <c r="AF755" i="3" s="1"/>
  <c r="AF756" i="3" a="1"/>
  <c r="AF756" i="3"/>
  <c r="AF757" i="3" a="1"/>
  <c r="AF757" i="3"/>
  <c r="AF758" i="3" a="1"/>
  <c r="AF758" i="3" s="1"/>
  <c r="AF759" i="3" a="1"/>
  <c r="AF759" i="3" s="1"/>
  <c r="AF760" i="3" a="1"/>
  <c r="AF760" i="3"/>
  <c r="AF761" i="3" a="1"/>
  <c r="AF761" i="3"/>
  <c r="AF762" i="3" a="1"/>
  <c r="AF762" i="3" s="1"/>
  <c r="AF763" i="3" a="1"/>
  <c r="AF763" i="3" s="1"/>
  <c r="AF764" i="3" a="1"/>
  <c r="AF764" i="3" s="1"/>
  <c r="AF765" i="3" a="1"/>
  <c r="AF765" i="3" s="1"/>
  <c r="AF766" i="3" a="1"/>
  <c r="AF766" i="3" s="1"/>
  <c r="AF767" i="3" a="1"/>
  <c r="AF767" i="3" s="1"/>
  <c r="AF768" i="3" a="1"/>
  <c r="AF768" i="3" s="1"/>
  <c r="AF769" i="3" a="1"/>
  <c r="AF769" i="3"/>
  <c r="AF770" i="3" a="1"/>
  <c r="AF770" i="3"/>
  <c r="AF771" i="3" a="1"/>
  <c r="AF771" i="3" s="1"/>
  <c r="AF772" i="3" a="1"/>
  <c r="AF772" i="3"/>
  <c r="AF773" i="3" a="1"/>
  <c r="AF773" i="3"/>
  <c r="AF774" i="3" a="1"/>
  <c r="AF774" i="3"/>
  <c r="AF775" i="3" a="1"/>
  <c r="AF775" i="3" s="1"/>
  <c r="AF776" i="3" a="1"/>
  <c r="AF776" i="3" s="1"/>
  <c r="AF777" i="3" a="1"/>
  <c r="AF777" i="3" s="1"/>
  <c r="AF778" i="3" a="1"/>
  <c r="AF778" i="3" s="1"/>
  <c r="AF779" i="3" a="1"/>
  <c r="AF779" i="3" s="1"/>
  <c r="AF780" i="3" a="1"/>
  <c r="AF780" i="3" s="1"/>
  <c r="AF781" i="3" a="1"/>
  <c r="AF781" i="3" s="1"/>
  <c r="AF782" i="3" a="1"/>
  <c r="AF782" i="3"/>
  <c r="AF783" i="3" a="1"/>
  <c r="AF783" i="3" s="1"/>
  <c r="AF784" i="3" a="1"/>
  <c r="AF784" i="3" s="1"/>
  <c r="AF785" i="3" a="1"/>
  <c r="AF785" i="3"/>
  <c r="AF786" i="3" a="1"/>
  <c r="AF786" i="3"/>
  <c r="AF787" i="3" a="1"/>
  <c r="AF787" i="3"/>
  <c r="AF788" i="3" a="1"/>
  <c r="AF788" i="3" s="1"/>
  <c r="AF789" i="3" a="1"/>
  <c r="AF789" i="3" s="1"/>
  <c r="AF790" i="3" a="1"/>
  <c r="AF790" i="3"/>
  <c r="AF791" i="3" a="1"/>
  <c r="AF791" i="3" s="1"/>
  <c r="AF792" i="3" a="1"/>
  <c r="AF792" i="3" s="1"/>
  <c r="AF793" i="3" a="1"/>
  <c r="AF793" i="3" s="1"/>
  <c r="AF794" i="3" a="1"/>
  <c r="AF794" i="3" s="1"/>
  <c r="AF795" i="3" a="1"/>
  <c r="AF795" i="3" s="1"/>
  <c r="AF796" i="3" a="1"/>
  <c r="AF796" i="3"/>
  <c r="AF797" i="3" a="1"/>
  <c r="AF797" i="3" s="1"/>
  <c r="AF798" i="3" a="1"/>
  <c r="AF798" i="3"/>
  <c r="AF799" i="3" a="1"/>
  <c r="AF799" i="3"/>
  <c r="AF800" i="3" a="1"/>
  <c r="AF800" i="3" s="1"/>
  <c r="AF801" i="3" a="1"/>
  <c r="AF801" i="3" s="1"/>
  <c r="AF802" i="3" a="1"/>
  <c r="AF802" i="3"/>
  <c r="AF803" i="3" a="1"/>
  <c r="AF803" i="3"/>
  <c r="AF804" i="3" a="1"/>
  <c r="AF804" i="3" s="1"/>
  <c r="AF805" i="3" a="1"/>
  <c r="AF805" i="3" s="1"/>
  <c r="AF806" i="3" a="1"/>
  <c r="AF806" i="3"/>
  <c r="AF807" i="3" a="1"/>
  <c r="AF807" i="3" s="1"/>
  <c r="AF808" i="3" a="1"/>
  <c r="AF808" i="3" s="1"/>
  <c r="AF809" i="3" a="1"/>
  <c r="AF809" i="3"/>
  <c r="AF810" i="3" a="1"/>
  <c r="AF810" i="3" s="1"/>
  <c r="AF811" i="3" a="1"/>
  <c r="AF811" i="3"/>
  <c r="AF812" i="3" a="1"/>
  <c r="AF812" i="3"/>
  <c r="AF813" i="3" a="1"/>
  <c r="AF813" i="3" s="1"/>
  <c r="AF814" i="3" a="1"/>
  <c r="AF814" i="3" s="1"/>
  <c r="AF815" i="3" a="1"/>
  <c r="AF815" i="3"/>
  <c r="AF816" i="3" a="1"/>
  <c r="AF816" i="3"/>
  <c r="AF817" i="3" a="1"/>
  <c r="AF817" i="3" s="1"/>
  <c r="AF818" i="3" a="1"/>
  <c r="AF818" i="3" s="1"/>
  <c r="AF819" i="3" a="1"/>
  <c r="AF819" i="3" s="1"/>
  <c r="AF820" i="3" a="1"/>
  <c r="AF820" i="3" s="1"/>
  <c r="AF821" i="3" a="1"/>
  <c r="AF821" i="3" s="1"/>
  <c r="AF822" i="3" a="1"/>
  <c r="AF822" i="3"/>
  <c r="AF823" i="3" a="1"/>
  <c r="AF823" i="3" s="1"/>
  <c r="AF824" i="3" a="1"/>
  <c r="AF824" i="3"/>
  <c r="AF825" i="3" a="1"/>
  <c r="AF825" i="3" s="1"/>
  <c r="AF826" i="3" a="1"/>
  <c r="AF826" i="3"/>
  <c r="AF827" i="3" a="1"/>
  <c r="AF827" i="3" s="1"/>
  <c r="AF828" i="3" a="1"/>
  <c r="AF828" i="3"/>
  <c r="AF829" i="3" a="1"/>
  <c r="AF829" i="3"/>
  <c r="AF830" i="3" a="1"/>
  <c r="AF830" i="3" s="1"/>
  <c r="AF831" i="3" a="1"/>
  <c r="AF831" i="3" s="1"/>
  <c r="AF832" i="3" a="1"/>
  <c r="AF832" i="3"/>
  <c r="AF833" i="3" a="1"/>
  <c r="AF833" i="3" s="1"/>
  <c r="AF834" i="3" a="1"/>
  <c r="AF834" i="3" s="1"/>
  <c r="AF835" i="3" a="1"/>
  <c r="AF835" i="3"/>
  <c r="AF836" i="3" a="1"/>
  <c r="AF836" i="3" s="1"/>
  <c r="AF837" i="3" a="1"/>
  <c r="AF837" i="3" s="1"/>
  <c r="AF838" i="3" a="1"/>
  <c r="AF838" i="3" s="1"/>
  <c r="AF839" i="3" a="1"/>
  <c r="AF839" i="3"/>
  <c r="AF840" i="3" a="1"/>
  <c r="AF840" i="3" s="1"/>
  <c r="AF841" i="3" a="1"/>
  <c r="AF841" i="3"/>
  <c r="AF842" i="3" a="1"/>
  <c r="AF842" i="3"/>
  <c r="AF843" i="3" a="1"/>
  <c r="AF843" i="3" s="1"/>
  <c r="AF844" i="3" a="1"/>
  <c r="AF844" i="3"/>
  <c r="AF845" i="3" a="1"/>
  <c r="AF845" i="3"/>
  <c r="AF846" i="3" a="1"/>
  <c r="AF846" i="3" s="1"/>
  <c r="AF847" i="3" a="1"/>
  <c r="AF847" i="3" s="1"/>
  <c r="AF848" i="3" a="1"/>
  <c r="AF848" i="3"/>
  <c r="AF849" i="3" a="1"/>
  <c r="AF849" i="3" s="1"/>
  <c r="AF850" i="3" a="1"/>
  <c r="AF850" i="3" s="1"/>
  <c r="AF851" i="3" a="1"/>
  <c r="AF851" i="3" s="1"/>
  <c r="AF852" i="3" a="1"/>
  <c r="AF852" i="3"/>
  <c r="AF853" i="3" a="1"/>
  <c r="AF853" i="3" s="1"/>
  <c r="AF854" i="3" a="1"/>
  <c r="AF854" i="3"/>
  <c r="AF855" i="3" a="1"/>
  <c r="AF855" i="3" s="1"/>
  <c r="AF856" i="3" a="1"/>
  <c r="AF856" i="3" s="1"/>
  <c r="AF857" i="3" a="1"/>
  <c r="AF857" i="3"/>
  <c r="AF858" i="3" a="1"/>
  <c r="AF858" i="3"/>
  <c r="AF859" i="3" a="1"/>
  <c r="AF859" i="3" s="1"/>
  <c r="AF860" i="3" a="1"/>
  <c r="AF860" i="3" s="1"/>
  <c r="AF861" i="3" a="1"/>
  <c r="AF861" i="3" s="1"/>
  <c r="AF862" i="3" a="1"/>
  <c r="AF862" i="3"/>
  <c r="AF863" i="3" a="1"/>
  <c r="AF863" i="3" s="1"/>
  <c r="AF864" i="3" a="1"/>
  <c r="AF864" i="3" s="1"/>
  <c r="AF865" i="3" a="1"/>
  <c r="AF865" i="3"/>
  <c r="AF866" i="3" a="1"/>
  <c r="AF866" i="3" s="1"/>
  <c r="AF867" i="3" a="1"/>
  <c r="AF867" i="3" s="1"/>
  <c r="AF868" i="3" a="1"/>
  <c r="AF868" i="3"/>
  <c r="AF869" i="3" a="1"/>
  <c r="AF869" i="3" s="1"/>
  <c r="AF870" i="3" a="1"/>
  <c r="AF870" i="3"/>
  <c r="AF871" i="3" a="1"/>
  <c r="AF871" i="3"/>
  <c r="AF872" i="3" a="1"/>
  <c r="AF872" i="3" s="1"/>
  <c r="AF873" i="3" a="1"/>
  <c r="AF873" i="3" s="1"/>
  <c r="AF874" i="3" a="1"/>
  <c r="AF874" i="3"/>
  <c r="AF875" i="3" a="1"/>
  <c r="AF875" i="3"/>
  <c r="AF876" i="3" a="1"/>
  <c r="AF876" i="3" s="1"/>
  <c r="AF877" i="3" a="1"/>
  <c r="AF877" i="3" s="1"/>
  <c r="AF878" i="3" a="1"/>
  <c r="AF878" i="3"/>
  <c r="AF879" i="3" a="1"/>
  <c r="AF879" i="3" s="1"/>
  <c r="AF880" i="3" a="1"/>
  <c r="AF880" i="3" s="1"/>
  <c r="AF881" i="3" a="1"/>
  <c r="AF881" i="3"/>
  <c r="AF882" i="3" a="1"/>
  <c r="AF882" i="3" s="1"/>
  <c r="AF883" i="3" a="1"/>
  <c r="AF883" i="3"/>
  <c r="AF884" i="3" a="1"/>
  <c r="AF884" i="3"/>
  <c r="AF885" i="3" a="1"/>
  <c r="AF885" i="3" s="1"/>
  <c r="AF886" i="3" a="1"/>
  <c r="AF886" i="3" s="1"/>
  <c r="AF887" i="3" a="1"/>
  <c r="AF887" i="3"/>
  <c r="AF888" i="3" a="1"/>
  <c r="AF888" i="3"/>
  <c r="AF889" i="3" a="1"/>
  <c r="AF889" i="3" s="1"/>
  <c r="AF890" i="3" a="1"/>
  <c r="AF890" i="3" s="1"/>
  <c r="AF891" i="3" a="1"/>
  <c r="AF891" i="3" s="1"/>
  <c r="AF892" i="3" a="1"/>
  <c r="AF892" i="3" s="1"/>
  <c r="AF893" i="3" a="1"/>
  <c r="AF893" i="3"/>
  <c r="AF894" i="3" a="1"/>
  <c r="AF894" i="3"/>
  <c r="AF895" i="3" a="1"/>
  <c r="AF895" i="3" s="1"/>
  <c r="AF896" i="3" a="1"/>
  <c r="AF896" i="3"/>
  <c r="AF897" i="3" a="1"/>
  <c r="AF897" i="3" s="1"/>
  <c r="AF898" i="3" a="1"/>
  <c r="AF898" i="3"/>
  <c r="AF899" i="3" a="1"/>
  <c r="AF899" i="3" s="1"/>
  <c r="AF900" i="3" a="1"/>
  <c r="AF900" i="3"/>
  <c r="AF901" i="3" a="1"/>
  <c r="AF901" i="3"/>
  <c r="AF902" i="3" a="1"/>
  <c r="AF902" i="3" s="1"/>
  <c r="AF903" i="3" a="1"/>
  <c r="AF903" i="3" s="1"/>
  <c r="AF904" i="3" a="1"/>
  <c r="AF904" i="3"/>
  <c r="AF905" i="3" a="1"/>
  <c r="AF905" i="3" s="1"/>
  <c r="AF906" i="3" a="1"/>
  <c r="AF906" i="3"/>
  <c r="AF907" i="3" a="1"/>
  <c r="AF907" i="3"/>
  <c r="AF908" i="3" a="1"/>
  <c r="AF908" i="3" s="1"/>
  <c r="AF909" i="3" a="1"/>
  <c r="AF909" i="3" s="1"/>
  <c r="AF910" i="3" a="1"/>
  <c r="AF910" i="3" s="1"/>
  <c r="AF911" i="3" a="1"/>
  <c r="AF911" i="3"/>
  <c r="AF912" i="3" a="1"/>
  <c r="AF912" i="3" s="1"/>
  <c r="AF913" i="3" a="1"/>
  <c r="AF913" i="3"/>
  <c r="AF914" i="3" a="1"/>
  <c r="AF914" i="3"/>
  <c r="AF915" i="3" a="1"/>
  <c r="AF915" i="3" s="1"/>
  <c r="AF916" i="3" a="1"/>
  <c r="AF916" i="3"/>
  <c r="AF917" i="3" a="1"/>
  <c r="AF917" i="3"/>
  <c r="AF918" i="3" a="1"/>
  <c r="AF918" i="3" s="1"/>
  <c r="AF919" i="3" a="1"/>
  <c r="AF919" i="3"/>
  <c r="AF920" i="3" a="1"/>
  <c r="AF920" i="3"/>
  <c r="AF921" i="3" a="1"/>
  <c r="AF921" i="3" s="1"/>
  <c r="AF922" i="3" a="1"/>
  <c r="AF922" i="3" s="1"/>
  <c r="AF923" i="3" a="1"/>
  <c r="AF923" i="3" s="1"/>
  <c r="AF924" i="3" a="1"/>
  <c r="AF924" i="3"/>
  <c r="AF925" i="3" a="1"/>
  <c r="AF925" i="3" s="1"/>
  <c r="AF926" i="3" a="1"/>
  <c r="AF926" i="3"/>
  <c r="AF927" i="3" a="1"/>
  <c r="AF927" i="3" s="1"/>
  <c r="AF928" i="3" a="1"/>
  <c r="AF928" i="3" s="1"/>
  <c r="AF929" i="3" a="1"/>
  <c r="AF929" i="3"/>
  <c r="AF930" i="3" a="1"/>
  <c r="AF930" i="3"/>
  <c r="AF931" i="3" a="1"/>
  <c r="AF931" i="3" s="1"/>
  <c r="AF932" i="3" a="1"/>
  <c r="AF932" i="3"/>
  <c r="AF933" i="3" a="1"/>
  <c r="AF933" i="3" s="1"/>
  <c r="AF934" i="3" a="1"/>
  <c r="AF934" i="3"/>
  <c r="AF935" i="3" a="1"/>
  <c r="AF935" i="3" s="1"/>
  <c r="AF936" i="3" a="1"/>
  <c r="AF936" i="3" s="1"/>
  <c r="AF937" i="3" a="1"/>
  <c r="AF937" i="3"/>
  <c r="AF938" i="3" a="1"/>
  <c r="AF938" i="3" s="1"/>
  <c r="AF939" i="3" a="1"/>
  <c r="AF939" i="3" s="1"/>
  <c r="AF940" i="3" a="1"/>
  <c r="AF940" i="3"/>
  <c r="AF941" i="3" a="1"/>
  <c r="AF941" i="3" s="1"/>
  <c r="AF942" i="3" a="1"/>
  <c r="AF942" i="3"/>
  <c r="AF943" i="3" a="1"/>
  <c r="AF943" i="3"/>
  <c r="AF944" i="3" a="1"/>
  <c r="AF944" i="3" s="1"/>
  <c r="AF945" i="3" a="1"/>
  <c r="AF945" i="3" s="1"/>
  <c r="AF946" i="3" a="1"/>
  <c r="AF946" i="3"/>
  <c r="AF947" i="3" a="1"/>
  <c r="AF947" i="3" s="1"/>
  <c r="AF948" i="3" a="1"/>
  <c r="AF948" i="3" s="1"/>
  <c r="AF949" i="3" a="1"/>
  <c r="AF949" i="3" s="1"/>
  <c r="AF950" i="3" a="1"/>
  <c r="AF950" i="3"/>
  <c r="AF951" i="3" a="1"/>
  <c r="AF951" i="3" s="1"/>
  <c r="AF952" i="3" a="1"/>
  <c r="AF952" i="3"/>
  <c r="AF953" i="3" a="1"/>
  <c r="AF953" i="3" s="1"/>
  <c r="AF954" i="3" a="1"/>
  <c r="AF954" i="3" s="1"/>
  <c r="AF955" i="3" a="1"/>
  <c r="AF955" i="3"/>
  <c r="AF956" i="3" a="1"/>
  <c r="AF956" i="3"/>
  <c r="AF957" i="3" a="1"/>
  <c r="AF957" i="3" s="1"/>
  <c r="AF958" i="3" a="1"/>
  <c r="AF958" i="3" s="1"/>
  <c r="AF959" i="3" a="1"/>
  <c r="AF959" i="3"/>
  <c r="AF960" i="3" a="1"/>
  <c r="AF960" i="3" s="1"/>
  <c r="AF961" i="3" a="1"/>
  <c r="AF961" i="3" s="1"/>
  <c r="AF962" i="3" a="1"/>
  <c r="AF962" i="3" s="1"/>
  <c r="AF963" i="3" a="1"/>
  <c r="AF963" i="3" s="1"/>
  <c r="AF964" i="3" a="1"/>
  <c r="AF964" i="3" s="1"/>
  <c r="AF965" i="3" a="1"/>
  <c r="AF965" i="3"/>
  <c r="AF966" i="3" a="1"/>
  <c r="AF966" i="3" s="1"/>
  <c r="AF967" i="3" a="1"/>
  <c r="AF967" i="3" s="1"/>
  <c r="AF968" i="3" a="1"/>
  <c r="AF968" i="3"/>
  <c r="AF969" i="3" a="1"/>
  <c r="AF969" i="3" s="1"/>
  <c r="AF970" i="3" a="1"/>
  <c r="AF970" i="3"/>
  <c r="AF971" i="3" a="1"/>
  <c r="AF971" i="3" s="1"/>
  <c r="AF972" i="3" a="1"/>
  <c r="AF972" i="3"/>
  <c r="AF973" i="3" a="1"/>
  <c r="AF973" i="3" s="1"/>
  <c r="AF974" i="3" a="1"/>
  <c r="AF974" i="3" s="1"/>
  <c r="AF975" i="3" a="1"/>
  <c r="AF975" i="3" s="1"/>
  <c r="AF976" i="3" a="1"/>
  <c r="AF976" i="3"/>
  <c r="AF977" i="3" a="1"/>
  <c r="AF977" i="3"/>
  <c r="AF978" i="3" a="1"/>
  <c r="AF978" i="3"/>
  <c r="AF979" i="3" a="1"/>
  <c r="AF979" i="3"/>
  <c r="AF980" i="3" a="1"/>
  <c r="AF980" i="3" s="1"/>
  <c r="AF981" i="3" a="1"/>
  <c r="AF981" i="3"/>
  <c r="AF982" i="3" a="1"/>
  <c r="AF982" i="3"/>
  <c r="AF983" i="3" a="1"/>
  <c r="AF983" i="3" s="1"/>
  <c r="AF984" i="3" a="1"/>
  <c r="AF984" i="3" s="1"/>
  <c r="AF985" i="3" a="1"/>
  <c r="AF985" i="3" s="1"/>
  <c r="AF986" i="3" a="1"/>
  <c r="AF986" i="3" s="1"/>
  <c r="AF987" i="3" a="1"/>
  <c r="AF987" i="3"/>
  <c r="AF988" i="3" a="1"/>
  <c r="AF988" i="3"/>
  <c r="AF989" i="3" a="1"/>
  <c r="AF989" i="3" s="1"/>
  <c r="AF990" i="3" a="1"/>
  <c r="AF990" i="3"/>
  <c r="AF991" i="3" a="1"/>
  <c r="AF991" i="3"/>
  <c r="AF992" i="3" a="1"/>
  <c r="AF992" i="3" s="1"/>
  <c r="AF993" i="3" a="1"/>
  <c r="AF993" i="3"/>
  <c r="AF994" i="3" a="1"/>
  <c r="AF994" i="3"/>
  <c r="AF995" i="3" a="1"/>
  <c r="AF995" i="3"/>
  <c r="AF996" i="3" a="1"/>
  <c r="AF996" i="3" s="1"/>
  <c r="AF997" i="3" a="1"/>
  <c r="AF997" i="3" s="1"/>
  <c r="AF998" i="3" a="1"/>
  <c r="AF998" i="3" s="1"/>
  <c r="AF999" i="3" a="1"/>
  <c r="AF999" i="3"/>
  <c r="AF1000" i="3" a="1"/>
  <c r="AF1000" i="3" s="1"/>
  <c r="AF1001" i="3" a="1"/>
  <c r="AF1001" i="3"/>
  <c r="AF1002" i="3" a="1"/>
  <c r="AF1002" i="3" s="1"/>
  <c r="AF1003" i="3" a="1"/>
  <c r="AF1003" i="3"/>
  <c r="AF1004" i="3" a="1"/>
  <c r="AF1004" i="3" s="1"/>
  <c r="AF1005" i="3" a="1"/>
  <c r="AF1005" i="3" s="1"/>
  <c r="AF1006" i="3" a="1"/>
  <c r="AF1006" i="3" s="1"/>
  <c r="AF1007" i="3" a="1"/>
  <c r="AF1007" i="3"/>
  <c r="AF1008" i="3" a="1"/>
  <c r="AF1008" i="3"/>
  <c r="AF1009" i="3" a="1"/>
  <c r="AF1009" i="3" s="1"/>
  <c r="AF1010" i="3" a="1"/>
  <c r="AF1010" i="3" s="1"/>
  <c r="AF1011" i="3" a="1"/>
  <c r="AF1011" i="3"/>
  <c r="AF1012" i="3" a="1"/>
  <c r="AF1012" i="3"/>
  <c r="AF1013" i="3" a="1"/>
  <c r="AF1013" i="3" s="1"/>
  <c r="AF1014" i="3" a="1"/>
  <c r="AF1014" i="3"/>
  <c r="AF1015" i="3" a="1"/>
  <c r="AF1015" i="3" s="1"/>
  <c r="AF1016" i="3" a="1"/>
  <c r="AF1016" i="3" s="1"/>
  <c r="AF1017" i="3" a="1"/>
  <c r="AF1017" i="3" s="1"/>
  <c r="AF1018" i="3" a="1"/>
  <c r="AF1018" i="3" s="1"/>
  <c r="AF1019" i="3" a="1"/>
  <c r="AF1019" i="3" s="1"/>
  <c r="AF1020" i="3" a="1"/>
  <c r="AF1020" i="3"/>
  <c r="AF1021" i="3" a="1"/>
  <c r="AF1021" i="3"/>
  <c r="AF1022" i="3" a="1"/>
  <c r="AF1022" i="3" s="1"/>
  <c r="AF1023" i="3" a="1"/>
  <c r="AF1023" i="3" s="1"/>
  <c r="AF1024" i="3" a="1"/>
  <c r="AF1024" i="3"/>
  <c r="AF1025" i="3" a="1"/>
  <c r="AF1025" i="3"/>
  <c r="AF1026" i="3" a="1"/>
  <c r="AF1026" i="3" s="1"/>
  <c r="AF1027" i="3" a="1"/>
  <c r="AF1027" i="3"/>
  <c r="AF1028" i="3" a="1"/>
  <c r="AF1028" i="3" s="1"/>
  <c r="AF1029" i="3" a="1"/>
  <c r="AF1029" i="3"/>
  <c r="AF1030" i="3" a="1"/>
  <c r="AF1030" i="3" s="1"/>
  <c r="AF1031" i="3" a="1"/>
  <c r="AF1031" i="3" s="1"/>
  <c r="AF1032" i="3" a="1"/>
  <c r="AF1032" i="3" s="1"/>
  <c r="AF1033" i="3" a="1"/>
  <c r="AF1033" i="3"/>
  <c r="AF1034" i="3" a="1"/>
  <c r="AF1034" i="3" s="1"/>
  <c r="AF1035" i="3" a="1"/>
  <c r="AF1035" i="3" s="1"/>
  <c r="AF1036" i="3" a="1"/>
  <c r="AF1036" i="3" s="1"/>
  <c r="AF1037" i="3" a="1"/>
  <c r="AF1037" i="3"/>
  <c r="AF1038" i="3" a="1"/>
  <c r="AF1038" i="3"/>
  <c r="AF1039" i="3" a="1"/>
  <c r="AF1039" i="3" s="1"/>
  <c r="AF1040" i="3" a="1"/>
  <c r="AF1040" i="3" s="1"/>
  <c r="AF1041" i="3" a="1"/>
  <c r="AF1041" i="3" s="1"/>
  <c r="AF1042" i="3" a="1"/>
  <c r="AF1042" i="3"/>
  <c r="AF1043" i="3" a="1"/>
  <c r="AF1043" i="3" s="1"/>
  <c r="AF1044" i="3" a="1"/>
  <c r="AF1044" i="3" s="1"/>
  <c r="AF1045" i="3" a="1"/>
  <c r="AF1045" i="3" s="1"/>
  <c r="AF1046" i="3" a="1"/>
  <c r="AF1046" i="3" s="1"/>
  <c r="AF1047" i="3" a="1"/>
  <c r="AF1047" i="3"/>
  <c r="AF1048" i="3" a="1"/>
  <c r="AF1048" i="3" s="1"/>
  <c r="AF1049" i="3" a="1"/>
  <c r="AF1049" i="3" s="1"/>
  <c r="AF1050" i="3" a="1"/>
  <c r="AF1050" i="3"/>
  <c r="AF1051" i="3" a="1"/>
  <c r="AF1051" i="3"/>
  <c r="AF1052" i="3" a="1"/>
  <c r="AF1052" i="3" s="1"/>
  <c r="AF1053" i="3" a="1"/>
  <c r="AF1053" i="3" s="1"/>
  <c r="AF1054" i="3" a="1"/>
  <c r="AF1054" i="3"/>
  <c r="AF1055" i="3" a="1"/>
  <c r="AF1055" i="3"/>
  <c r="AF1056" i="3" a="1"/>
  <c r="AF1056" i="3" s="1"/>
  <c r="AF1057" i="3" a="1"/>
  <c r="AF1057" i="3" s="1"/>
  <c r="AF1058" i="3" a="1"/>
  <c r="AF1058" i="3" s="1"/>
  <c r="AF1059" i="3" a="1"/>
  <c r="AF1059" i="3" s="1"/>
  <c r="AF1060" i="3" a="1"/>
  <c r="AF1060" i="3"/>
  <c r="AF1061" i="3" a="1"/>
  <c r="AF1061" i="3" s="1"/>
  <c r="AF1062" i="3" a="1"/>
  <c r="AF1062" i="3" s="1"/>
  <c r="AF1063" i="3" a="1"/>
  <c r="AF1063" i="3"/>
  <c r="AF1064" i="3" a="1"/>
  <c r="AF1064" i="3" s="1"/>
  <c r="AF1065" i="3" a="1"/>
  <c r="AF1065" i="3"/>
  <c r="AF1066" i="3" a="1"/>
  <c r="AF1066" i="3" s="1"/>
  <c r="AF1067" i="3" a="1"/>
  <c r="AF1067" i="3"/>
  <c r="AF1068" i="3" a="1"/>
  <c r="AF1068" i="3"/>
  <c r="AF1069" i="3" a="1"/>
  <c r="AF1069" i="3" s="1"/>
  <c r="AF1070" i="3" a="1"/>
  <c r="AF1070" i="3" s="1"/>
  <c r="AF1071" i="3" a="1"/>
  <c r="AF1071" i="3"/>
  <c r="AF1072" i="3" a="1"/>
  <c r="AF1072" i="3" s="1"/>
  <c r="AF1073" i="3" a="1"/>
  <c r="AF1073" i="3"/>
  <c r="AF1074" i="3" a="1"/>
  <c r="AF1074" i="3" s="1"/>
  <c r="AF1075" i="3" a="1"/>
  <c r="AF1075" i="3" s="1"/>
  <c r="AF1076" i="3" a="1"/>
  <c r="AF1076" i="3" s="1"/>
  <c r="AF1077" i="3" a="1"/>
  <c r="AF1077" i="3" s="1"/>
  <c r="AF1078" i="3" a="1"/>
  <c r="AF1078" i="3"/>
  <c r="AF1079" i="3" a="1"/>
  <c r="AF1079" i="3" s="1"/>
  <c r="AF1080" i="3" a="1"/>
  <c r="AF1080" i="3"/>
  <c r="AF1081" i="3" a="1"/>
  <c r="AF1081" i="3"/>
  <c r="AF1082" i="3" a="1"/>
  <c r="AF1082" i="3" s="1"/>
  <c r="AF1083" i="3" a="1"/>
  <c r="AF1083" i="3"/>
  <c r="AF1084" i="3" a="1"/>
  <c r="AF1084" i="3"/>
  <c r="AF1085" i="3" a="1"/>
  <c r="AF1085" i="3" s="1"/>
  <c r="AF1086" i="3" a="1"/>
  <c r="AF1086" i="3"/>
  <c r="AF1087" i="3" a="1"/>
  <c r="AF1087" i="3" s="1"/>
  <c r="AF1088" i="3" a="1"/>
  <c r="AF1088" i="3" s="1"/>
  <c r="AF1089" i="3" a="1"/>
  <c r="AF1089" i="3" s="1"/>
  <c r="AF1090" i="3" a="1"/>
  <c r="AF1090" i="3" s="1"/>
  <c r="AF1091" i="3" a="1"/>
  <c r="AF1091" i="3"/>
  <c r="AF1092" i="3" a="1"/>
  <c r="AF1092" i="3" s="1"/>
  <c r="AF1093" i="3" a="1"/>
  <c r="AF1093" i="3" s="1"/>
  <c r="AF1094" i="3" a="1"/>
  <c r="AF1094" i="3" s="1"/>
  <c r="AF1095" i="3" a="1"/>
  <c r="AF1095" i="3" s="1"/>
  <c r="AF1096" i="3" a="1"/>
  <c r="AF1096" i="3"/>
  <c r="AF1097" i="3" a="1"/>
  <c r="AF1097" i="3"/>
  <c r="AF1098" i="3" a="1"/>
  <c r="AF1098" i="3" s="1"/>
  <c r="AF1099" i="3" a="1"/>
  <c r="AF1099" i="3"/>
  <c r="AF1100" i="3" a="1"/>
  <c r="AF1100" i="3" s="1"/>
  <c r="AF1101" i="3" a="1"/>
  <c r="AF1101" i="3"/>
  <c r="AF1102" i="3" a="1"/>
  <c r="AF1102" i="3" s="1"/>
  <c r="AF1103" i="3" a="1"/>
  <c r="AF1103" i="3" s="1"/>
  <c r="AF1104" i="3" a="1"/>
  <c r="AF1104" i="3"/>
  <c r="AF1105" i="3" a="1"/>
  <c r="AF1105" i="3" s="1"/>
  <c r="AF1106" i="3" a="1"/>
  <c r="AF1106" i="3" s="1"/>
  <c r="AF1107" i="3" a="1"/>
  <c r="AF1107" i="3" s="1"/>
  <c r="AF1108" i="3" a="1"/>
  <c r="AF1108" i="3" s="1"/>
  <c r="AF1109" i="3" a="1"/>
  <c r="AF1109" i="3"/>
  <c r="AF1110" i="3" a="1"/>
  <c r="AF1110" i="3"/>
  <c r="AF1111" i="3" a="1"/>
  <c r="AF1111" i="3" s="1"/>
  <c r="AF1112" i="3" a="1"/>
  <c r="AF1112" i="3" s="1"/>
  <c r="AF1113" i="3" a="1"/>
  <c r="AF1113" i="3" s="1"/>
  <c r="AF1114" i="3" a="1"/>
  <c r="AF1114" i="3"/>
  <c r="AF1115" i="3" a="1"/>
  <c r="AF1115" i="3" s="1"/>
  <c r="AF1116" i="3" a="1"/>
  <c r="AF1116" i="3" s="1"/>
  <c r="AF1117" i="3" a="1"/>
  <c r="AF1117" i="3"/>
  <c r="AF1118" i="3" a="1"/>
  <c r="AF1118" i="3" s="1"/>
  <c r="AF1119" i="3" a="1"/>
  <c r="AF1119" i="3"/>
  <c r="AF1120" i="3" a="1"/>
  <c r="AF1120" i="3" s="1"/>
  <c r="AF1121" i="3" a="1"/>
  <c r="AF1121" i="3" s="1"/>
  <c r="AF1122" i="3" a="1"/>
  <c r="AF1122" i="3"/>
  <c r="AF1123" i="3" a="1"/>
  <c r="AF1123" i="3"/>
  <c r="AF1124" i="3" a="1"/>
  <c r="AF1124" i="3" s="1"/>
  <c r="AF1125" i="3" a="1"/>
  <c r="AF1125" i="3" s="1"/>
  <c r="AF1126" i="3" a="1"/>
  <c r="AF1126" i="3" s="1"/>
  <c r="AF1127" i="3" a="1"/>
  <c r="AF1127" i="3"/>
  <c r="AF1128" i="3" a="1"/>
  <c r="AF1128" i="3" s="1"/>
  <c r="AF1129" i="3" a="1"/>
  <c r="AF1129" i="3" s="1"/>
  <c r="AF1130" i="3" a="1"/>
  <c r="AF1130" i="3" s="1"/>
  <c r="AF1131" i="3" a="1"/>
  <c r="AF1131" i="3" s="1"/>
  <c r="AF1132" i="3" a="1"/>
  <c r="AF1132" i="3"/>
  <c r="AF1133" i="3" a="1"/>
  <c r="AF1133" i="3" s="1"/>
  <c r="AF1134" i="3" a="1"/>
  <c r="AF1134" i="3" s="1"/>
  <c r="AF1135" i="3" a="1"/>
  <c r="AF1135" i="3"/>
  <c r="AF1136" i="3" a="1"/>
  <c r="AF1136" i="3" s="1"/>
  <c r="AF1137" i="3" a="1"/>
  <c r="AF1137" i="3"/>
  <c r="AF1138" i="3" a="1"/>
  <c r="AF1138" i="3" s="1"/>
  <c r="AF1139" i="3" a="1"/>
  <c r="AF1139" i="3" s="1"/>
  <c r="AF1140" i="3" a="1"/>
  <c r="AF1140" i="3"/>
  <c r="AF1141" i="3" a="1"/>
  <c r="AF1141" i="3" s="1"/>
  <c r="AF1142" i="3" a="1"/>
  <c r="AF1142" i="3" s="1"/>
  <c r="AF1143" i="3" a="1"/>
  <c r="AF1143" i="3"/>
  <c r="AF1144" i="3" a="1"/>
  <c r="AF1144" i="3" s="1"/>
  <c r="AF1145" i="3" a="1"/>
  <c r="AF1145" i="3"/>
  <c r="AF1146" i="3" a="1"/>
  <c r="AF1146" i="3" s="1"/>
  <c r="AF1147" i="3" a="1"/>
  <c r="AF1147" i="3" s="1"/>
  <c r="AF1148" i="3" a="1"/>
  <c r="AF1148" i="3" s="1"/>
  <c r="AF1149" i="3" a="1"/>
  <c r="AF1149" i="3" s="1"/>
  <c r="AF1150" i="3" a="1"/>
  <c r="AF1150" i="3"/>
  <c r="AF1151" i="3" a="1"/>
  <c r="AF1151" i="3" s="1"/>
  <c r="AF1152" i="3" a="1"/>
  <c r="AF1152" i="3" s="1"/>
  <c r="AF1153" i="3" a="1"/>
  <c r="AF1153" i="3"/>
  <c r="AF1154" i="3" a="1"/>
  <c r="AF1154" i="3" s="1"/>
  <c r="AF1155" i="3" a="1"/>
  <c r="AF1155" i="3"/>
  <c r="AF1156" i="3" a="1"/>
  <c r="AF1156" i="3" s="1"/>
  <c r="AF1157" i="3" a="1"/>
  <c r="AF1157" i="3" s="1"/>
  <c r="AF1158" i="3" a="1"/>
  <c r="AF1158" i="3"/>
  <c r="AF1159" i="3" a="1"/>
  <c r="AF1159" i="3" s="1"/>
  <c r="AF1160" i="3" a="1"/>
  <c r="AF1160" i="3" s="1"/>
  <c r="AF1161" i="3" a="1"/>
  <c r="AF1161" i="3" s="1"/>
  <c r="AF1162" i="3" a="1"/>
  <c r="AF1162" i="3" s="1"/>
  <c r="AF1163" i="3" a="1"/>
  <c r="AF1163" i="3"/>
  <c r="AF1164" i="3" a="1"/>
  <c r="AF1164" i="3" s="1"/>
  <c r="AF1165" i="3" a="1"/>
  <c r="AF1165" i="3" s="1"/>
  <c r="AF1166" i="3" a="1"/>
  <c r="AF1166" i="3" s="1"/>
  <c r="AF1167" i="3" a="1"/>
  <c r="AF1167" i="3"/>
  <c r="AF1168" i="3" a="1"/>
  <c r="AF1168" i="3"/>
  <c r="AF1169" i="3" a="1"/>
  <c r="AF1169" i="3" s="1"/>
  <c r="AF1170" i="3" a="1"/>
  <c r="AF1170" i="3" s="1"/>
  <c r="AF1171" i="3" a="1"/>
  <c r="AF1171" i="3"/>
  <c r="AF1172" i="3" a="1"/>
  <c r="AF1172" i="3" s="1"/>
  <c r="AF1173" i="3" a="1"/>
  <c r="AF1173" i="3"/>
  <c r="AF1174" i="3" a="1"/>
  <c r="AF1174" i="3" s="1"/>
  <c r="AF1175" i="3" a="1"/>
  <c r="AF1175" i="3" s="1"/>
  <c r="AF1176" i="3" a="1"/>
  <c r="AF1176" i="3"/>
  <c r="AF1177" i="3" a="1"/>
  <c r="AF1177" i="3" s="1"/>
  <c r="AF1178" i="3" a="1"/>
  <c r="AF1178" i="3" s="1"/>
  <c r="AF1179" i="3" a="1"/>
  <c r="AF1179" i="3" s="1"/>
  <c r="AF1180" i="3" a="1"/>
  <c r="AF1180" i="3"/>
  <c r="AF1181" i="3" a="1"/>
  <c r="AF1181" i="3"/>
  <c r="AF1182" i="3" a="1"/>
  <c r="AF1182" i="3" s="1"/>
  <c r="AF1183" i="3" a="1"/>
  <c r="AF1183" i="3" s="1"/>
  <c r="AF1184" i="3" a="1"/>
  <c r="AF1184" i="3" s="1"/>
  <c r="AF1185" i="3" a="1"/>
  <c r="AF1185" i="3" s="1"/>
  <c r="AF1186" i="3" a="1"/>
  <c r="AF1186" i="3"/>
  <c r="AF1187" i="3" a="1"/>
  <c r="AF1187" i="3" s="1"/>
  <c r="AF1188" i="3" a="1"/>
  <c r="AF1188" i="3" s="1"/>
  <c r="AF1189" i="3" a="1"/>
  <c r="AF1189" i="3"/>
  <c r="AF1190" i="3" a="1"/>
  <c r="AF1190" i="3" s="1"/>
  <c r="AF1191" i="3" a="1"/>
  <c r="AF1191" i="3"/>
  <c r="AF1192" i="3" a="1"/>
  <c r="AF1192" i="3" s="1"/>
  <c r="AF1193" i="3" a="1"/>
  <c r="AF1193" i="3"/>
  <c r="AF1194" i="3" a="1"/>
  <c r="AF1194" i="3"/>
  <c r="AF1195" i="3" a="1"/>
  <c r="AF1195" i="3" s="1"/>
  <c r="AF1196" i="3" a="1"/>
  <c r="AF1196" i="3" s="1"/>
  <c r="AF1197" i="3" a="1"/>
  <c r="AF1197" i="3" s="1"/>
  <c r="AF1198" i="3" a="1"/>
  <c r="AF1198" i="3" s="1"/>
  <c r="AF1199" i="3" a="1"/>
  <c r="AF1199" i="3"/>
  <c r="AF1200" i="3" a="1"/>
  <c r="AF1200" i="3" s="1"/>
  <c r="AF1201" i="3" a="1"/>
  <c r="AF1201" i="3" s="1"/>
  <c r="AF1202" i="3" a="1"/>
  <c r="AF1202" i="3" s="1"/>
  <c r="AF1203" i="3" a="1"/>
  <c r="AF1203" i="3" s="1"/>
  <c r="AF1204" i="3" a="1"/>
  <c r="AF1204" i="3"/>
  <c r="AF1205" i="3" a="1"/>
  <c r="AF1205" i="3" s="1"/>
  <c r="AF1206" i="3" a="1"/>
  <c r="AF1206" i="3"/>
  <c r="AF1207" i="3" a="1"/>
  <c r="AF1207" i="3"/>
  <c r="AF1208" i="3" a="1"/>
  <c r="AF1208" i="3" s="1"/>
  <c r="AF1209" i="3" a="1"/>
  <c r="AF1209" i="3"/>
  <c r="AF1210" i="3" a="1"/>
  <c r="AF1210" i="3" s="1"/>
  <c r="AF1211" i="3" a="1"/>
  <c r="AF1211" i="3" s="1"/>
  <c r="AF1212" i="3" a="1"/>
  <c r="AF1212" i="3"/>
  <c r="AF1213" i="3" a="1"/>
  <c r="AF1213" i="3" s="1"/>
  <c r="AF1214" i="3" a="1"/>
  <c r="AF1214" i="3" s="1"/>
  <c r="AF1215" i="3" a="1"/>
  <c r="AF1215" i="3" s="1"/>
  <c r="AF1216" i="3" a="1"/>
  <c r="AF1216" i="3" s="1"/>
  <c r="AF1217" i="3" a="1"/>
  <c r="AF1217" i="3"/>
  <c r="AF1218" i="3" a="1"/>
  <c r="AF1218" i="3" s="1"/>
  <c r="AF1219" i="3" a="1"/>
  <c r="AF1219" i="3"/>
  <c r="AF1220" i="3" a="1"/>
  <c r="AF1220" i="3" s="1"/>
  <c r="AF1221" i="3" a="1"/>
  <c r="AF1221" i="3" s="1"/>
  <c r="AF1222" i="3" a="1"/>
  <c r="AF1222" i="3"/>
  <c r="AF1223" i="3" a="1"/>
  <c r="AF1223" i="3" s="1"/>
  <c r="AF1224" i="3" a="1"/>
  <c r="AF1224" i="3" s="1"/>
  <c r="AF1225" i="3" a="1"/>
  <c r="AF1225" i="3"/>
  <c r="AF1226" i="3" a="1"/>
  <c r="AF1226" i="3" s="1"/>
  <c r="AF1227" i="3" a="1"/>
  <c r="AF1227" i="3"/>
  <c r="AF1228" i="3" a="1"/>
  <c r="AF1228" i="3" s="1"/>
  <c r="AF1229" i="3" a="1"/>
  <c r="AF1229" i="3" s="1"/>
  <c r="AF1230" i="3" a="1"/>
  <c r="AF1230" i="3"/>
  <c r="AF1231" i="3" a="1"/>
  <c r="AF1231" i="3" s="1"/>
  <c r="AF1232" i="3" a="1"/>
  <c r="AF1232" i="3" s="1"/>
  <c r="AF1233" i="3" a="1"/>
  <c r="AF1233" i="3" s="1"/>
  <c r="AF1234" i="3" a="1"/>
  <c r="AF1234" i="3" s="1"/>
  <c r="AF1235" i="3" a="1"/>
  <c r="AF1235" i="3"/>
  <c r="AF1236" i="3" a="1"/>
  <c r="AF1236" i="3" s="1"/>
  <c r="AF1237" i="3" a="1"/>
  <c r="AF1237" i="3" s="1"/>
  <c r="AF1238" i="3" a="1"/>
  <c r="AF1238" i="3" s="1"/>
  <c r="AF1239" i="3" a="1"/>
  <c r="AF1239" i="3"/>
  <c r="AF1240" i="3" a="1"/>
  <c r="AF1240" i="3"/>
  <c r="AF1241" i="3" a="1"/>
  <c r="AF1241" i="3" s="1"/>
  <c r="AF1242" i="3" a="1"/>
  <c r="AF1242" i="3" s="1"/>
  <c r="AF1243" i="3" a="1"/>
  <c r="AF1243" i="3"/>
  <c r="AF1244" i="3" a="1"/>
  <c r="AF1244" i="3" s="1"/>
  <c r="AF1245" i="3" a="1"/>
  <c r="AF1245" i="3"/>
  <c r="AF1246" i="3" a="1"/>
  <c r="AF1246" i="3" s="1"/>
  <c r="AF1247" i="3" a="1"/>
  <c r="AF1247" i="3" s="1"/>
  <c r="AF1248" i="3" a="1"/>
  <c r="AF1248" i="3"/>
  <c r="AF1249" i="3" a="1"/>
  <c r="AF1249" i="3" s="1"/>
  <c r="AF1250" i="3" a="1"/>
  <c r="AF1250" i="3" s="1"/>
  <c r="AF1251" i="3" a="1"/>
  <c r="AF1251" i="3" s="1"/>
  <c r="AF1252" i="3" a="1"/>
  <c r="AF1252" i="3"/>
  <c r="AF1253" i="3" a="1"/>
  <c r="AF1253" i="3"/>
  <c r="AF1254" i="3" a="1"/>
  <c r="AF1254" i="3" s="1"/>
  <c r="AF1255" i="3" a="1"/>
  <c r="AF1255" i="3" s="1"/>
  <c r="AF1256" i="3" a="1"/>
  <c r="AF1256" i="3" s="1"/>
  <c r="AF1257" i="3" a="1"/>
  <c r="AF1257" i="3" s="1"/>
  <c r="AF1258" i="3" a="1"/>
  <c r="AF1258" i="3"/>
  <c r="AF1259" i="3" a="1"/>
  <c r="AF1259" i="3" s="1"/>
  <c r="AF1260" i="3" a="1"/>
  <c r="AF1260" i="3" s="1"/>
  <c r="AF1261" i="3" a="1"/>
  <c r="AF1261" i="3"/>
  <c r="AF1262" i="3" a="1"/>
  <c r="AF1262" i="3" s="1"/>
  <c r="AF1263" i="3" a="1"/>
  <c r="AF1263" i="3"/>
  <c r="AF1264" i="3" a="1"/>
  <c r="AF1264" i="3" s="1"/>
  <c r="AF1265" i="3" a="1"/>
  <c r="AF1265" i="3"/>
  <c r="AF1266" i="3" a="1"/>
  <c r="AF1266" i="3"/>
  <c r="AF1267" i="3" a="1"/>
  <c r="AF1267" i="3" s="1"/>
  <c r="AF1268" i="3" a="1"/>
  <c r="AF1268" i="3" s="1"/>
  <c r="AF1269" i="3" a="1"/>
  <c r="AF1269" i="3" s="1"/>
  <c r="AF1270" i="3" a="1"/>
  <c r="AF1270" i="3" s="1"/>
  <c r="AF1271" i="3" a="1"/>
  <c r="AF1271" i="3"/>
  <c r="AF1272" i="3" a="1"/>
  <c r="AF1272" i="3" s="1"/>
  <c r="AF1273" i="3" a="1"/>
  <c r="AF1273" i="3" s="1"/>
  <c r="AF1274" i="3" a="1"/>
  <c r="AF1274" i="3" s="1"/>
  <c r="AF1275" i="3" a="1"/>
  <c r="AF1275" i="3" s="1"/>
  <c r="AF1276" i="3" a="1"/>
  <c r="AF1276" i="3"/>
  <c r="AF1277" i="3" a="1"/>
  <c r="AF1277" i="3" s="1"/>
  <c r="AF1278" i="3" a="1"/>
  <c r="AF1278" i="3"/>
  <c r="AF1279" i="3" a="1"/>
  <c r="AF1279" i="3"/>
  <c r="AF1280" i="3" a="1"/>
  <c r="AF1280" i="3" s="1"/>
  <c r="AF1281" i="3" a="1"/>
  <c r="AF1281" i="3"/>
  <c r="AF1282" i="3" a="1"/>
  <c r="AF1282" i="3" s="1"/>
  <c r="AF1283" i="3" a="1"/>
  <c r="AF1283" i="3" s="1"/>
  <c r="AF1284" i="3" a="1"/>
  <c r="AF1284" i="3"/>
  <c r="AF1285" i="3" a="1"/>
  <c r="AF1285" i="3" s="1"/>
  <c r="AF1286" i="3" a="1"/>
  <c r="AF1286" i="3" s="1"/>
  <c r="AF1287" i="3" a="1"/>
  <c r="AF1287" i="3" s="1"/>
  <c r="AF1288" i="3" a="1"/>
  <c r="AF1288" i="3" s="1"/>
  <c r="AF1289" i="3" a="1"/>
  <c r="AF1289" i="3"/>
  <c r="AF1290" i="3" a="1"/>
  <c r="AF1290" i="3" s="1"/>
  <c r="AF1291" i="3" a="1"/>
  <c r="AF1291" i="3"/>
  <c r="AF1292" i="3" a="1"/>
  <c r="AF1292" i="3" s="1"/>
  <c r="AF1293" i="3" a="1"/>
  <c r="AF1293" i="3" s="1"/>
  <c r="AF1294" i="3" a="1"/>
  <c r="AF1294" i="3"/>
  <c r="AF1295" i="3" a="1"/>
  <c r="AF1295" i="3" s="1"/>
  <c r="AF1296" i="3" a="1"/>
  <c r="AF1296" i="3" s="1"/>
  <c r="AF1297" i="3" a="1"/>
  <c r="AF1297" i="3"/>
  <c r="AF1298" i="3" a="1"/>
  <c r="AF1298" i="3" s="1"/>
  <c r="AF1299" i="3" a="1"/>
  <c r="AF1299" i="3"/>
  <c r="AF1300" i="3" a="1"/>
  <c r="AF1300" i="3" s="1"/>
  <c r="AF1301" i="3" a="1"/>
  <c r="AF1301" i="3" s="1"/>
  <c r="AF1302" i="3" a="1"/>
  <c r="AF1302" i="3"/>
  <c r="AF1303" i="3" a="1"/>
  <c r="AF1303" i="3" s="1"/>
  <c r="AF1304" i="3" a="1"/>
  <c r="AF1304" i="3" s="1"/>
  <c r="AF1305" i="3" a="1"/>
  <c r="AF1305" i="3" s="1"/>
  <c r="AF1306" i="3" a="1"/>
  <c r="AF1306" i="3" s="1"/>
  <c r="AF1307" i="3" a="1"/>
  <c r="AF1307" i="3"/>
  <c r="AF1308" i="3" a="1"/>
  <c r="AF1308" i="3" s="1"/>
  <c r="AF1309" i="3" a="1"/>
  <c r="AF1309" i="3" s="1"/>
  <c r="AF1310" i="3" a="1"/>
  <c r="AF1310" i="3" s="1"/>
  <c r="AF1311" i="3" a="1"/>
  <c r="AF1311" i="3"/>
  <c r="AF1312" i="3" a="1"/>
  <c r="AF1312" i="3"/>
  <c r="AF1313" i="3" a="1"/>
  <c r="AF1313" i="3" s="1"/>
  <c r="AF1314" i="3" a="1"/>
  <c r="AF1314" i="3" s="1"/>
  <c r="AF1315" i="3" a="1"/>
  <c r="AF1315" i="3"/>
  <c r="AF1316" i="3" a="1"/>
  <c r="AF1316" i="3" s="1"/>
  <c r="AF1317" i="3" a="1"/>
  <c r="AF1317" i="3"/>
  <c r="AF1318" i="3" a="1"/>
  <c r="AF1318" i="3" s="1"/>
  <c r="AF1319" i="3" a="1"/>
  <c r="AF1319" i="3" s="1"/>
  <c r="AF1320" i="3" a="1"/>
  <c r="AF1320" i="3"/>
  <c r="AF1321" i="3" a="1"/>
  <c r="AF1321" i="3" s="1"/>
  <c r="AF1322" i="3" a="1"/>
  <c r="AF1322" i="3" s="1"/>
  <c r="AF1323" i="3" a="1"/>
  <c r="AF1323" i="3" s="1"/>
  <c r="AF1324" i="3" a="1"/>
  <c r="AF1324" i="3"/>
  <c r="AF1325" i="3" a="1"/>
  <c r="AF1325" i="3"/>
  <c r="AF1326" i="3" a="1"/>
  <c r="AF1326" i="3" s="1"/>
  <c r="AF1327" i="3" a="1"/>
  <c r="AF1327" i="3" s="1"/>
  <c r="AF1328" i="3" a="1"/>
  <c r="AF1328" i="3" s="1"/>
  <c r="AF1329" i="3" a="1"/>
  <c r="AF1329" i="3" s="1"/>
  <c r="AF1330" i="3" a="1"/>
  <c r="AF1330" i="3"/>
  <c r="AF1331" i="3" a="1"/>
  <c r="AF1331" i="3" s="1"/>
  <c r="AF1332" i="3" a="1"/>
  <c r="AF1332" i="3" s="1"/>
  <c r="AF1333" i="3" a="1"/>
  <c r="AF1333" i="3"/>
  <c r="AF1334" i="3" a="1"/>
  <c r="AF1334" i="3" s="1"/>
  <c r="AF1335" i="3" a="1"/>
  <c r="AF1335" i="3"/>
  <c r="AF1336" i="3" a="1"/>
  <c r="AF1336" i="3" s="1"/>
  <c r="AF1337" i="3" a="1"/>
  <c r="AF1337" i="3" s="1"/>
  <c r="AF1338" i="3" a="1"/>
  <c r="AF1338" i="3"/>
  <c r="AF1339" i="3" a="1"/>
  <c r="AF1339" i="3" s="1"/>
  <c r="AF1340" i="3" a="1"/>
  <c r="AF1340" i="3" s="1"/>
  <c r="AF1341" i="3" a="1"/>
  <c r="AF1341" i="3" s="1"/>
  <c r="AF1342" i="3" a="1"/>
  <c r="AF1342" i="3" s="1"/>
  <c r="AF1343" i="3" a="1"/>
  <c r="AF1343" i="3"/>
  <c r="AF1344" i="3" a="1"/>
  <c r="AF1344" i="3" s="1"/>
  <c r="AF1345" i="3" a="1"/>
  <c r="AF1345" i="3" s="1"/>
  <c r="AF1346" i="3" a="1"/>
  <c r="AF1346" i="3" s="1"/>
  <c r="AF1347" i="3" a="1"/>
  <c r="AF1347" i="3" s="1"/>
  <c r="AF1348" i="3" a="1"/>
  <c r="AF1348" i="3"/>
  <c r="AF1349" i="3" a="1"/>
  <c r="AF1349" i="3" s="1"/>
  <c r="AF1350" i="3" a="1"/>
  <c r="AF1350" i="3"/>
  <c r="AF1351" i="3" a="1"/>
  <c r="AF1351" i="3"/>
  <c r="AF1352" i="3" a="1"/>
  <c r="AF1352" i="3" s="1"/>
  <c r="AF1353" i="3" a="1"/>
  <c r="AF1353" i="3"/>
  <c r="AF1354" i="3" a="1"/>
  <c r="AF1354" i="3" s="1"/>
  <c r="AF1355" i="3" a="1"/>
  <c r="AF1355" i="3" s="1"/>
  <c r="AF1356" i="3" a="1"/>
  <c r="AF1356" i="3"/>
  <c r="AF1357" i="3" a="1"/>
  <c r="AF1357" i="3" s="1"/>
  <c r="AF1358" i="3" a="1"/>
  <c r="AF1358" i="3" s="1"/>
  <c r="AF1359" i="3" a="1"/>
  <c r="AF1359" i="3" s="1"/>
  <c r="AF1360" i="3" a="1"/>
  <c r="AF1360" i="3" s="1"/>
  <c r="AF1361" i="3" a="1"/>
  <c r="AF1361" i="3"/>
  <c r="AF1362" i="3" a="1"/>
  <c r="AF1362" i="3" s="1"/>
  <c r="AF1363" i="3" a="1"/>
  <c r="AF1363" i="3"/>
  <c r="AF1364" i="3" a="1"/>
  <c r="AF1364" i="3" s="1"/>
  <c r="AF1365" i="3" a="1"/>
  <c r="AF1365" i="3" s="1"/>
  <c r="AF1366" i="3" a="1"/>
  <c r="AF1366" i="3"/>
  <c r="AF1367" i="3" a="1"/>
  <c r="AF1367" i="3" s="1"/>
  <c r="AF1368" i="3" a="1"/>
  <c r="AF1368" i="3" s="1"/>
  <c r="AF1369" i="3" a="1"/>
  <c r="AF1369" i="3"/>
  <c r="AF1370" i="3" a="1"/>
  <c r="AF1370" i="3" s="1"/>
  <c r="AF1371" i="3" a="1"/>
  <c r="AF1371" i="3"/>
  <c r="AF1372" i="3" a="1"/>
  <c r="AF1372" i="3" s="1"/>
  <c r="AF1373" i="3" a="1"/>
  <c r="AF1373" i="3" s="1"/>
  <c r="AF1374" i="3" a="1"/>
  <c r="AF1374" i="3"/>
  <c r="AF1375" i="3" a="1"/>
  <c r="AF1375" i="3" s="1"/>
  <c r="AF1376" i="3" a="1"/>
  <c r="AF1376" i="3" s="1"/>
  <c r="AF1377" i="3" a="1"/>
  <c r="AF1377" i="3" s="1"/>
  <c r="AF1378" i="3" a="1"/>
  <c r="AF1378" i="3" s="1"/>
  <c r="AF1379" i="3" a="1"/>
  <c r="AF1379" i="3"/>
  <c r="AF1380" i="3" a="1"/>
  <c r="AF1380" i="3" s="1"/>
  <c r="AF1381" i="3" a="1"/>
  <c r="AF1381" i="3" s="1"/>
  <c r="AF1382" i="3" a="1"/>
  <c r="AF1382" i="3" s="1"/>
  <c r="AF1383" i="3" a="1"/>
  <c r="AF1383" i="3"/>
  <c r="AF1384" i="3" a="1"/>
  <c r="AF1384" i="3"/>
  <c r="AF1385" i="3" a="1"/>
  <c r="AF1385" i="3" s="1"/>
  <c r="AF1386" i="3" a="1"/>
  <c r="AF1386" i="3" s="1"/>
  <c r="AF1387" i="3" a="1"/>
  <c r="AF1387" i="3"/>
  <c r="AF1388" i="3" a="1"/>
  <c r="AF1388" i="3" s="1"/>
  <c r="AF1389" i="3" a="1"/>
  <c r="AF1389" i="3"/>
  <c r="AF1390" i="3" a="1"/>
  <c r="AF1390" i="3" s="1"/>
  <c r="AF1391" i="3" a="1"/>
  <c r="AF1391" i="3" s="1"/>
  <c r="AF1392" i="3" a="1"/>
  <c r="AF1392" i="3"/>
  <c r="AF1393" i="3" a="1"/>
  <c r="AF1393" i="3" s="1"/>
  <c r="AF1394" i="3" a="1"/>
  <c r="AF1394" i="3" s="1"/>
  <c r="AF1395" i="3" a="1"/>
  <c r="AF1395" i="3" s="1"/>
  <c r="AF1396" i="3" a="1"/>
  <c r="AF1396" i="3"/>
  <c r="AF1397" i="3" a="1"/>
  <c r="AF1397" i="3"/>
  <c r="AF1398" i="3" a="1"/>
  <c r="AF1398" i="3" s="1"/>
  <c r="AF1399" i="3" a="1"/>
  <c r="AF1399" i="3" s="1"/>
  <c r="AF1400" i="3" a="1"/>
  <c r="AF1400" i="3" s="1"/>
  <c r="AF1401" i="3" a="1"/>
  <c r="AF1401" i="3" s="1"/>
  <c r="AF1402" i="3" a="1"/>
  <c r="AF1402" i="3"/>
  <c r="AF1403" i="3" a="1"/>
  <c r="AF1403" i="3" s="1"/>
  <c r="AF1404" i="3" a="1"/>
  <c r="AF1404" i="3" s="1"/>
  <c r="AF1405" i="3" a="1"/>
  <c r="AF1405" i="3"/>
  <c r="AF1406" i="3" a="1"/>
  <c r="AF1406" i="3" s="1"/>
  <c r="AF1407" i="3" a="1"/>
  <c r="AF1407" i="3"/>
  <c r="AF1408" i="3" a="1"/>
  <c r="AF1408" i="3" s="1"/>
  <c r="AF1409" i="3" a="1"/>
  <c r="AF1409" i="3" s="1"/>
  <c r="AF1410" i="3" a="1"/>
  <c r="AF1410" i="3"/>
  <c r="AF1411" i="3" a="1"/>
  <c r="AF1411" i="3" s="1"/>
  <c r="AF1412" i="3" a="1"/>
  <c r="AF1412" i="3" s="1"/>
  <c r="AF1413" i="3" a="1"/>
  <c r="AF1413" i="3" s="1"/>
  <c r="AF1414" i="3" a="1"/>
  <c r="AF1414" i="3" s="1"/>
  <c r="AF1415" i="3" a="1"/>
  <c r="AF1415" i="3"/>
  <c r="AF1416" i="3" a="1"/>
  <c r="AF1416" i="3" s="1"/>
  <c r="AF1417" i="3" a="1"/>
  <c r="AF1417" i="3"/>
  <c r="AF1418" i="3" a="1"/>
  <c r="AF1418" i="3" s="1"/>
  <c r="AF1419" i="3" a="1"/>
  <c r="AF1419" i="3" s="1"/>
  <c r="AF1420" i="3" a="1"/>
  <c r="AF1420" i="3"/>
  <c r="AF1421" i="3" a="1"/>
  <c r="AF1421" i="3" s="1"/>
  <c r="AF1422" i="3" a="1"/>
  <c r="AF1422" i="3" s="1"/>
  <c r="AF1423" i="3" a="1"/>
  <c r="AF1423" i="3"/>
  <c r="AF1424" i="3" a="1"/>
  <c r="AF1424" i="3" s="1"/>
  <c r="AF1425" i="3" a="1"/>
  <c r="AF1425" i="3"/>
  <c r="AF1426" i="3" a="1"/>
  <c r="AF1426" i="3" s="1"/>
  <c r="AF1427" i="3" a="1"/>
  <c r="AF1427" i="3" s="1"/>
  <c r="AF1428" i="3" a="1"/>
  <c r="AF1428" i="3"/>
  <c r="AF1429" i="3" a="1"/>
  <c r="AF1429" i="3" s="1"/>
  <c r="AF1430" i="3" a="1"/>
  <c r="AF1430" i="3" s="1"/>
  <c r="AF1431" i="3" a="1"/>
  <c r="AF1431" i="3" s="1"/>
  <c r="AF1432" i="3" a="1"/>
  <c r="AF1432" i="3" s="1"/>
  <c r="AF1433" i="3" a="1"/>
  <c r="AF1433" i="3"/>
  <c r="AF1434" i="3" a="1"/>
  <c r="AF1434" i="3" s="1"/>
  <c r="AF1435" i="3" a="1"/>
  <c r="AF1435" i="3" s="1"/>
  <c r="AF1436" i="3" a="1"/>
  <c r="AF1436" i="3" s="1"/>
  <c r="AF1437" i="3" a="1"/>
  <c r="AF1437" i="3"/>
  <c r="AF1438" i="3" a="1"/>
  <c r="AF1438" i="3"/>
  <c r="AF1439" i="3" a="1"/>
  <c r="AF1439" i="3" s="1"/>
  <c r="AF1440" i="3" a="1"/>
  <c r="AF1440" i="3" s="1"/>
  <c r="AF1441" i="3" a="1"/>
  <c r="AF1441" i="3"/>
  <c r="AF1442" i="3" a="1"/>
  <c r="AF1442" i="3" s="1"/>
  <c r="AF1443" i="3" a="1"/>
  <c r="AF1443" i="3"/>
  <c r="AF1444" i="3" a="1"/>
  <c r="AF1444" i="3" s="1"/>
  <c r="AF1445" i="3" a="1"/>
  <c r="AF1445" i="3" s="1"/>
  <c r="AF1446" i="3" a="1"/>
  <c r="AF1446" i="3"/>
  <c r="AF1447" i="3" a="1"/>
  <c r="AF1447" i="3" s="1"/>
  <c r="AF1448" i="3" a="1"/>
  <c r="AF1448" i="3" s="1"/>
  <c r="AF1449" i="3" a="1"/>
  <c r="AF1449" i="3" s="1"/>
  <c r="AF1450" i="3" a="1"/>
  <c r="AF1450" i="3"/>
  <c r="AF1451" i="3" a="1"/>
  <c r="AF1451" i="3"/>
  <c r="AF1452" i="3" a="1"/>
  <c r="AF1452" i="3" s="1"/>
  <c r="AF1453" i="3" a="1"/>
  <c r="AF1453" i="3" s="1"/>
  <c r="AF1454" i="3" a="1"/>
  <c r="AF1454" i="3" s="1"/>
  <c r="AF1455" i="3" a="1"/>
  <c r="AF1455" i="3" s="1"/>
  <c r="AF1456" i="3" a="1"/>
  <c r="AF1456" i="3"/>
  <c r="AF1457" i="3" a="1"/>
  <c r="AF1457" i="3" s="1"/>
  <c r="AF1458" i="3" a="1"/>
  <c r="AF1458" i="3" s="1"/>
  <c r="AF1459" i="3" a="1"/>
  <c r="AF1459" i="3"/>
  <c r="AF1460" i="3" a="1"/>
  <c r="AF1460" i="3" s="1"/>
  <c r="AF1461" i="3" a="1"/>
  <c r="AF1461" i="3"/>
  <c r="AF1462" i="3" a="1"/>
  <c r="AF1462" i="3" s="1"/>
  <c r="AF1463" i="3" a="1"/>
  <c r="AF1463" i="3"/>
  <c r="AF1464" i="3" a="1"/>
  <c r="AF1464" i="3"/>
  <c r="AF1465" i="3" a="1"/>
  <c r="AF1465" i="3" s="1"/>
  <c r="AF1466" i="3" a="1"/>
  <c r="AF1466" i="3" s="1"/>
  <c r="AF1467" i="3" a="1"/>
  <c r="AF1467" i="3" s="1"/>
  <c r="AF1468" i="3" a="1"/>
  <c r="AF1468" i="3" s="1"/>
  <c r="AF1469" i="3" a="1"/>
  <c r="AF1469" i="3"/>
  <c r="AF1470" i="3" a="1"/>
  <c r="AF1470" i="3" s="1"/>
  <c r="AF1471" i="3" a="1"/>
  <c r="AF1471" i="3" s="1"/>
  <c r="AF1472" i="3" a="1"/>
  <c r="AF1472" i="3" s="1"/>
  <c r="AF1473" i="3" a="1"/>
  <c r="AF1473" i="3" s="1"/>
  <c r="AF1474" i="3" a="1"/>
  <c r="AF1474" i="3"/>
  <c r="AF1475" i="3" a="1"/>
  <c r="AF1475" i="3" s="1"/>
  <c r="AF1476" i="3" a="1"/>
  <c r="AF1476" i="3"/>
  <c r="AF1477" i="3" a="1"/>
  <c r="AF1477" i="3"/>
  <c r="AF1478" i="3" a="1"/>
  <c r="AF1478" i="3" s="1"/>
  <c r="AF1479" i="3" a="1"/>
  <c r="AF1479" i="3"/>
  <c r="AF1480" i="3" a="1"/>
  <c r="AF1480" i="3" s="1"/>
  <c r="AF1481" i="3" a="1"/>
  <c r="AF1481" i="3" s="1"/>
  <c r="AF1482" i="3" a="1"/>
  <c r="AF1482" i="3"/>
  <c r="AF1483" i="3" a="1"/>
  <c r="AF1483" i="3" s="1"/>
  <c r="AF1484" i="3" a="1"/>
  <c r="AF1484" i="3" s="1"/>
  <c r="AF1485" i="3" a="1"/>
  <c r="AF1485" i="3" s="1"/>
  <c r="AF1486" i="3" a="1"/>
  <c r="AF1486" i="3" s="1"/>
  <c r="AF1487" i="3" a="1"/>
  <c r="AF1487" i="3"/>
  <c r="AF1488" i="3" a="1"/>
  <c r="AF1488" i="3" s="1"/>
  <c r="AF1489" i="3" a="1"/>
  <c r="AF1489" i="3"/>
  <c r="AF1490" i="3" a="1"/>
  <c r="AF1490" i="3" s="1"/>
  <c r="AF1491" i="3" a="1"/>
  <c r="AF1491" i="3" s="1"/>
  <c r="AF1492" i="3" a="1"/>
  <c r="AF1492" i="3"/>
  <c r="AF1493" i="3" a="1"/>
  <c r="AF1493" i="3" s="1"/>
  <c r="AF1494" i="3" a="1"/>
  <c r="AF1494" i="3" s="1"/>
  <c r="AF1495" i="3" a="1"/>
  <c r="AF1495" i="3"/>
  <c r="AF1496" i="3" a="1"/>
  <c r="AF1496" i="3" s="1"/>
  <c r="AF1497" i="3" a="1"/>
  <c r="AF1497" i="3"/>
  <c r="AF1498" i="3" a="1"/>
  <c r="AF1498" i="3" s="1"/>
  <c r="AF1499" i="3" a="1"/>
  <c r="AF1499" i="3" s="1"/>
  <c r="AF1500" i="3" a="1"/>
  <c r="AF1500" i="3"/>
  <c r="AF1501" i="3" a="1"/>
  <c r="AF1501" i="3" s="1"/>
  <c r="AF1502" i="3" a="1"/>
  <c r="AF1502" i="3" s="1"/>
  <c r="AF1503" i="3" a="1"/>
  <c r="AF1503" i="3" s="1"/>
  <c r="AF1504" i="3" a="1"/>
  <c r="AF1504" i="3" s="1"/>
  <c r="AF1505" i="3" a="1"/>
  <c r="AF1505" i="3"/>
  <c r="AF1506" i="3" a="1"/>
  <c r="AF1506" i="3" s="1"/>
  <c r="AF1507" i="3" a="1"/>
  <c r="AF1507" i="3" s="1"/>
  <c r="AF1508" i="3" a="1"/>
  <c r="AF1508" i="3" s="1"/>
  <c r="AF1509" i="3" a="1"/>
  <c r="AF1509" i="3"/>
  <c r="AF1510" i="3" a="1"/>
  <c r="AF1510" i="3"/>
  <c r="AF1511" i="3" a="1"/>
  <c r="AF1511" i="3" s="1"/>
  <c r="AF1512" i="3" a="1"/>
  <c r="AF1512" i="3" s="1"/>
  <c r="AF1513" i="3" a="1"/>
  <c r="AF1513" i="3"/>
  <c r="AF1514" i="3" a="1"/>
  <c r="AF1514" i="3" s="1"/>
  <c r="AF1515" i="3" a="1"/>
  <c r="AF1515" i="3"/>
  <c r="AF1516" i="3" a="1"/>
  <c r="AF1516" i="3" s="1"/>
  <c r="AF1517" i="3" a="1"/>
  <c r="AF1517" i="3" s="1"/>
  <c r="AF1518" i="3" a="1"/>
  <c r="AF1518" i="3"/>
  <c r="AF1519" i="3" a="1"/>
  <c r="AF1519" i="3" s="1"/>
  <c r="AF1520" i="3" a="1"/>
  <c r="AF1520" i="3" s="1"/>
  <c r="AF1521" i="3" a="1"/>
  <c r="AF1521" i="3" s="1"/>
  <c r="AF1522" i="3" a="1"/>
  <c r="AF1522" i="3"/>
  <c r="AF1523" i="3" a="1"/>
  <c r="AF1523" i="3"/>
  <c r="AF1524" i="3" a="1"/>
  <c r="AF1524" i="3" s="1"/>
  <c r="AF1525" i="3" a="1"/>
  <c r="AF1525" i="3" s="1"/>
  <c r="AF1526" i="3" a="1"/>
  <c r="AF1526" i="3" s="1"/>
  <c r="AF1527" i="3" a="1"/>
  <c r="AF1527" i="3" s="1"/>
  <c r="AF1528" i="3" a="1"/>
  <c r="AF1528" i="3"/>
  <c r="AF1529" i="3" a="1"/>
  <c r="AF1529" i="3" s="1"/>
  <c r="AF1530" i="3" a="1"/>
  <c r="AF1530" i="3" s="1"/>
  <c r="AF1531" i="3" a="1"/>
  <c r="AF1531" i="3"/>
  <c r="AF1532" i="3" a="1"/>
  <c r="AF1532" i="3" s="1"/>
  <c r="AF1533" i="3" a="1"/>
  <c r="AF1533" i="3"/>
  <c r="AF1534" i="3" a="1"/>
  <c r="AF1534" i="3" s="1"/>
  <c r="AF1535" i="3" a="1"/>
  <c r="AF1535" i="3"/>
  <c r="AF1536" i="3" a="1"/>
  <c r="AF1536" i="3"/>
  <c r="AF1537" i="3" a="1"/>
  <c r="AF1537" i="3" s="1"/>
  <c r="AF1538" i="3" a="1"/>
  <c r="AF1538" i="3" s="1"/>
  <c r="AF1539" i="3" a="1"/>
  <c r="AF1539" i="3" s="1"/>
  <c r="AF1540" i="3" a="1"/>
  <c r="AF1540" i="3" s="1"/>
  <c r="AF1541" i="3" a="1"/>
  <c r="AF1541" i="3"/>
  <c r="AF1542" i="3" a="1"/>
  <c r="AF1542" i="3" s="1"/>
  <c r="AF1543" i="3" a="1"/>
  <c r="AF1543" i="3" s="1"/>
  <c r="AF1544" i="3" a="1"/>
  <c r="AF1544" i="3" s="1"/>
  <c r="AF1545" i="3" a="1"/>
  <c r="AF1545" i="3" s="1"/>
  <c r="AF1546" i="3" a="1"/>
  <c r="AF1546" i="3"/>
  <c r="AF1547" i="3" a="1"/>
  <c r="AF1547" i="3" s="1"/>
  <c r="AF1548" i="3" a="1"/>
  <c r="AF1548" i="3"/>
  <c r="AF1549" i="3" a="1"/>
  <c r="AF1549" i="3"/>
  <c r="AF1550" i="3" a="1"/>
  <c r="AF1550" i="3" s="1"/>
  <c r="AF1551" i="3" a="1"/>
  <c r="AF1551" i="3"/>
  <c r="AF1552" i="3" a="1"/>
  <c r="AF1552" i="3" s="1"/>
  <c r="AF1553" i="3" a="1"/>
  <c r="AF1553" i="3" s="1"/>
  <c r="AF1554" i="3" a="1"/>
  <c r="AF1554" i="3"/>
  <c r="AF1555" i="3" a="1"/>
  <c r="AF1555" i="3" s="1"/>
  <c r="AF1556" i="3" a="1"/>
  <c r="AF1556" i="3" s="1"/>
  <c r="AF1557" i="3" a="1"/>
  <c r="AF1557" i="3" s="1"/>
  <c r="AF1558" i="3" a="1"/>
  <c r="AF1558" i="3" s="1"/>
  <c r="AF1559" i="3" a="1"/>
  <c r="AF1559" i="3"/>
  <c r="AF1560" i="3" a="1"/>
  <c r="AF1560" i="3" s="1"/>
  <c r="AF1561" i="3" a="1"/>
  <c r="AF1561" i="3"/>
  <c r="AF1562" i="3" a="1"/>
  <c r="AF1562" i="3" s="1"/>
  <c r="AF1563" i="3" a="1"/>
  <c r="AF1563" i="3" s="1"/>
  <c r="AF1564" i="3" a="1"/>
  <c r="AF1564" i="3"/>
  <c r="AF1565" i="3" a="1"/>
  <c r="AF1565" i="3" s="1"/>
  <c r="AF1566" i="3" a="1"/>
  <c r="AF1566" i="3" s="1"/>
  <c r="AF1567" i="3" a="1"/>
  <c r="AF1567" i="3"/>
  <c r="AF1568" i="3" a="1"/>
  <c r="AF1568" i="3" s="1"/>
  <c r="AF1569" i="3" a="1"/>
  <c r="AF1569" i="3"/>
  <c r="AF1570" i="3" a="1"/>
  <c r="AF1570" i="3" s="1"/>
  <c r="AF1571" i="3" a="1"/>
  <c r="AF1571" i="3" s="1"/>
  <c r="AF1572" i="3" a="1"/>
  <c r="AF1572" i="3"/>
  <c r="AF1573" i="3" a="1"/>
  <c r="AF1573" i="3" s="1"/>
  <c r="AF1574" i="3" a="1"/>
  <c r="AF1574" i="3" s="1"/>
  <c r="AF1575" i="3" a="1"/>
  <c r="AF1575" i="3" s="1"/>
  <c r="AF1576" i="3" a="1"/>
  <c r="AF1576" i="3" s="1"/>
  <c r="AF1577" i="3" a="1"/>
  <c r="AF1577" i="3"/>
  <c r="AF1578" i="3" a="1"/>
  <c r="AF1578" i="3" s="1"/>
  <c r="AF1579" i="3" a="1"/>
  <c r="AF1579" i="3" s="1"/>
  <c r="AF1580" i="3" a="1"/>
  <c r="AF1580" i="3" s="1"/>
  <c r="AF1581" i="3" a="1"/>
  <c r="AF1581" i="3"/>
  <c r="AF1582" i="3" a="1"/>
  <c r="AF1582" i="3"/>
  <c r="AF1583" i="3" a="1"/>
  <c r="AF1583" i="3" s="1"/>
  <c r="AF1584" i="3" a="1"/>
  <c r="AF1584" i="3" s="1"/>
  <c r="AF1585" i="3" a="1"/>
  <c r="AF1585" i="3"/>
  <c r="AF1586" i="3" a="1"/>
  <c r="AF1586" i="3" s="1"/>
  <c r="AF1587" i="3" a="1"/>
  <c r="AF1587" i="3"/>
  <c r="AF1588" i="3" a="1"/>
  <c r="AF1588" i="3" s="1"/>
  <c r="AF1589" i="3" a="1"/>
  <c r="AF1589" i="3" s="1"/>
  <c r="AF1590" i="3" a="1"/>
  <c r="AF1590" i="3"/>
  <c r="AF1591" i="3" a="1"/>
  <c r="AF1591" i="3" s="1"/>
  <c r="AF1592" i="3" a="1"/>
  <c r="AF1592" i="3" s="1"/>
  <c r="AF1593" i="3" a="1"/>
  <c r="AF1593" i="3" s="1"/>
  <c r="AF1594" i="3" a="1"/>
  <c r="AF1594" i="3"/>
  <c r="AF1595" i="3" a="1"/>
  <c r="AF1595" i="3"/>
  <c r="AF1596" i="3" a="1"/>
  <c r="AF1596" i="3" s="1"/>
  <c r="AF1597" i="3" a="1"/>
  <c r="AF1597" i="3" s="1"/>
  <c r="AF1598" i="3" a="1"/>
  <c r="AF1598" i="3" s="1"/>
  <c r="AF1599" i="3" a="1"/>
  <c r="AF1599" i="3" s="1"/>
  <c r="AF1600" i="3" a="1"/>
  <c r="AF1600" i="3"/>
  <c r="AF1601" i="3" a="1"/>
  <c r="AF1601" i="3" s="1"/>
  <c r="AF1602" i="3" a="1"/>
  <c r="AF1602" i="3" s="1"/>
  <c r="AF1603" i="3" a="1"/>
  <c r="AF1603" i="3"/>
  <c r="AF1604" i="3" a="1"/>
  <c r="AF1604" i="3" s="1"/>
  <c r="AF1605" i="3" a="1"/>
  <c r="AF1605" i="3"/>
  <c r="AF1606" i="3" a="1"/>
  <c r="AF1606" i="3" s="1"/>
  <c r="AF1607" i="3" a="1"/>
  <c r="AF1607" i="3"/>
  <c r="AF1608" i="3" a="1"/>
  <c r="AF1608" i="3"/>
  <c r="AF1609" i="3" a="1"/>
  <c r="AF1609" i="3" s="1"/>
  <c r="AF1610" i="3" a="1"/>
  <c r="AF1610" i="3" s="1"/>
  <c r="AF1611" i="3" a="1"/>
  <c r="AF1611" i="3" s="1"/>
  <c r="AF1612" i="3" a="1"/>
  <c r="AF1612" i="3" s="1"/>
  <c r="AF1613" i="3" a="1"/>
  <c r="AF1613" i="3"/>
  <c r="AF1614" i="3" a="1"/>
  <c r="AF1614" i="3" s="1"/>
  <c r="AF1615" i="3" a="1"/>
  <c r="AF1615" i="3" s="1"/>
  <c r="AF1616" i="3" a="1"/>
  <c r="AF1616" i="3" s="1"/>
  <c r="AF1617" i="3" a="1"/>
  <c r="AF1617" i="3" s="1"/>
  <c r="AF1618" i="3" a="1"/>
  <c r="AF1618" i="3"/>
  <c r="AF1619" i="3" a="1"/>
  <c r="AF1619" i="3" s="1"/>
  <c r="AF1620" i="3" a="1"/>
  <c r="AF1620" i="3"/>
  <c r="AF1621" i="3" a="1"/>
  <c r="AF1621" i="3"/>
  <c r="AF1622" i="3" a="1"/>
  <c r="AF1622" i="3" s="1"/>
  <c r="AF1623" i="3" a="1"/>
  <c r="AF1623" i="3"/>
  <c r="AF1624" i="3" a="1"/>
  <c r="AF1624" i="3" s="1"/>
  <c r="AF1625" i="3" a="1"/>
  <c r="AF1625" i="3" s="1"/>
  <c r="AF1626" i="3" a="1"/>
  <c r="AF1626" i="3"/>
  <c r="AF1627" i="3" a="1"/>
  <c r="AF1627" i="3" s="1"/>
  <c r="AF1628" i="3" a="1"/>
  <c r="AF1628" i="3" s="1"/>
  <c r="AF1629" i="3" a="1"/>
  <c r="AF1629" i="3" s="1"/>
  <c r="AF1630" i="3" a="1"/>
  <c r="AF1630" i="3" s="1"/>
  <c r="AF1631" i="3" a="1"/>
  <c r="AF1631" i="3"/>
  <c r="AF1632" i="3" a="1"/>
  <c r="AF1632" i="3" s="1"/>
  <c r="AF1633" i="3" a="1"/>
  <c r="AF1633" i="3"/>
  <c r="AF1634" i="3" a="1"/>
  <c r="AF1634" i="3" s="1"/>
  <c r="AF1635" i="3" a="1"/>
  <c r="AF1635" i="3" s="1"/>
  <c r="AF1636" i="3" a="1"/>
  <c r="AF1636" i="3"/>
  <c r="AF1637" i="3" a="1"/>
  <c r="AF1637" i="3" s="1"/>
  <c r="AF1638" i="3" a="1"/>
  <c r="AF1638" i="3" s="1"/>
  <c r="AF1639" i="3" a="1"/>
  <c r="AF1639" i="3"/>
  <c r="AF1640" i="3" a="1"/>
  <c r="AF1640" i="3" s="1"/>
  <c r="AF1641" i="3" a="1"/>
  <c r="AF1641" i="3"/>
  <c r="AF1642" i="3" a="1"/>
  <c r="AF1642" i="3" s="1"/>
  <c r="AF1643" i="3" a="1"/>
  <c r="AF1643" i="3" s="1"/>
  <c r="AF1644" i="3" a="1"/>
  <c r="AF1644" i="3"/>
  <c r="AF1645" i="3" a="1"/>
  <c r="AF1645" i="3" s="1"/>
  <c r="AF1646" i="3" a="1"/>
  <c r="AF1646" i="3" s="1"/>
  <c r="AF1647" i="3" a="1"/>
  <c r="AF1647" i="3" s="1"/>
  <c r="AF1648" i="3" a="1"/>
  <c r="AF1648" i="3" s="1"/>
  <c r="AF1649" i="3" a="1"/>
  <c r="AF1649" i="3"/>
  <c r="AF1650" i="3" a="1"/>
  <c r="AF1650" i="3" s="1"/>
  <c r="AF1651" i="3" a="1"/>
  <c r="AF1651" i="3" s="1"/>
  <c r="AF1652" i="3" a="1"/>
  <c r="AF1652" i="3" s="1"/>
  <c r="AF1653" i="3" a="1"/>
  <c r="AF1653" i="3"/>
  <c r="AF1654" i="3" a="1"/>
  <c r="AF1654" i="3"/>
  <c r="AF1655" i="3" a="1"/>
  <c r="AF1655" i="3" s="1"/>
  <c r="AF1656" i="3" a="1"/>
  <c r="AF1656" i="3" s="1"/>
  <c r="AF1657" i="3" a="1"/>
  <c r="AF1657" i="3"/>
  <c r="AF1658" i="3" a="1"/>
  <c r="AF1658" i="3" s="1"/>
  <c r="AF1659" i="3" a="1"/>
  <c r="AF1659" i="3"/>
  <c r="AF1660" i="3" a="1"/>
  <c r="AF1660" i="3" s="1"/>
  <c r="AF1661" i="3" a="1"/>
  <c r="AF1661" i="3" s="1"/>
  <c r="AF1662" i="3" a="1"/>
  <c r="AF1662" i="3"/>
  <c r="AF1663" i="3" a="1"/>
  <c r="AF1663" i="3" s="1"/>
  <c r="AF1664" i="3" a="1"/>
  <c r="AF1664" i="3" s="1"/>
  <c r="AF1665" i="3" a="1"/>
  <c r="AF1665" i="3" s="1"/>
  <c r="AF1666" i="3" a="1"/>
  <c r="AF1666" i="3"/>
  <c r="AF1667" i="3" a="1"/>
  <c r="AF1667" i="3"/>
  <c r="AF1668" i="3" a="1"/>
  <c r="AF1668" i="3" s="1"/>
  <c r="AF1669" i="3" a="1"/>
  <c r="AF1669" i="3" s="1"/>
  <c r="AF1670" i="3" a="1"/>
  <c r="AF1670" i="3" s="1"/>
  <c r="AF1671" i="3" a="1"/>
  <c r="AF1671" i="3" s="1"/>
  <c r="AF1672" i="3" a="1"/>
  <c r="AF1672" i="3"/>
  <c r="AF1673" i="3" a="1"/>
  <c r="AF1673" i="3" s="1"/>
  <c r="AF1674" i="3" a="1"/>
  <c r="AF1674" i="3" s="1"/>
  <c r="AF1675" i="3" a="1"/>
  <c r="AF1675" i="3"/>
  <c r="AF1676" i="3" a="1"/>
  <c r="AF1676" i="3" s="1"/>
  <c r="AF1677" i="3" a="1"/>
  <c r="AF1677" i="3"/>
  <c r="AF1678" i="3" a="1"/>
  <c r="AF1678" i="3" s="1"/>
  <c r="AF1679" i="3" a="1"/>
  <c r="AF1679" i="3"/>
  <c r="AF1680" i="3" a="1"/>
  <c r="AF1680" i="3"/>
  <c r="AF1681" i="3" a="1"/>
  <c r="AF1681" i="3" s="1"/>
  <c r="AF1682" i="3" a="1"/>
  <c r="AF1682" i="3" s="1"/>
  <c r="AF1683" i="3" a="1"/>
  <c r="AF1683" i="3" s="1"/>
  <c r="AF1684" i="3" a="1"/>
  <c r="AF1684" i="3" s="1"/>
  <c r="AF1685" i="3" a="1"/>
  <c r="AF1685" i="3"/>
  <c r="AF1686" i="3" a="1"/>
  <c r="AF1686" i="3" s="1"/>
  <c r="AF1687" i="3" a="1"/>
  <c r="AF1687" i="3" s="1"/>
  <c r="AF1688" i="3" a="1"/>
  <c r="AF1688" i="3" s="1"/>
  <c r="AF1689" i="3" a="1"/>
  <c r="AF1689" i="3" s="1"/>
  <c r="AF1690" i="3" a="1"/>
  <c r="AF1690" i="3"/>
  <c r="AF1691" i="3" a="1"/>
  <c r="AF1691" i="3" s="1"/>
  <c r="AF1692" i="3" a="1"/>
  <c r="AF1692" i="3"/>
  <c r="AF1693" i="3" a="1"/>
  <c r="AF1693" i="3"/>
  <c r="AF1694" i="3" a="1"/>
  <c r="AF1694" i="3" s="1"/>
  <c r="AF1695" i="3" a="1"/>
  <c r="AF1695" i="3"/>
  <c r="AF1696" i="3" a="1"/>
  <c r="AF1696" i="3" s="1"/>
  <c r="AF1697" i="3" a="1"/>
  <c r="AF1697" i="3" s="1"/>
  <c r="AF1698" i="3" a="1"/>
  <c r="AF1698" i="3"/>
  <c r="AF1699" i="3" a="1"/>
  <c r="AF1699" i="3" s="1"/>
  <c r="AF1700" i="3" a="1"/>
  <c r="AF1700" i="3" s="1"/>
  <c r="AF1701" i="3" a="1"/>
  <c r="AF1701" i="3" s="1"/>
  <c r="AF1702" i="3" a="1"/>
  <c r="AF1702" i="3" s="1"/>
  <c r="AF1703" i="3" a="1"/>
  <c r="AF1703" i="3"/>
  <c r="AF1704" i="3" a="1"/>
  <c r="AF1704" i="3" s="1"/>
  <c r="AF1705" i="3" a="1"/>
  <c r="AF1705" i="3"/>
  <c r="AF1706" i="3" a="1"/>
  <c r="AF1706" i="3" s="1"/>
  <c r="AF1707" i="3" a="1"/>
  <c r="AF1707" i="3" s="1"/>
  <c r="AF1708" i="3" a="1"/>
  <c r="AF1708" i="3"/>
  <c r="AF1709" i="3" a="1"/>
  <c r="AF1709" i="3" s="1"/>
  <c r="AF1710" i="3" a="1"/>
  <c r="AF1710" i="3" s="1"/>
  <c r="AF1711" i="3" a="1"/>
  <c r="AF1711" i="3"/>
  <c r="AF1712" i="3" a="1"/>
  <c r="AF1712" i="3" s="1"/>
  <c r="AF1713" i="3" a="1"/>
  <c r="AF1713" i="3"/>
  <c r="AF1714" i="3" a="1"/>
  <c r="AF1714" i="3" s="1"/>
  <c r="AF1715" i="3" a="1"/>
  <c r="AF1715" i="3" s="1"/>
  <c r="AF1716" i="3" a="1"/>
  <c r="AF1716" i="3"/>
  <c r="AF1717" i="3" a="1"/>
  <c r="AF1717" i="3" s="1"/>
  <c r="AF1718" i="3" a="1"/>
  <c r="AF1718" i="3" s="1"/>
  <c r="AF1719" i="3" a="1"/>
  <c r="AF1719" i="3" s="1"/>
  <c r="AF1720" i="3" a="1"/>
  <c r="AF1720" i="3" s="1"/>
  <c r="AF1721" i="3" a="1"/>
  <c r="AF1721" i="3"/>
  <c r="AF1722" i="3" a="1"/>
  <c r="AF1722" i="3" s="1"/>
  <c r="AF1723" i="3" a="1"/>
  <c r="AF1723" i="3" s="1"/>
  <c r="AF1724" i="3" a="1"/>
  <c r="AF1724" i="3" s="1"/>
  <c r="AF1725" i="3" a="1"/>
  <c r="AF1725" i="3" s="1"/>
  <c r="AF1726" i="3" a="1"/>
  <c r="AF1726" i="3"/>
  <c r="AF1727" i="3" a="1"/>
  <c r="AF1727" i="3" s="1"/>
  <c r="AF1728" i="3" a="1"/>
  <c r="AF1728" i="3" s="1"/>
  <c r="AF1729" i="3" a="1"/>
  <c r="AF1729" i="3"/>
  <c r="AF1730" i="3" a="1"/>
  <c r="AF1730" i="3" s="1"/>
  <c r="AF1731" i="3" a="1"/>
  <c r="AF1731" i="3"/>
  <c r="AF1732" i="3" a="1"/>
  <c r="AF1732" i="3" s="1"/>
  <c r="AF1733" i="3" a="1"/>
  <c r="AF1733" i="3" s="1"/>
  <c r="AF1734" i="3" a="1"/>
  <c r="AF1734" i="3"/>
  <c r="AF1735" i="3" a="1"/>
  <c r="AF1735" i="3" s="1"/>
  <c r="AF1736" i="3" a="1"/>
  <c r="AF1736" i="3" s="1"/>
  <c r="AF1737" i="3" a="1"/>
  <c r="AF1737" i="3" s="1"/>
  <c r="AF1738" i="3" a="1"/>
  <c r="AF1738" i="3" s="1"/>
  <c r="AF1739" i="3" a="1"/>
  <c r="AF1739" i="3"/>
  <c r="AF1740" i="3" a="1"/>
  <c r="AF1740" i="3" s="1"/>
  <c r="AF1741" i="3" a="1"/>
  <c r="AF1741" i="3" s="1"/>
  <c r="AF1742" i="3" a="1"/>
  <c r="AF1742" i="3" s="1"/>
  <c r="AF1743" i="3" a="1"/>
  <c r="AF1743" i="3" s="1"/>
  <c r="AF1744" i="3" a="1"/>
  <c r="AF1744" i="3"/>
  <c r="AF1745" i="3" a="1"/>
  <c r="AF1745" i="3" s="1"/>
  <c r="AF1746" i="3" a="1"/>
  <c r="AF1746" i="3" s="1"/>
  <c r="AF1747" i="3" a="1"/>
  <c r="AF1747" i="3"/>
  <c r="AF1748" i="3" a="1"/>
  <c r="AF1748" i="3" s="1"/>
  <c r="AF1749" i="3" a="1"/>
  <c r="AF1749" i="3"/>
  <c r="AF1750" i="3" a="1"/>
  <c r="AF1750" i="3" s="1"/>
  <c r="AF1751" i="3" a="1"/>
  <c r="AF1751" i="3" s="1"/>
  <c r="AF1752" i="3" a="1"/>
  <c r="AF1752" i="3"/>
  <c r="AF1753" i="3" a="1"/>
  <c r="AF1753" i="3" s="1"/>
  <c r="AF1754" i="3" a="1"/>
  <c r="AF1754" i="3" s="1"/>
  <c r="AF1755" i="3" a="1"/>
  <c r="AF1755" i="3" s="1"/>
  <c r="AF1756" i="3" a="1"/>
  <c r="AF1756" i="3"/>
  <c r="AF1757" i="3" a="1"/>
  <c r="AF1757" i="3"/>
  <c r="AF1758" i="3" a="1"/>
  <c r="AF1758" i="3" s="1"/>
  <c r="AF1759" i="3" a="1"/>
  <c r="AF1759" i="3" s="1"/>
  <c r="AF1760" i="3" a="1"/>
  <c r="AF1760" i="3" s="1"/>
  <c r="AF1761" i="3" a="1"/>
  <c r="AF1761" i="3"/>
  <c r="AF1762" i="3" a="1"/>
  <c r="AF1762" i="3"/>
  <c r="AF1763" i="3" a="1"/>
  <c r="AF1763" i="3" s="1"/>
  <c r="AF1764" i="3" a="1"/>
  <c r="AF1764" i="3" s="1"/>
  <c r="AF1765" i="3" a="1"/>
  <c r="AF1765" i="3"/>
  <c r="AF1766" i="3" a="1"/>
  <c r="AF1766" i="3" s="1"/>
  <c r="AF1767" i="3" a="1"/>
  <c r="AF1767" i="3"/>
  <c r="AF1768" i="3" a="1"/>
  <c r="AF1768" i="3" s="1"/>
  <c r="AF1769" i="3" a="1"/>
  <c r="AF1769" i="3" s="1"/>
  <c r="AF1770" i="3" a="1"/>
  <c r="AF1770" i="3" s="1"/>
  <c r="AF1771" i="3" a="1"/>
  <c r="AF1771" i="3" s="1"/>
  <c r="AF1772" i="3" a="1"/>
  <c r="AF1772" i="3" s="1"/>
  <c r="AF1773" i="3" a="1"/>
  <c r="AF1773" i="3" s="1"/>
  <c r="AF1774" i="3" a="1"/>
  <c r="AF1774" i="3" s="1"/>
  <c r="AF1775" i="3" a="1"/>
  <c r="AF1775" i="3"/>
  <c r="AF1776" i="3" a="1"/>
  <c r="AF1776" i="3"/>
  <c r="AF1777" i="3" a="1"/>
  <c r="AF1777" i="3" s="1"/>
  <c r="AF1778" i="3" a="1"/>
  <c r="AF1778" i="3" s="1"/>
  <c r="AF1779" i="3" a="1"/>
  <c r="AF1779" i="3" s="1"/>
  <c r="AF1780" i="3" a="1"/>
  <c r="AF1780" i="3"/>
  <c r="AF1781" i="3" a="1"/>
  <c r="AF1781" i="3" s="1"/>
  <c r="AF1782" i="3" a="1"/>
  <c r="AF1782" i="3"/>
  <c r="AF1783" i="3" a="1"/>
  <c r="AF1783" i="3"/>
  <c r="AF1784" i="3" a="1"/>
  <c r="AF1784" i="3" s="1"/>
  <c r="AF1785" i="3" a="1"/>
  <c r="AF1785" i="3" s="1"/>
  <c r="AF1786" i="3" a="1"/>
  <c r="AF1786" i="3" s="1"/>
  <c r="AF1787" i="3" a="1"/>
  <c r="AF1787" i="3" s="1"/>
  <c r="AF1788" i="3" a="1"/>
  <c r="AF1788" i="3" s="1"/>
  <c r="AF1789" i="3" a="1"/>
  <c r="AF1789" i="3" s="1"/>
  <c r="AF1790" i="3" a="1"/>
  <c r="AF1790" i="3" s="1"/>
  <c r="AF1791" i="3" a="1"/>
  <c r="AF1791" i="3" s="1"/>
  <c r="AF1792" i="3" a="1"/>
  <c r="AF1792" i="3" s="1"/>
  <c r="AF1793" i="3" a="1"/>
  <c r="AF1793" i="3"/>
  <c r="AF1794" i="3" a="1"/>
  <c r="AF1794" i="3" s="1"/>
  <c r="AF1795" i="3" a="1"/>
  <c r="AF1795" i="3" s="1"/>
  <c r="AF1796" i="3" a="1"/>
  <c r="AF1796" i="3" s="1"/>
  <c r="AF1797" i="3" a="1"/>
  <c r="AF1797" i="3"/>
  <c r="AF1798" i="3" a="1"/>
  <c r="AF1798" i="3" s="1"/>
  <c r="AF1799" i="3" a="1"/>
  <c r="AF1799" i="3" s="1"/>
  <c r="AF1800" i="3" a="1"/>
  <c r="AF1800" i="3"/>
  <c r="AF1801" i="3" a="1"/>
  <c r="AF1801" i="3" s="1"/>
  <c r="AF1802" i="3" a="1"/>
  <c r="AF1802" i="3" s="1"/>
  <c r="AF1803" i="3" a="1"/>
  <c r="AF1803" i="3" s="1"/>
  <c r="AF1804" i="3" a="1"/>
  <c r="AF1804" i="3"/>
  <c r="AF1805" i="3" a="1"/>
  <c r="AF1805" i="3" s="1"/>
  <c r="AF1806" i="3" a="1"/>
  <c r="AF1806" i="3"/>
  <c r="AF1807" i="3" a="1"/>
  <c r="AF1807" i="3"/>
  <c r="AF1808" i="3" a="1"/>
  <c r="AF1808" i="3" s="1"/>
  <c r="AF1809" i="3" a="1"/>
  <c r="AF1809" i="3" s="1"/>
  <c r="AF1810" i="3" a="1"/>
  <c r="AF1810" i="3" s="1"/>
  <c r="AF1811" i="3" a="1"/>
  <c r="AF1811" i="3" s="1"/>
  <c r="AF1812" i="3" a="1"/>
  <c r="AF1812" i="3" s="1"/>
  <c r="AF1813" i="3" a="1"/>
  <c r="AF1813" i="3" s="1"/>
  <c r="AF1814" i="3" a="1"/>
  <c r="AF1814" i="3"/>
  <c r="AF1815" i="3" a="1"/>
  <c r="AF1815" i="3"/>
  <c r="AF1816" i="3" a="1"/>
  <c r="AF1816" i="3" s="1"/>
  <c r="AF1817" i="3" a="1"/>
  <c r="AF1817" i="3" s="1"/>
  <c r="AF1818" i="3" a="1"/>
  <c r="AF1818" i="3"/>
  <c r="AF1819" i="3" a="1"/>
  <c r="AF1819" i="3"/>
  <c r="AF1820" i="3" a="1"/>
  <c r="AF1820" i="3"/>
  <c r="AF1821" i="3" a="1"/>
  <c r="AF1821" i="3" s="1"/>
  <c r="AF1822" i="3" a="1"/>
  <c r="AF1822" i="3" s="1"/>
  <c r="AF1823" i="3" a="1"/>
  <c r="AF1823" i="3" s="1"/>
  <c r="AF1824" i="3" a="1"/>
  <c r="AF1824" i="3"/>
  <c r="AF1825" i="3" a="1"/>
  <c r="AF1825" i="3" s="1"/>
  <c r="AF1826" i="3" a="1"/>
  <c r="AF1826" i="3" s="1"/>
  <c r="AF1827" i="3" a="1"/>
  <c r="AF1827" i="3"/>
  <c r="AF1828" i="3" a="1"/>
  <c r="AF1828" i="3"/>
  <c r="AF1829" i="3" a="1"/>
  <c r="AF1829" i="3" s="1"/>
  <c r="AF1830" i="3" a="1"/>
  <c r="AF1830" i="3" s="1"/>
  <c r="AF1831" i="3" a="1"/>
  <c r="AF1831" i="3"/>
  <c r="AF1832" i="3" a="1"/>
  <c r="AF1832" i="3" s="1"/>
  <c r="AF1833" i="3" a="1"/>
  <c r="AF1833" i="3"/>
  <c r="AF1834" i="3" a="1"/>
  <c r="AF1834" i="3" s="1"/>
  <c r="AF1835" i="3" a="1"/>
  <c r="AF1835" i="3" s="1"/>
  <c r="AF1836" i="3" a="1"/>
  <c r="AF1836" i="3" s="1"/>
  <c r="AF1837" i="3" a="1"/>
  <c r="AF1837" i="3"/>
  <c r="AF1838" i="3" a="1"/>
  <c r="AF1838" i="3" s="1"/>
  <c r="AF1839" i="3" a="1"/>
  <c r="AF1839" i="3" s="1"/>
  <c r="AF1840" i="3" a="1"/>
  <c r="AF1840" i="3"/>
  <c r="AF1841" i="3" a="1"/>
  <c r="AF1841" i="3" s="1"/>
  <c r="AF1842" i="3" a="1"/>
  <c r="AF1842" i="3" s="1"/>
  <c r="AF1843" i="3" a="1"/>
  <c r="AF1843" i="3" s="1"/>
  <c r="AF1844" i="3" a="1"/>
  <c r="AF1844" i="3"/>
  <c r="AF1845" i="3" a="1"/>
  <c r="AF1845" i="3" s="1"/>
  <c r="AF1846" i="3" a="1"/>
  <c r="AF1846" i="3"/>
  <c r="AF1847" i="3" a="1"/>
  <c r="AF1847" i="3" s="1"/>
  <c r="AF1848" i="3" a="1"/>
  <c r="AF1848" i="3"/>
  <c r="AF1849" i="3" a="1"/>
  <c r="AF1849" i="3" s="1"/>
  <c r="AF1850" i="3" a="1"/>
  <c r="AF1850" i="3"/>
  <c r="AF1851" i="3" a="1"/>
  <c r="AF1851" i="3" s="1"/>
  <c r="AF1852" i="3" a="1"/>
  <c r="AF1852" i="3" s="1"/>
  <c r="AF1853" i="3" a="1"/>
  <c r="AF1853" i="3" s="1"/>
  <c r="AF1854" i="3" a="1"/>
  <c r="AF1854" i="3" s="1"/>
  <c r="AF1855" i="3" a="1"/>
  <c r="AF1855" i="3" s="1"/>
  <c r="AF1856" i="3" a="1"/>
  <c r="AF1856" i="3" s="1"/>
  <c r="AF1857" i="3" a="1"/>
  <c r="AF1857" i="3"/>
  <c r="AF1858" i="3" a="1"/>
  <c r="AF1858" i="3" s="1"/>
  <c r="AF1859" i="3" a="1"/>
  <c r="AF1859" i="3" s="1"/>
  <c r="AF1860" i="3" a="1"/>
  <c r="AF1860" i="3"/>
  <c r="AF1861" i="3" a="1"/>
  <c r="AF1861" i="3"/>
  <c r="AF1862" i="3" a="1"/>
  <c r="AF1862" i="3" s="1"/>
  <c r="AF1863" i="3" a="1"/>
  <c r="AF1863" i="3"/>
  <c r="AF1864" i="3" a="1"/>
  <c r="AF1864" i="3" s="1"/>
  <c r="AF1865" i="3" a="1"/>
  <c r="AF1865" i="3" s="1"/>
  <c r="AF1866" i="3" a="1"/>
  <c r="AF1866" i="3"/>
  <c r="AF1867" i="3" a="1"/>
  <c r="AF1867" i="3" s="1"/>
  <c r="AF1868" i="3" a="1"/>
  <c r="AF1868" i="3" s="1"/>
  <c r="AF1869" i="3" a="1"/>
  <c r="AF1869" i="3" s="1"/>
  <c r="AF1870" i="3" a="1"/>
  <c r="AF1870" i="3"/>
  <c r="AF1871" i="3" a="1"/>
  <c r="AF1871" i="3" s="1"/>
  <c r="AF1872" i="3" a="1"/>
  <c r="AF1872" i="3" s="1"/>
  <c r="AF1873" i="3" a="1"/>
  <c r="AF1873" i="3"/>
  <c r="AF1874" i="3" a="1"/>
  <c r="AF1874" i="3"/>
  <c r="AF1875" i="3" a="1"/>
  <c r="AF1875" i="3" s="1"/>
  <c r="AF1876" i="3" a="1"/>
  <c r="AF1876" i="3"/>
  <c r="AF1877" i="3" a="1"/>
  <c r="AF1877" i="3" s="1"/>
  <c r="AF1878" i="3" a="1"/>
  <c r="AF1878" i="3" s="1"/>
  <c r="AF1879" i="3" a="1"/>
  <c r="AF1879" i="3"/>
  <c r="AF1880" i="3" a="1"/>
  <c r="AF1880" i="3" s="1"/>
  <c r="AF1881" i="3" a="1"/>
  <c r="AF1881" i="3" s="1"/>
  <c r="AF1882" i="3" a="1"/>
  <c r="AF1882" i="3" s="1"/>
  <c r="AF1883" i="3" a="1"/>
  <c r="AF1883" i="3" s="1"/>
  <c r="AF1884" i="3" a="1"/>
  <c r="AF1884" i="3" s="1"/>
  <c r="AF1885" i="3" a="1"/>
  <c r="AF1885" i="3" s="1"/>
  <c r="AF1886" i="3" a="1"/>
  <c r="AF1886" i="3"/>
  <c r="AF1887" i="3" a="1"/>
  <c r="AF1887" i="3"/>
  <c r="AF1888" i="3" a="1"/>
  <c r="AF1888" i="3" s="1"/>
  <c r="AF1889" i="3" a="1"/>
  <c r="AF1889" i="3" s="1"/>
  <c r="AF1890" i="3" a="1"/>
  <c r="AF1890" i="3"/>
  <c r="AF1891" i="3" a="1"/>
  <c r="AF1891" i="3" s="1"/>
  <c r="AF1892" i="3" a="1"/>
  <c r="AF1892" i="3"/>
  <c r="AF1893" i="3" a="1"/>
  <c r="AF1893" i="3" s="1"/>
  <c r="AF1894" i="3" a="1"/>
  <c r="AF1894" i="3" s="1"/>
  <c r="AF1895" i="3" a="1"/>
  <c r="AF1895" i="3" s="1"/>
  <c r="AF1896" i="3" a="1"/>
  <c r="AF1896" i="3"/>
  <c r="AF1897" i="3" a="1"/>
  <c r="AF1897" i="3" s="1"/>
  <c r="AF1898" i="3" a="1"/>
  <c r="AF1898" i="3" s="1"/>
  <c r="AF1899" i="3" a="1"/>
  <c r="AF1899" i="3"/>
  <c r="AF1900" i="3" a="1"/>
  <c r="AF1900" i="3"/>
  <c r="AF1901" i="3" a="1"/>
  <c r="AF1901" i="3" s="1"/>
  <c r="AF1902" i="3" a="1"/>
  <c r="AF1902" i="3"/>
  <c r="AF1903" i="3" a="1"/>
  <c r="AF1903" i="3"/>
  <c r="AF1904" i="3" a="1"/>
  <c r="AF1904" i="3" s="1"/>
  <c r="AF1905" i="3" a="1"/>
  <c r="AF1905" i="3"/>
  <c r="AF1906" i="3" a="1"/>
  <c r="AF1906" i="3" s="1"/>
  <c r="AF1907" i="3" a="1"/>
  <c r="AF1907" i="3" s="1"/>
  <c r="AF1908" i="3" a="1"/>
  <c r="AF1908" i="3" s="1"/>
  <c r="AF1909" i="3" a="1"/>
  <c r="AF1909" i="3"/>
  <c r="AF1910" i="3" a="1"/>
  <c r="AF1910" i="3" s="1"/>
  <c r="AF1911" i="3" a="1"/>
  <c r="AF1911" i="3" s="1"/>
  <c r="AF1912" i="3" a="1"/>
  <c r="AF1912" i="3"/>
  <c r="AF1913" i="3" a="1"/>
  <c r="AF1913" i="3" s="1"/>
  <c r="AF1914" i="3" a="1"/>
  <c r="AF1914" i="3" s="1"/>
  <c r="AF1915" i="3" a="1"/>
  <c r="AF1915" i="3" s="1"/>
  <c r="AF1916" i="3" a="1"/>
  <c r="AF1916" i="3"/>
  <c r="AF1917" i="3" a="1"/>
  <c r="AF1917" i="3" s="1"/>
  <c r="AF1918" i="3" a="1"/>
  <c r="AF1918" i="3"/>
  <c r="AF1919" i="3" a="1"/>
  <c r="AF1919" i="3" s="1"/>
  <c r="AF1920" i="3" a="1"/>
  <c r="AF1920" i="3"/>
  <c r="AF1921" i="3" a="1"/>
  <c r="AF1921" i="3" s="1"/>
  <c r="AF1922" i="3" a="1"/>
  <c r="AF1922" i="3"/>
  <c r="AF1923" i="3" a="1"/>
  <c r="AF1923" i="3" s="1"/>
  <c r="AF1924" i="3" a="1"/>
  <c r="AF1924" i="3" s="1"/>
  <c r="AF1925" i="3" a="1"/>
  <c r="AF1925" i="3" s="1"/>
  <c r="AF1926" i="3" a="1"/>
  <c r="AF1926" i="3" s="1"/>
  <c r="AF1927" i="3" a="1"/>
  <c r="AF1927" i="3" s="1"/>
  <c r="AF1928" i="3" a="1"/>
  <c r="AF1928" i="3"/>
  <c r="AF1929" i="3" a="1"/>
  <c r="AF1929" i="3"/>
  <c r="AF1930" i="3" a="1"/>
  <c r="AF1930" i="3" s="1"/>
  <c r="AF1931" i="3" a="1"/>
  <c r="AF1931" i="3" s="1"/>
  <c r="AF1932" i="3" a="1"/>
  <c r="AF1932" i="3"/>
  <c r="AF1933" i="3" a="1"/>
  <c r="AF1933" i="3"/>
  <c r="AF1934" i="3" a="1"/>
  <c r="AF1934" i="3" s="1"/>
  <c r="AF1935" i="3" a="1"/>
  <c r="AF1935" i="3"/>
  <c r="AF1936" i="3" a="1"/>
  <c r="AF1936" i="3" s="1"/>
  <c r="AF1937" i="3" a="1"/>
  <c r="AF1937" i="3" s="1"/>
  <c r="AF1938" i="3" a="1"/>
  <c r="AF1938" i="3"/>
  <c r="AF1939" i="3" a="1"/>
  <c r="AF1939" i="3" s="1"/>
  <c r="AF1940" i="3" a="1"/>
  <c r="AF1940" i="3" s="1"/>
  <c r="AF1941" i="3" a="1"/>
  <c r="AF1941" i="3"/>
  <c r="AF1942" i="3" a="1"/>
  <c r="AF1942" i="3"/>
  <c r="AF1943" i="3" a="1"/>
  <c r="AF1943" i="3" s="1"/>
  <c r="AF1944" i="3" a="1"/>
  <c r="AF1944" i="3" s="1"/>
  <c r="AF1945" i="3" a="1"/>
  <c r="AF1945" i="3"/>
  <c r="AF1946" i="3" a="1"/>
  <c r="AF1946" i="3"/>
  <c r="AF1947" i="3" a="1"/>
  <c r="AF1947" i="3" s="1"/>
  <c r="AF1948" i="3" a="1"/>
  <c r="AF1948" i="3"/>
  <c r="AF1949" i="3" a="1"/>
  <c r="AF1949" i="3" s="1"/>
  <c r="AF1950" i="3" a="1"/>
  <c r="AF1950" i="3" s="1"/>
  <c r="AF1951" i="3" a="1"/>
  <c r="AF1951" i="3"/>
  <c r="AF1952" i="3" a="1"/>
  <c r="AF1952" i="3" s="1"/>
  <c r="AF1953" i="3" a="1"/>
  <c r="AF1953" i="3"/>
  <c r="AF1954" i="3" a="1"/>
  <c r="AF1954" i="3"/>
  <c r="AF1955" i="3" a="1"/>
  <c r="AF1955" i="3" s="1"/>
  <c r="AF1956" i="3" a="1"/>
  <c r="AF1956" i="3"/>
  <c r="AF1957" i="3" a="1"/>
  <c r="AF1957" i="3" s="1"/>
  <c r="AF1958" i="3" a="1"/>
  <c r="AF1958" i="3"/>
  <c r="AF1959" i="3" a="1"/>
  <c r="AF1959" i="3"/>
  <c r="AF1960" i="3" a="1"/>
  <c r="AF1960" i="3" s="1"/>
  <c r="AF1961" i="3" a="1"/>
  <c r="AF1961" i="3" s="1"/>
  <c r="AF1962" i="3" a="1"/>
  <c r="AF1962" i="3"/>
  <c r="AF1963" i="3" a="1"/>
  <c r="AF1963" i="3" s="1"/>
  <c r="AF1964" i="3" a="1"/>
  <c r="AF1964" i="3"/>
  <c r="AF1965" i="3" a="1"/>
  <c r="AF1965" i="3" s="1"/>
  <c r="AF1966" i="3" a="1"/>
  <c r="AF1966" i="3" s="1"/>
  <c r="AF1967" i="3" a="1"/>
  <c r="AF1967" i="3" s="1"/>
  <c r="AF1968" i="3" a="1"/>
  <c r="AF1968" i="3" s="1"/>
  <c r="AF1969" i="3" a="1"/>
  <c r="AF1969" i="3"/>
  <c r="AF1970" i="3" a="1"/>
  <c r="AF1970" i="3" s="1"/>
  <c r="AF1971" i="3" a="1"/>
  <c r="AF1971" i="3"/>
  <c r="AF1972" i="3" a="1"/>
  <c r="AF1972" i="3"/>
  <c r="AF1973" i="3" a="1"/>
  <c r="AF1973" i="3" s="1"/>
  <c r="AF1974" i="3" a="1"/>
  <c r="AF1974" i="3" s="1"/>
  <c r="AF1975" i="3" a="1"/>
  <c r="AF1975" i="3"/>
  <c r="AF1976" i="3" a="1"/>
  <c r="AF1976" i="3" s="1"/>
  <c r="AF1977" i="3" a="1"/>
  <c r="AF1977" i="3" s="1"/>
  <c r="AF1978" i="3" a="1"/>
  <c r="AF1978" i="3"/>
  <c r="AF1979" i="3" a="1"/>
  <c r="AF1979" i="3" s="1"/>
  <c r="AF1980" i="3" a="1"/>
  <c r="AF1980" i="3"/>
  <c r="AF1981" i="3" a="1"/>
  <c r="AF1981" i="3" s="1"/>
  <c r="AF1982" i="3" a="1"/>
  <c r="AF1982" i="3" s="1"/>
  <c r="AF1983" i="3" a="1"/>
  <c r="AF1983" i="3" s="1"/>
  <c r="AF1984" i="3" a="1"/>
  <c r="AF1984" i="3"/>
  <c r="AF1985" i="3" a="1"/>
  <c r="AF1985" i="3"/>
  <c r="AF1986" i="3" a="1"/>
  <c r="AF1986" i="3" s="1"/>
  <c r="AF1987" i="3" a="1"/>
  <c r="AF1987" i="3" s="1"/>
  <c r="AF1988" i="3" a="1"/>
  <c r="AF1988" i="3" s="1"/>
  <c r="AF1989" i="3" a="1"/>
  <c r="AF1989" i="3"/>
  <c r="AF1990" i="3" a="1"/>
  <c r="AF1990" i="3" s="1"/>
  <c r="AF1991" i="3" a="1"/>
  <c r="AF1991" i="3" s="1"/>
  <c r="AF1992" i="3" a="1"/>
  <c r="AF1992" i="3" s="1"/>
  <c r="AF1993" i="3" a="1"/>
  <c r="AF1993" i="3"/>
  <c r="AF1994" i="3" a="1"/>
  <c r="AF1994" i="3" s="1"/>
  <c r="AF1995" i="3" a="1"/>
  <c r="AF1995" i="3"/>
  <c r="AF1996" i="3" a="1"/>
  <c r="AF1996" i="3" s="1"/>
  <c r="AF1997" i="3" a="1"/>
  <c r="AF1997" i="3"/>
  <c r="AF1998" i="3" a="1"/>
  <c r="AF1998" i="3"/>
  <c r="AF1999" i="3" a="1"/>
  <c r="AF1999" i="3" s="1"/>
  <c r="AF2000" i="3" a="1"/>
  <c r="AF2000" i="3" s="1"/>
  <c r="AF2001" i="3" a="1"/>
  <c r="AF2001" i="3" s="1"/>
  <c r="AF2002" i="3" a="1"/>
  <c r="AF2002" i="3"/>
  <c r="AF2003" i="3" a="1"/>
  <c r="AF2003" i="3" s="1"/>
  <c r="AF2004" i="3" a="1"/>
  <c r="AF2004" i="3" s="1"/>
  <c r="AF2005" i="3" a="1"/>
  <c r="AF2005" i="3" s="1"/>
  <c r="AF2006" i="3" a="1"/>
  <c r="AF2006" i="3" s="1"/>
  <c r="AF2007" i="3" a="1"/>
  <c r="AF2007" i="3" s="1"/>
  <c r="AF2008" i="3" a="1"/>
  <c r="AF2008" i="3"/>
  <c r="AF2009" i="3" a="1"/>
  <c r="AF2009" i="3" s="1"/>
  <c r="AF2010" i="3" a="1"/>
  <c r="AF2010" i="3"/>
  <c r="AF2011" i="3" a="1"/>
  <c r="AF2011" i="3"/>
  <c r="AF2012" i="3" a="1"/>
  <c r="AF2012" i="3" s="1"/>
  <c r="AF2013" i="3" a="1"/>
  <c r="AF2013" i="3"/>
  <c r="AF2014" i="3" a="1"/>
  <c r="AF2014" i="3" s="1"/>
  <c r="AF2015" i="3" a="1"/>
  <c r="AF2015" i="3"/>
  <c r="AF2016" i="3" a="1"/>
  <c r="AF2016" i="3" s="1"/>
  <c r="AF2017" i="3" a="1"/>
  <c r="AF2017" i="3" s="1"/>
  <c r="AF2018" i="3" a="1"/>
  <c r="AF2018" i="3" s="1"/>
  <c r="AF2019" i="3" a="1"/>
  <c r="AF2019" i="3" s="1"/>
  <c r="AF2020" i="3" a="1"/>
  <c r="AF2020" i="3" s="1"/>
  <c r="AF2021" i="3" a="1"/>
  <c r="AF2021" i="3"/>
  <c r="AF2022" i="3" a="1"/>
  <c r="AF2022" i="3" s="1"/>
  <c r="AF2023" i="3" a="1"/>
  <c r="AF2023" i="3"/>
  <c r="AF2024" i="3" a="1"/>
  <c r="AF2024" i="3" s="1"/>
  <c r="AF2025" i="3" a="1"/>
  <c r="AF2025" i="3" s="1"/>
  <c r="AF2026" i="3" a="1"/>
  <c r="AF2026" i="3"/>
  <c r="AF2027" i="3" a="1"/>
  <c r="AF2027" i="3" s="1"/>
  <c r="AF2028" i="3" a="1"/>
  <c r="AF2028" i="3"/>
  <c r="AF2029" i="3" a="1"/>
  <c r="AF2029" i="3" s="1"/>
  <c r="AF2030" i="3" a="1"/>
  <c r="AF2030" i="3" s="1"/>
  <c r="AF2031" i="3" a="1"/>
  <c r="AF2031" i="3"/>
  <c r="AF2032" i="3" a="1"/>
  <c r="AF2032" i="3" s="1"/>
  <c r="AF2033" i="3" a="1"/>
  <c r="AF2033" i="3" s="1"/>
  <c r="AF2034" i="3" a="1"/>
  <c r="AF2034" i="3"/>
  <c r="AF2035" i="3" a="1"/>
  <c r="AF2035" i="3" s="1"/>
  <c r="AF2036" i="3" a="1"/>
  <c r="AF2036" i="3" s="1"/>
  <c r="AF2037" i="3" a="1"/>
  <c r="AF2037" i="3" s="1"/>
  <c r="AF2038" i="3" a="1"/>
  <c r="AF2038" i="3"/>
  <c r="AF2039" i="3" a="1"/>
  <c r="AF2039" i="3"/>
  <c r="AF2040" i="3" a="1"/>
  <c r="AF2040" i="3" s="1"/>
  <c r="AF2041" i="3" a="1"/>
  <c r="AF2041" i="3"/>
  <c r="AF2042" i="3" a="1"/>
  <c r="AF2042" i="3" s="1"/>
  <c r="AF2043" i="3" a="1"/>
  <c r="AF2043" i="3"/>
  <c r="AF2044" i="3" a="1"/>
  <c r="AF2044" i="3"/>
  <c r="AF2045" i="3" a="1"/>
  <c r="AF2045" i="3" s="1"/>
  <c r="AF2046" i="3" a="1"/>
  <c r="AF2046" i="3" s="1"/>
  <c r="AF2047" i="3" a="1"/>
  <c r="AF2047" i="3"/>
  <c r="AF2048" i="3" a="1"/>
  <c r="AF2048" i="3" s="1"/>
  <c r="AF2049" i="3" a="1"/>
  <c r="AF2049" i="3" s="1"/>
  <c r="AF2050" i="3" a="1"/>
  <c r="AF2050" i="3" s="1"/>
  <c r="AF2051" i="3" a="1"/>
  <c r="AF2051" i="3" s="1"/>
  <c r="AF2052" i="3" a="1"/>
  <c r="AF2052" i="3"/>
  <c r="AF2053" i="3" a="1"/>
  <c r="AF2053" i="3" s="1"/>
  <c r="AF2054" i="3" a="1"/>
  <c r="AF2054" i="3" s="1"/>
  <c r="AF2055" i="3" a="1"/>
  <c r="AF2055" i="3" s="1"/>
  <c r="AF2056" i="3" a="1"/>
  <c r="AF2056" i="3"/>
  <c r="AF2057" i="3" a="1"/>
  <c r="AF2057" i="3"/>
  <c r="AF2058" i="3" a="1"/>
  <c r="AF2058" i="3" s="1"/>
  <c r="AF2059" i="3" a="1"/>
  <c r="AF2059" i="3" s="1"/>
  <c r="AF2060" i="3" a="1"/>
  <c r="AF2060" i="3" s="1"/>
  <c r="AF2061" i="3" a="1"/>
  <c r="AF2061" i="3"/>
  <c r="AF2062" i="3" a="1"/>
  <c r="AF2062" i="3" s="1"/>
  <c r="AF2063" i="3" a="1"/>
  <c r="AF2063" i="3" s="1"/>
  <c r="AF2064" i="3" a="1"/>
  <c r="AF2064" i="3" s="1"/>
  <c r="AF2065" i="3" a="1"/>
  <c r="AF2065" i="3"/>
  <c r="AF2066" i="3" a="1"/>
  <c r="AF2066" i="3" s="1"/>
  <c r="AF2067" i="3" a="1"/>
  <c r="AF2067" i="3"/>
  <c r="AF2068" i="3" a="1"/>
  <c r="AF2068" i="3" s="1"/>
  <c r="AF2069" i="3" a="1"/>
  <c r="AF2069" i="3"/>
  <c r="AF2070" i="3" a="1"/>
  <c r="AF2070" i="3"/>
  <c r="AF2071" i="3" a="1"/>
  <c r="AF2071" i="3" s="1"/>
  <c r="AF2072" i="3" a="1"/>
  <c r="AF2072" i="3" s="1"/>
  <c r="AF2073" i="3" a="1"/>
  <c r="AF2073" i="3" s="1"/>
  <c r="AF2074" i="3" a="1"/>
  <c r="AF2074" i="3"/>
  <c r="AF2075" i="3" a="1"/>
  <c r="AF2075" i="3" s="1"/>
  <c r="AF2076" i="3" a="1"/>
  <c r="AF2076" i="3" s="1"/>
  <c r="AF2077" i="3" a="1"/>
  <c r="AF2077" i="3" s="1"/>
  <c r="AF2078" i="3" a="1"/>
  <c r="AF2078" i="3" s="1"/>
  <c r="AF2079" i="3" a="1"/>
  <c r="AF2079" i="3" s="1"/>
  <c r="AF2080" i="3" a="1"/>
  <c r="AF2080" i="3"/>
  <c r="AF2081" i="3" a="1"/>
  <c r="AF2081" i="3" s="1"/>
  <c r="AF2082" i="3" a="1"/>
  <c r="AF2082" i="3"/>
  <c r="AF2083" i="3" a="1"/>
  <c r="AF2083" i="3"/>
  <c r="AF2084" i="3" a="1"/>
  <c r="AF2084" i="3" s="1"/>
  <c r="AF2085" i="3" a="1"/>
  <c r="AF2085" i="3"/>
  <c r="AF2086" i="3" a="1"/>
  <c r="AF2086" i="3" s="1"/>
  <c r="AF2087" i="3" a="1"/>
  <c r="AF2087" i="3"/>
  <c r="AF2088" i="3" a="1"/>
  <c r="AF2088" i="3" s="1"/>
  <c r="AF2089" i="3" a="1"/>
  <c r="AF2089" i="3" s="1"/>
  <c r="AF2090" i="3" a="1"/>
  <c r="AF2090" i="3" s="1"/>
  <c r="AF2091" i="3" a="1"/>
  <c r="AF2091" i="3" s="1"/>
  <c r="AF2092" i="3" a="1"/>
  <c r="AF2092" i="3" s="1"/>
  <c r="AF2093" i="3" a="1"/>
  <c r="AF2093" i="3"/>
  <c r="AF2094" i="3" a="1"/>
  <c r="AF2094" i="3" s="1"/>
  <c r="AF2095" i="3" a="1"/>
  <c r="AF2095" i="3"/>
  <c r="AF2096" i="3" a="1"/>
  <c r="AF2096" i="3" s="1"/>
  <c r="AF2097" i="3" a="1"/>
  <c r="AF2097" i="3" s="1"/>
  <c r="AF2098" i="3" a="1"/>
  <c r="AF2098" i="3"/>
  <c r="AF2099" i="3" a="1"/>
  <c r="AF2099" i="3" s="1"/>
  <c r="AF2100" i="3" a="1"/>
  <c r="AF2100" i="3"/>
  <c r="AF2101" i="3" a="1"/>
  <c r="AF2101" i="3" s="1"/>
  <c r="AF2102" i="3" a="1"/>
  <c r="AF2102" i="3" s="1"/>
  <c r="AF2103" i="3" a="1"/>
  <c r="AF2103" i="3"/>
  <c r="AF2104" i="3" a="1"/>
  <c r="AF2104" i="3" s="1"/>
  <c r="AF2105" i="3" a="1"/>
  <c r="AF2105" i="3" s="1"/>
  <c r="AF2106" i="3" a="1"/>
  <c r="AF2106" i="3"/>
  <c r="AF2107" i="3" a="1"/>
  <c r="AF2107" i="3" s="1"/>
  <c r="AF2108" i="3" a="1"/>
  <c r="AF2108" i="3" s="1"/>
  <c r="AF2109" i="3" a="1"/>
  <c r="AF2109" i="3" s="1"/>
  <c r="AF2110" i="3" a="1"/>
  <c r="AF2110" i="3" s="1"/>
  <c r="AF2111" i="3" a="1"/>
  <c r="AF2111" i="3"/>
  <c r="AF2112" i="3" a="1"/>
  <c r="AF2112" i="3" s="1"/>
  <c r="AF2113" i="3" a="1"/>
  <c r="AF2113" i="3"/>
  <c r="AF2114" i="3" a="1"/>
  <c r="AF2114" i="3" s="1"/>
  <c r="AF2115" i="3" a="1"/>
  <c r="AF2115" i="3"/>
  <c r="AF2116" i="3" a="1"/>
  <c r="AF2116" i="3"/>
  <c r="AF2117" i="3" a="1"/>
  <c r="AF2117" i="3" s="1"/>
  <c r="AF2118" i="3" a="1"/>
  <c r="AF2118" i="3" s="1"/>
  <c r="AF2119" i="3" a="1"/>
  <c r="AF2119" i="3"/>
  <c r="AF2120" i="3" a="1"/>
  <c r="AF2120" i="3" s="1"/>
  <c r="AF2121" i="3" a="1"/>
  <c r="AF2121" i="3" s="1"/>
  <c r="AF2122" i="3" a="1"/>
  <c r="AF2122" i="3" s="1"/>
  <c r="AF2123" i="3" a="1"/>
  <c r="AF2123" i="3" s="1"/>
  <c r="AF2124" i="3" a="1"/>
  <c r="AF2124" i="3"/>
  <c r="AF2125" i="3" a="1"/>
  <c r="AF2125" i="3" s="1"/>
  <c r="AF2126" i="3" a="1"/>
  <c r="AF2126" i="3" s="1"/>
  <c r="AF2127" i="3" a="1"/>
  <c r="AF2127" i="3" s="1"/>
  <c r="AF2128" i="3" a="1"/>
  <c r="AF2128" i="3"/>
  <c r="AF2129" i="3" a="1"/>
  <c r="AF2129" i="3"/>
  <c r="AF2130" i="3" a="1"/>
  <c r="AF2130" i="3" s="1"/>
  <c r="AF2131" i="3" a="1"/>
  <c r="AF2131" i="3" s="1"/>
  <c r="AF2132" i="3" a="1"/>
  <c r="AF2132" i="3" s="1"/>
  <c r="AF2133" i="3" a="1"/>
  <c r="AF2133" i="3"/>
  <c r="AF2134" i="3" a="1"/>
  <c r="AF2134" i="3" s="1"/>
  <c r="AF2135" i="3" a="1"/>
  <c r="AF2135" i="3" s="1"/>
  <c r="AF2136" i="3" a="1"/>
  <c r="AF2136" i="3"/>
  <c r="AF2137" i="3" a="1"/>
  <c r="AF2137" i="3"/>
  <c r="AF2138" i="3" a="1"/>
  <c r="AF2138" i="3" s="1"/>
  <c r="AF2139" i="3" a="1"/>
  <c r="AF2139" i="3"/>
  <c r="AF2140" i="3" a="1"/>
  <c r="AF2140" i="3" s="1"/>
  <c r="AF2141" i="3" a="1"/>
  <c r="AF2141" i="3"/>
  <c r="AF2142" i="3" a="1"/>
  <c r="AF2142" i="3"/>
  <c r="AF2143" i="3" a="1"/>
  <c r="AF2143" i="3" s="1"/>
  <c r="AF2144" i="3" a="1"/>
  <c r="AF2144" i="3" s="1"/>
  <c r="AF2145" i="3" a="1"/>
  <c r="AF2145" i="3"/>
  <c r="AF2146" i="3" a="1"/>
  <c r="AF2146" i="3"/>
  <c r="AF2147" i="3" a="1"/>
  <c r="AF2147" i="3" s="1"/>
  <c r="AF2148" i="3" a="1"/>
  <c r="AF2148" i="3" s="1"/>
  <c r="AF2149" i="3" a="1"/>
  <c r="AF2149" i="3"/>
  <c r="AF2150" i="3" a="1"/>
  <c r="AF2150" i="3" s="1"/>
  <c r="AF2151" i="3" a="1"/>
  <c r="AF2151" i="3" s="1"/>
  <c r="AF2152" i="3" a="1"/>
  <c r="AF2152" i="3"/>
  <c r="AF2153" i="3" a="1"/>
  <c r="AF2153" i="3" s="1"/>
  <c r="AF2154" i="3" a="1"/>
  <c r="AF2154" i="3"/>
  <c r="AF2155" i="3" a="1"/>
  <c r="AF2155" i="3"/>
  <c r="AF2156" i="3" a="1"/>
  <c r="AF2156" i="3" s="1"/>
  <c r="AF2157" i="3" a="1"/>
  <c r="AF2157" i="3"/>
  <c r="AF2158" i="3" a="1"/>
  <c r="AF2158" i="3"/>
  <c r="AF2159" i="3" a="1"/>
  <c r="AF2159" i="3"/>
  <c r="AF2160" i="3" a="1"/>
  <c r="AF2160" i="3" s="1"/>
  <c r="AF2161" i="3" a="1"/>
  <c r="AF2161" i="3" s="1"/>
  <c r="AF2162" i="3" a="1"/>
  <c r="AF2162" i="3" s="1"/>
  <c r="AF2163" i="3" a="1"/>
  <c r="AF2163" i="3" s="1"/>
  <c r="AF2164" i="3" a="1"/>
  <c r="AF2164" i="3" s="1"/>
  <c r="AF2165" i="3" a="1"/>
  <c r="AF2165" i="3"/>
  <c r="AF2166" i="3" a="1"/>
  <c r="AF2166" i="3" s="1"/>
  <c r="AF2167" i="3" a="1"/>
  <c r="AF2167" i="3"/>
  <c r="AF2168" i="3" a="1"/>
  <c r="AF2168" i="3" s="1"/>
  <c r="AF2169" i="3" a="1"/>
  <c r="AF2169" i="3"/>
  <c r="AF2170" i="3" a="1"/>
  <c r="AF2170" i="3"/>
  <c r="AF2171" i="3" a="1"/>
  <c r="AF2171" i="3" s="1"/>
  <c r="AF2172" i="3" a="1"/>
  <c r="AF2172" i="3"/>
  <c r="AF2173" i="3" a="1"/>
  <c r="AF2173" i="3" s="1"/>
  <c r="AF2174" i="3" a="1"/>
  <c r="AF2174" i="3" s="1"/>
  <c r="AF2175" i="3" a="1"/>
  <c r="AF2175" i="3"/>
  <c r="AF2176" i="3" a="1"/>
  <c r="AF2176" i="3" s="1"/>
  <c r="AF2177" i="3" a="1"/>
  <c r="AF2177" i="3" s="1"/>
  <c r="AF2178" i="3" a="1"/>
  <c r="AF2178" i="3"/>
  <c r="AF2179" i="3" a="1"/>
  <c r="AF2179" i="3" s="1"/>
  <c r="AF2180" i="3" a="1"/>
  <c r="AF2180" i="3" s="1"/>
  <c r="AF2181" i="3" a="1"/>
  <c r="AF2181" i="3" s="1"/>
  <c r="AF2182" i="3" a="1"/>
  <c r="AF2182" i="3"/>
  <c r="AF2183" i="3" a="1"/>
  <c r="AF2183" i="3"/>
  <c r="AF2184" i="3" a="1"/>
  <c r="AF2184" i="3" s="1"/>
  <c r="AF2185" i="3" a="1"/>
  <c r="AF2185" i="3"/>
  <c r="AF2186" i="3" a="1"/>
  <c r="AF2186" i="3" s="1"/>
  <c r="AF2187" i="3" a="1"/>
  <c r="AF2187" i="3"/>
  <c r="AF2188" i="3" a="1"/>
  <c r="AF2188" i="3"/>
  <c r="AF2189" i="3" a="1"/>
  <c r="AF2189" i="3" s="1"/>
  <c r="AF2190" i="3" a="1"/>
  <c r="AF2190" i="3" s="1"/>
  <c r="AF2191" i="3" a="1"/>
  <c r="AF2191" i="3"/>
  <c r="AF2192" i="3" a="1"/>
  <c r="AF2192" i="3" s="1"/>
  <c r="AF2193" i="3" a="1"/>
  <c r="AF2193" i="3" s="1"/>
  <c r="AF2194" i="3" a="1"/>
  <c r="AF2194" i="3" s="1"/>
  <c r="AF2195" i="3" a="1"/>
  <c r="AF2195" i="3"/>
  <c r="AF2196" i="3" a="1"/>
  <c r="AF2196" i="3"/>
  <c r="AF2197" i="3" a="1"/>
  <c r="AF2197" i="3" s="1"/>
  <c r="AF2198" i="3" a="1"/>
  <c r="AF2198" i="3" s="1"/>
  <c r="AF2199" i="3" a="1"/>
  <c r="AF2199" i="3" s="1"/>
  <c r="AF2200" i="3" a="1"/>
  <c r="AF2200" i="3"/>
  <c r="AF2201" i="3" a="1"/>
  <c r="AF2201" i="3"/>
  <c r="AF2202" i="3" a="1"/>
  <c r="AF2202" i="3" s="1"/>
  <c r="AF2203" i="3" a="1"/>
  <c r="AF2203" i="3" s="1"/>
  <c r="AF2204" i="3" a="1"/>
  <c r="AF2204" i="3" s="1"/>
  <c r="AF2205" i="3" a="1"/>
  <c r="AF2205" i="3"/>
  <c r="AF2206" i="3" a="1"/>
  <c r="AF2206" i="3" s="1"/>
  <c r="AF2207" i="3" a="1"/>
  <c r="AF2207" i="3" s="1"/>
  <c r="AF2208" i="3" a="1"/>
  <c r="AF2208" i="3"/>
  <c r="AF2209" i="3" a="1"/>
  <c r="AF2209" i="3"/>
  <c r="AF2210" i="3" a="1"/>
  <c r="AF2210" i="3" s="1"/>
  <c r="AF2211" i="3" a="1"/>
  <c r="AF2211" i="3"/>
  <c r="AF2212" i="3" a="1"/>
  <c r="AF2212" i="3" s="1"/>
  <c r="AF2213" i="3" a="1"/>
  <c r="AF2213" i="3"/>
  <c r="AF2214" i="3" a="1"/>
  <c r="AF2214" i="3"/>
  <c r="AF2215" i="3" a="1"/>
  <c r="AF2215" i="3" s="1"/>
  <c r="AF2216" i="3" a="1"/>
  <c r="AF2216" i="3" s="1"/>
  <c r="AF2217" i="3" a="1"/>
  <c r="AF2217" i="3"/>
  <c r="AF2218" i="3" a="1"/>
  <c r="AF2218" i="3"/>
  <c r="AF2219" i="3" a="1"/>
  <c r="AF2219" i="3" s="1"/>
  <c r="AF2220" i="3" a="1"/>
  <c r="AF2220" i="3" s="1"/>
  <c r="AF2221" i="3" a="1"/>
  <c r="AF2221" i="3"/>
  <c r="AF2222" i="3" a="1"/>
  <c r="AF2222" i="3" s="1"/>
  <c r="AF2223" i="3" a="1"/>
  <c r="AF2223" i="3" s="1"/>
  <c r="AF2224" i="3" a="1"/>
  <c r="AF2224" i="3"/>
  <c r="AF2225" i="3" a="1"/>
  <c r="AF2225" i="3" s="1"/>
  <c r="AF2226" i="3" a="1"/>
  <c r="AF2226" i="3"/>
  <c r="AF2227" i="3" a="1"/>
  <c r="AF2227" i="3"/>
  <c r="AF2228" i="3" a="1"/>
  <c r="AF2228" i="3" s="1"/>
  <c r="AF2229" i="3" a="1"/>
  <c r="AF2229" i="3"/>
  <c r="AF2230" i="3" a="1"/>
  <c r="AF2230" i="3"/>
  <c r="AF2231" i="3" a="1"/>
  <c r="AF2231" i="3"/>
  <c r="AF2232" i="3" a="1"/>
  <c r="AF2232" i="3" s="1"/>
  <c r="AF2233" i="3" a="1"/>
  <c r="AF2233" i="3" s="1"/>
  <c r="AF2234" i="3" a="1"/>
  <c r="AF2234" i="3" s="1"/>
  <c r="AF2235" i="3" a="1"/>
  <c r="AF2235" i="3" s="1"/>
  <c r="AF2236" i="3" a="1"/>
  <c r="AF2236" i="3" s="1"/>
  <c r="AF2237" i="3" a="1"/>
  <c r="AF2237" i="3"/>
  <c r="AF2238" i="3" a="1"/>
  <c r="AF2238" i="3" s="1"/>
  <c r="AF2239" i="3" a="1"/>
  <c r="AF2239" i="3"/>
  <c r="AF2240" i="3" a="1"/>
  <c r="AF2240" i="3" s="1"/>
  <c r="AF2241" i="3" a="1"/>
  <c r="AF2241" i="3"/>
  <c r="AF2242" i="3" a="1"/>
  <c r="AF2242" i="3"/>
  <c r="AF2243" i="3" a="1"/>
  <c r="AF2243" i="3"/>
  <c r="AF2244" i="3" a="1"/>
  <c r="AF2244" i="3"/>
  <c r="AF2245" i="3" a="1"/>
  <c r="AF2245" i="3" s="1"/>
  <c r="AF2246" i="3" a="1"/>
  <c r="AF2246" i="3" s="1"/>
  <c r="AF2247" i="3" a="1"/>
  <c r="AF2247" i="3"/>
  <c r="AF2248" i="3" a="1"/>
  <c r="AF2248" i="3" s="1"/>
  <c r="AF2249" i="3" a="1"/>
  <c r="AF2249" i="3" s="1"/>
  <c r="AF2250" i="3" a="1"/>
  <c r="AF2250" i="3"/>
  <c r="AF2251" i="3" a="1"/>
  <c r="AF2251" i="3" s="1"/>
  <c r="AF2252" i="3" a="1"/>
  <c r="AF2252" i="3" s="1"/>
  <c r="AF2253" i="3" a="1"/>
  <c r="AF2253" i="3" s="1"/>
  <c r="AF2254" i="3" a="1"/>
  <c r="AF2254" i="3"/>
  <c r="AF2255" i="3" a="1"/>
  <c r="AF2255" i="3"/>
  <c r="AF2256" i="3" a="1"/>
  <c r="AF2256" i="3"/>
  <c r="AF2257" i="3" a="1"/>
  <c r="AF2257" i="3"/>
  <c r="AF2258" i="3" a="1"/>
  <c r="AF2258" i="3" s="1"/>
  <c r="AF2259" i="3" a="1"/>
  <c r="AF2259" i="3"/>
  <c r="AF2260" i="3" a="1"/>
  <c r="AF2260" i="3"/>
  <c r="AF2261" i="3" a="1"/>
  <c r="AF2261" i="3" s="1"/>
  <c r="AF2262" i="3" a="1"/>
  <c r="AF2262" i="3" s="1"/>
  <c r="AF2263" i="3" a="1"/>
  <c r="AF2263" i="3"/>
  <c r="AF2264" i="3" a="1"/>
  <c r="AF2264" i="3" s="1"/>
  <c r="AF2265" i="3" a="1"/>
  <c r="AF2265" i="3" s="1"/>
  <c r="AF2266" i="3" a="1"/>
  <c r="AF2266" i="3" s="1"/>
  <c r="AF2267" i="3" a="1"/>
  <c r="AF2267" i="3"/>
  <c r="AF2268" i="3" a="1"/>
  <c r="AF2268" i="3"/>
  <c r="AF2269" i="3" a="1"/>
  <c r="AF2269" i="3"/>
  <c r="AF2270" i="3" a="1"/>
  <c r="AF2270" i="3" s="1"/>
  <c r="AF2271" i="3" a="1"/>
  <c r="AF2271" i="3" s="1"/>
  <c r="AF2272" i="3" a="1"/>
  <c r="AF2272" i="3"/>
  <c r="AF2273" i="3" a="1"/>
  <c r="AF2273" i="3"/>
  <c r="AF2274" i="3" a="1"/>
  <c r="AF2274" i="3" s="1"/>
  <c r="AF2275" i="3" a="1"/>
  <c r="AF2275" i="3" s="1"/>
  <c r="AF2276" i="3" a="1"/>
  <c r="AF2276" i="3" s="1"/>
  <c r="AF2277" i="3" a="1"/>
  <c r="AF2277" i="3"/>
  <c r="AF2278" i="3" a="1"/>
  <c r="AF2278" i="3" s="1"/>
  <c r="AF2279" i="3" a="1"/>
  <c r="AF2279" i="3" s="1"/>
  <c r="AF2280" i="3" a="1"/>
  <c r="AF2280" i="3"/>
  <c r="AF2281" i="3" a="1"/>
  <c r="AF2281" i="3"/>
  <c r="AF2282" i="3" a="1"/>
  <c r="AF2282" i="3" s="1"/>
  <c r="AF2283" i="3" a="1"/>
  <c r="AF2283" i="3"/>
  <c r="AF2284" i="3" a="1"/>
  <c r="AF2284" i="3" s="1"/>
  <c r="AF2285" i="3" a="1"/>
  <c r="AF2285" i="3"/>
  <c r="AF2286" i="3" a="1"/>
  <c r="AF2286" i="3"/>
  <c r="AF2287" i="3" a="1"/>
  <c r="AF2287" i="3" s="1"/>
  <c r="AF2288" i="3" a="1"/>
  <c r="AF2288" i="3" s="1"/>
  <c r="AF2289" i="3" a="1"/>
  <c r="AF2289" i="3"/>
  <c r="AF2290" i="3" a="1"/>
  <c r="AF2290" i="3"/>
  <c r="AF2291" i="3" a="1"/>
  <c r="AF2291" i="3" s="1"/>
  <c r="AF2292" i="3" a="1"/>
  <c r="AF2292" i="3" s="1"/>
  <c r="AF2293" i="3" a="1"/>
  <c r="AF2293" i="3"/>
  <c r="AF2294" i="3" a="1"/>
  <c r="AF2294" i="3" s="1"/>
  <c r="AF2295" i="3" a="1"/>
  <c r="AF2295" i="3" s="1"/>
  <c r="AF2296" i="3" a="1"/>
  <c r="AF2296" i="3"/>
  <c r="AF2297" i="3" a="1"/>
  <c r="AF2297" i="3" s="1"/>
  <c r="AF2298" i="3" a="1"/>
  <c r="AF2298" i="3"/>
  <c r="AF2299" i="3" a="1"/>
  <c r="AF2299" i="3"/>
  <c r="AF2300" i="3" a="1"/>
  <c r="AF2300" i="3" s="1"/>
  <c r="AF2301" i="3" a="1"/>
  <c r="AF2301" i="3"/>
  <c r="AF2302" i="3" a="1"/>
  <c r="AF2302" i="3"/>
  <c r="AF2303" i="3" a="1"/>
  <c r="AF2303" i="3"/>
  <c r="AF2304" i="3" a="1"/>
  <c r="AF2304" i="3" s="1"/>
  <c r="AF2305" i="3" a="1"/>
  <c r="AF2305" i="3" s="1"/>
  <c r="AF2306" i="3" a="1"/>
  <c r="AF2306" i="3" s="1"/>
  <c r="AF2307" i="3" a="1"/>
  <c r="AF2307" i="3" s="1"/>
  <c r="AF2308" i="3" a="1"/>
  <c r="AF2308" i="3" s="1"/>
  <c r="AF2309" i="3" a="1"/>
  <c r="AF2309" i="3"/>
  <c r="AF2310" i="3" a="1"/>
  <c r="AF2310" i="3" s="1"/>
  <c r="AF2311" i="3" a="1"/>
  <c r="AF2311" i="3"/>
  <c r="AF2312" i="3" a="1"/>
  <c r="AF2312" i="3" s="1"/>
  <c r="AF2313" i="3" a="1"/>
  <c r="AF2313" i="3"/>
  <c r="AF2314" i="3" a="1"/>
  <c r="AF2314" i="3"/>
  <c r="AF2315" i="3" a="1"/>
  <c r="AF2315" i="3"/>
  <c r="AF2316" i="3" a="1"/>
  <c r="AF2316" i="3"/>
  <c r="AF2317" i="3" a="1"/>
  <c r="AF2317" i="3" s="1"/>
  <c r="AF2318" i="3" a="1"/>
  <c r="AF2318" i="3" s="1"/>
  <c r="AF2319" i="3" a="1"/>
  <c r="AF2319" i="3"/>
  <c r="AF2320" i="3" a="1"/>
  <c r="AF2320" i="3" s="1"/>
  <c r="AF2321" i="3" a="1"/>
  <c r="AF2321" i="3" s="1"/>
  <c r="AF2322" i="3" a="1"/>
  <c r="AF2322" i="3"/>
  <c r="AF2323" i="3" a="1"/>
  <c r="AF2323" i="3" s="1"/>
  <c r="AF2324" i="3" a="1"/>
  <c r="AF2324" i="3" s="1"/>
  <c r="AF2325" i="3" a="1"/>
  <c r="AF2325" i="3" s="1"/>
  <c r="AF2326" i="3" a="1"/>
  <c r="AF2326" i="3"/>
  <c r="AF2327" i="3" a="1"/>
  <c r="AF2327" i="3"/>
  <c r="AF2328" i="3" a="1"/>
  <c r="AF2328" i="3"/>
  <c r="AF2329" i="3" a="1"/>
  <c r="AF2329" i="3"/>
  <c r="AF2330" i="3" a="1"/>
  <c r="AF2330" i="3" s="1"/>
  <c r="AF2331" i="3" a="1"/>
  <c r="AF2331" i="3"/>
  <c r="AF2332" i="3" a="1"/>
  <c r="AF2332" i="3" s="1"/>
  <c r="AF2333" i="3" a="1"/>
  <c r="AF2333" i="3" s="1"/>
  <c r="AF2334" i="3" a="1"/>
  <c r="AF2334" i="3" s="1"/>
  <c r="AF2335" i="3" a="1"/>
  <c r="AF2335" i="3"/>
  <c r="AF2336" i="3" a="1"/>
  <c r="AF2336" i="3" s="1"/>
  <c r="AF2337" i="3" a="1"/>
  <c r="AF2337" i="3" s="1"/>
  <c r="AF2338" i="3" a="1"/>
  <c r="AF2338" i="3"/>
  <c r="AF2339" i="3" a="1"/>
  <c r="AF2339" i="3"/>
  <c r="AF2340" i="3" a="1"/>
  <c r="AF2340" i="3"/>
  <c r="AF2341" i="3" a="1"/>
  <c r="AF2341" i="3"/>
  <c r="AF2342" i="3" a="1"/>
  <c r="AF2342" i="3" s="1"/>
  <c r="AF2343" i="3" a="1"/>
  <c r="AF2343" i="3" s="1"/>
  <c r="AF2344" i="3" a="1"/>
  <c r="AF2344" i="3"/>
  <c r="AF2345" i="3" a="1"/>
  <c r="AF2345" i="3" s="1"/>
  <c r="AF2346" i="3" a="1"/>
  <c r="AF2346" i="3" s="1"/>
  <c r="AF2347" i="3" a="1"/>
  <c r="AF2347" i="3" s="1"/>
  <c r="AF2348" i="3" a="1"/>
  <c r="AF2348" i="3" s="1"/>
  <c r="AF2349" i="3" a="1"/>
  <c r="AF2349" i="3"/>
  <c r="AF2350" i="3" a="1"/>
  <c r="AF2350" i="3" s="1"/>
  <c r="AF2351" i="3" a="1"/>
  <c r="AF2351" i="3"/>
  <c r="AF2352" i="3" a="1"/>
  <c r="AF2352" i="3"/>
  <c r="AF2353" i="3" a="1"/>
  <c r="AF2353" i="3"/>
  <c r="AF2354" i="3" a="1"/>
  <c r="AF2354" i="3" s="1"/>
  <c r="AF2355" i="3" a="1"/>
  <c r="AF2355" i="3"/>
  <c r="AF2356" i="3" a="1"/>
  <c r="AF2356" i="3"/>
  <c r="AF2357" i="3" a="1"/>
  <c r="AF2357" i="3"/>
  <c r="AF2358" i="3" a="1"/>
  <c r="AF2358" i="3" s="1"/>
  <c r="AF2359" i="3" a="1"/>
  <c r="AF2359" i="3" s="1"/>
  <c r="AF2360" i="3" a="1"/>
  <c r="AF2360" i="3" s="1"/>
  <c r="AF2361" i="3" a="1"/>
  <c r="AF2361" i="3"/>
  <c r="AF2362" i="3" a="1"/>
  <c r="AF2362" i="3"/>
  <c r="AF2363" i="3" a="1"/>
  <c r="AF2363" i="3" s="1"/>
  <c r="AF2364" i="3" a="1"/>
  <c r="AF2364" i="3"/>
  <c r="AF2365" i="3" a="1"/>
  <c r="AF2365" i="3"/>
  <c r="AF2366" i="3" a="1"/>
  <c r="AF2366" i="3" s="1"/>
  <c r="AF2367" i="3" a="1"/>
  <c r="AF2367" i="3" s="1"/>
  <c r="AF2368" i="3" a="1"/>
  <c r="AF2368" i="3" s="1"/>
  <c r="AF2369" i="3" a="1"/>
  <c r="AF2369" i="3"/>
  <c r="AF2370" i="3" a="1"/>
  <c r="AF2370" i="3"/>
  <c r="AF2371" i="3" a="1"/>
  <c r="AF2371" i="3" s="1"/>
  <c r="AF2372" i="3" a="1"/>
  <c r="AF2372" i="3" s="1"/>
  <c r="AF2373" i="3" a="1"/>
  <c r="AF2373" i="3"/>
  <c r="AF2374" i="3" a="1"/>
  <c r="AF2374" i="3"/>
  <c r="AF2375" i="3" a="1"/>
  <c r="AF2375" i="3" s="1"/>
  <c r="AF2376" i="3" a="1"/>
  <c r="AF2376" i="3" s="1"/>
  <c r="AF2377" i="3" a="1"/>
  <c r="AF2377" i="3"/>
  <c r="AF2378" i="3" a="1"/>
  <c r="AF2378" i="3" s="1"/>
  <c r="AF2379" i="3" a="1"/>
  <c r="AF2379" i="3" s="1"/>
  <c r="AF2380" i="3" a="1"/>
  <c r="AF2380" i="3" s="1"/>
  <c r="AF2381" i="3" a="1"/>
  <c r="AF2381" i="3"/>
  <c r="AF2382" i="3" a="1"/>
  <c r="AF2382" i="3" s="1"/>
  <c r="AF2383" i="3" a="1"/>
  <c r="AF2383" i="3"/>
  <c r="AF2384" i="3" a="1"/>
  <c r="AF2384" i="3" s="1"/>
  <c r="AF2385" i="3" a="1"/>
  <c r="AF2385" i="3" s="1"/>
  <c r="AF2386" i="3" a="1"/>
  <c r="AF2386" i="3"/>
  <c r="AF2387" i="3" a="1"/>
  <c r="AF2387" i="3" s="1"/>
  <c r="AF2388" i="3" a="1"/>
  <c r="AF2388" i="3" s="1"/>
  <c r="AF2389" i="3" a="1"/>
  <c r="AF2389" i="3" s="1"/>
  <c r="AF2390" i="3" a="1"/>
  <c r="AF2390" i="3"/>
  <c r="AF2391" i="3" a="1"/>
  <c r="AF2391" i="3" s="1"/>
  <c r="AF2392" i="3" a="1"/>
  <c r="AF2392" i="3" s="1"/>
  <c r="AF2393" i="3" a="1"/>
  <c r="AF2393" i="3" s="1"/>
  <c r="AF2394" i="3" a="1"/>
  <c r="AF2394" i="3"/>
  <c r="AF2395" i="3" a="1"/>
  <c r="AF2395" i="3" s="1"/>
  <c r="AF2396" i="3" a="1"/>
  <c r="AF2396" i="3" s="1"/>
  <c r="AF2397" i="3" a="1"/>
  <c r="AF2397" i="3"/>
  <c r="AF2398" i="3" a="1"/>
  <c r="AF2398" i="3" s="1"/>
  <c r="AF2399" i="3" a="1"/>
  <c r="AF2399" i="3"/>
  <c r="AF2400" i="3" a="1"/>
  <c r="AF2400" i="3" s="1"/>
  <c r="AF2401" i="3" a="1"/>
  <c r="AF2401" i="3" s="1"/>
  <c r="AF2402" i="3" a="1"/>
  <c r="AF2402" i="3" s="1"/>
  <c r="AF2403" i="3" a="1"/>
  <c r="AF2403" i="3"/>
  <c r="AF2404" i="3" a="1"/>
  <c r="AF2404" i="3" s="1"/>
  <c r="AF2405" i="3" a="1"/>
  <c r="AF2405" i="3" s="1"/>
  <c r="AF2406" i="3" a="1"/>
  <c r="AF2406" i="3" s="1"/>
  <c r="AF2407" i="3" a="1"/>
  <c r="AF2407" i="3" s="1"/>
  <c r="AF2408" i="3" a="1"/>
  <c r="AF2408" i="3" s="1"/>
  <c r="AF2409" i="3" a="1"/>
  <c r="AF2409" i="3" s="1"/>
  <c r="AF2410" i="3" a="1"/>
  <c r="AF2410" i="3"/>
  <c r="AF2411" i="3" a="1"/>
  <c r="AF2411" i="3" s="1"/>
  <c r="AF2412" i="3" a="1"/>
  <c r="AF2412" i="3"/>
  <c r="AF2413" i="3" a="1"/>
  <c r="AF2413" i="3" s="1"/>
  <c r="AF2414" i="3" a="1"/>
  <c r="AF2414" i="3"/>
  <c r="AF2415" i="3" a="1"/>
  <c r="AF2415" i="3" s="1"/>
  <c r="AF2416" i="3" a="1"/>
  <c r="AF2416" i="3"/>
  <c r="AF2417" i="3" a="1"/>
  <c r="AF2417" i="3" s="1"/>
  <c r="AF2418" i="3" a="1"/>
  <c r="AF2418" i="3" s="1"/>
  <c r="AF2419" i="3" a="1"/>
  <c r="AF2419" i="3" s="1"/>
  <c r="AF2420" i="3" a="1"/>
  <c r="AF2420" i="3" s="1"/>
  <c r="AF2421" i="3" a="1"/>
  <c r="AF2421" i="3" s="1"/>
  <c r="AF2422" i="3" a="1"/>
  <c r="AF2422" i="3" s="1"/>
  <c r="AF2423" i="3" a="1"/>
  <c r="AF2423" i="3"/>
  <c r="AF2424" i="3" a="1"/>
  <c r="AF2424" i="3" s="1"/>
  <c r="AF2425" i="3" a="1"/>
  <c r="AF2425" i="3" s="1"/>
  <c r="AF2426" i="3" a="1"/>
  <c r="AF2426" i="3" s="1"/>
  <c r="AF2427" i="3" a="1"/>
  <c r="AF2427" i="3"/>
  <c r="AF2428" i="3" a="1"/>
  <c r="AF2428" i="3" s="1"/>
  <c r="AF2429" i="3" a="1"/>
  <c r="AF2429" i="3"/>
  <c r="AF2430" i="3" a="1"/>
  <c r="AF2430" i="3" s="1"/>
  <c r="AF2431" i="3" a="1"/>
  <c r="AF2431" i="3" s="1"/>
  <c r="AF2432" i="3" a="1"/>
  <c r="AF2432" i="3"/>
  <c r="AF2433" i="3" a="1"/>
  <c r="AF2433" i="3" s="1"/>
  <c r="AF2434" i="3" a="1"/>
  <c r="AF2434" i="3" s="1"/>
  <c r="AF2435" i="3" a="1"/>
  <c r="AF2435" i="3" s="1"/>
  <c r="AF2436" i="3" a="1"/>
  <c r="AF2436" i="3"/>
  <c r="AF2437" i="3" a="1"/>
  <c r="AF2437" i="3" s="1"/>
  <c r="AF2438" i="3" a="1"/>
  <c r="AF2438" i="3" s="1"/>
  <c r="AF2439" i="3" a="1"/>
  <c r="AF2439" i="3" s="1"/>
  <c r="AF2440" i="3" a="1"/>
  <c r="AF2440" i="3"/>
  <c r="AF2441" i="3" a="1"/>
  <c r="AF2441" i="3" s="1"/>
  <c r="AF2442" i="3" a="1"/>
  <c r="AF2442" i="3"/>
  <c r="AF2443" i="3" a="1"/>
  <c r="AF2443" i="3" s="1"/>
  <c r="AF2444" i="3" a="1"/>
  <c r="AF2444" i="3" s="1"/>
  <c r="AF2445" i="3" a="1"/>
  <c r="AF2445" i="3"/>
  <c r="AF2446" i="3" a="1"/>
  <c r="AF2446" i="3" s="1"/>
  <c r="AF2447" i="3" a="1"/>
  <c r="AF2447" i="3" s="1"/>
  <c r="AF2448" i="3" a="1"/>
  <c r="AF2448" i="3" s="1"/>
  <c r="AF2449" i="3" a="1"/>
  <c r="AF2449" i="3" s="1"/>
  <c r="AF2450" i="3" a="1"/>
  <c r="AF2450" i="3" s="1"/>
  <c r="AF2451" i="3" a="1"/>
  <c r="AF2451" i="3" s="1"/>
  <c r="AF2452" i="3" a="1"/>
  <c r="AF2452" i="3" s="1"/>
  <c r="AF2453" i="3" a="1"/>
  <c r="AF2453" i="3"/>
  <c r="AF2454" i="3" a="1"/>
  <c r="AF2454" i="3" s="1"/>
  <c r="AF2455" i="3" a="1"/>
  <c r="AF2455" i="3" s="1"/>
  <c r="AF2456" i="3" a="1"/>
  <c r="AF2456" i="3"/>
  <c r="AF2457" i="3" a="1"/>
  <c r="AF2457" i="3" s="1"/>
  <c r="AF2458" i="3" a="1"/>
  <c r="AF2458" i="3"/>
  <c r="AF2459" i="3" a="1"/>
  <c r="AF2459" i="3" s="1"/>
  <c r="AF2460" i="3" a="1"/>
  <c r="AF2460" i="3" s="1"/>
  <c r="AF2461" i="3" a="1"/>
  <c r="AF2461" i="3" s="1"/>
  <c r="AF2462" i="3" a="1"/>
  <c r="AF2462" i="3"/>
  <c r="AF2463" i="3" a="1"/>
  <c r="AF2463" i="3" s="1"/>
  <c r="AF2464" i="3" a="1"/>
  <c r="AF2464" i="3" s="1"/>
  <c r="AF2465" i="3" a="1"/>
  <c r="AF2465" i="3" s="1"/>
  <c r="AF2466" i="3" a="1"/>
  <c r="AF2466" i="3"/>
  <c r="AF2467" i="3" a="1"/>
  <c r="AF2467" i="3" s="1"/>
  <c r="AF2468" i="3" a="1"/>
  <c r="AF2468" i="3" s="1"/>
  <c r="AF2469" i="3" a="1"/>
  <c r="AF2469" i="3"/>
  <c r="AF2470" i="3" a="1"/>
  <c r="AF2470" i="3" s="1"/>
  <c r="AF2471" i="3" a="1"/>
  <c r="AF2471" i="3"/>
  <c r="AF2472" i="3" a="1"/>
  <c r="AF2472" i="3" s="1"/>
  <c r="AF2473" i="3" a="1"/>
  <c r="AF2473" i="3" s="1"/>
  <c r="AF2474" i="3" a="1"/>
  <c r="AF2474" i="3" s="1"/>
  <c r="AF2475" i="3" a="1"/>
  <c r="AF2475" i="3"/>
  <c r="AF2476" i="3" a="1"/>
  <c r="AF2476" i="3" s="1"/>
  <c r="AF2477" i="3" a="1"/>
  <c r="AF2477" i="3" s="1"/>
  <c r="AF2478" i="3" a="1"/>
  <c r="AF2478" i="3" s="1"/>
  <c r="AF2479" i="3" a="1"/>
  <c r="AF2479" i="3" s="1"/>
  <c r="AF2480" i="3" a="1"/>
  <c r="AF2480" i="3" s="1"/>
  <c r="AF2481" i="3" a="1"/>
  <c r="AF2481" i="3" s="1"/>
  <c r="AF2482" i="3" a="1"/>
  <c r="AF2482" i="3"/>
  <c r="AF2483" i="3" a="1"/>
  <c r="AF2483" i="3" s="1"/>
  <c r="AF2484" i="3" a="1"/>
  <c r="AF2484" i="3"/>
  <c r="AF2485" i="3" a="1"/>
  <c r="AF2485" i="3" s="1"/>
  <c r="AF2486" i="3" a="1"/>
  <c r="AF2486" i="3"/>
  <c r="AF2487" i="3" a="1"/>
  <c r="AF2487" i="3" s="1"/>
  <c r="AF2488" i="3" a="1"/>
  <c r="AF2488" i="3"/>
  <c r="AF2489" i="3" a="1"/>
  <c r="AF2489" i="3" s="1"/>
  <c r="AF2490" i="3" a="1"/>
  <c r="AF2490" i="3" s="1"/>
  <c r="AF2491" i="3" a="1"/>
  <c r="AF2491" i="3" s="1"/>
  <c r="AF2492" i="3" a="1"/>
  <c r="AF2492" i="3" s="1"/>
  <c r="AF2493" i="3" a="1"/>
  <c r="AF2493" i="3" s="1"/>
  <c r="AF2494" i="3" a="1"/>
  <c r="AF2494" i="3" s="1"/>
  <c r="AF2495" i="3" a="1"/>
  <c r="AF2495" i="3"/>
  <c r="AF2496" i="3" a="1"/>
  <c r="AF2496" i="3" s="1"/>
  <c r="AF2497" i="3" a="1"/>
  <c r="AF2497" i="3" s="1"/>
  <c r="AF2498" i="3" a="1"/>
  <c r="AF2498" i="3" s="1"/>
  <c r="AF2499" i="3" a="1"/>
  <c r="AF2499" i="3"/>
  <c r="AF2500" i="3" a="1"/>
  <c r="AF2500" i="3"/>
  <c r="AF2501" i="3" a="1"/>
  <c r="AF2501" i="3"/>
  <c r="AF2502" i="3" a="1"/>
  <c r="AF2502" i="3" s="1"/>
  <c r="AF2503" i="3" a="1"/>
  <c r="AF2503" i="3" s="1"/>
  <c r="AF2504" i="3" a="1"/>
  <c r="AF2504" i="3"/>
  <c r="AF2505" i="3" a="1"/>
  <c r="AF2505" i="3" s="1"/>
  <c r="AF2506" i="3" a="1"/>
  <c r="AF2506" i="3" s="1"/>
  <c r="AF2507" i="3" a="1"/>
  <c r="AF2507" i="3" s="1"/>
  <c r="AF2508" i="3" a="1"/>
  <c r="AF2508" i="3"/>
  <c r="AF2509" i="3" a="1"/>
  <c r="AF2509" i="3" s="1"/>
  <c r="AF2510" i="3" a="1"/>
  <c r="AF2510" i="3" s="1"/>
  <c r="AF2511" i="3" a="1"/>
  <c r="AF2511" i="3" s="1"/>
  <c r="AF2512" i="3" a="1"/>
  <c r="AF2512" i="3"/>
  <c r="AF2513" i="3" a="1"/>
  <c r="AF2513" i="3"/>
  <c r="AF2514" i="3" a="1"/>
  <c r="AF2514" i="3"/>
  <c r="AF2515" i="3" a="1"/>
  <c r="AF2515" i="3" s="1"/>
  <c r="AF2516" i="3" a="1"/>
  <c r="AF2516" i="3" s="1"/>
  <c r="AF2517" i="3" a="1"/>
  <c r="AF2517" i="3"/>
  <c r="AF2518" i="3" a="1"/>
  <c r="AF2518" i="3" s="1"/>
  <c r="AF2519" i="3" a="1"/>
  <c r="AF2519" i="3" s="1"/>
  <c r="AF2520" i="3" a="1"/>
  <c r="AF2520" i="3" s="1"/>
  <c r="AF2521" i="3" a="1"/>
  <c r="AF2521" i="3" s="1"/>
  <c r="AF2522" i="3" a="1"/>
  <c r="AF2522" i="3" s="1"/>
  <c r="AF2523" i="3" a="1"/>
  <c r="AF2523" i="3" s="1"/>
  <c r="AF2524" i="3" a="1"/>
  <c r="AF2524" i="3" s="1"/>
  <c r="AF2525" i="3" a="1"/>
  <c r="AF2525" i="3"/>
  <c r="AF2526" i="3" a="1"/>
  <c r="AF2526" i="3"/>
  <c r="AF2527" i="3" a="1"/>
  <c r="AF2527" i="3" s="1"/>
  <c r="AF2528" i="3" a="1"/>
  <c r="AF2528" i="3"/>
  <c r="AF2529" i="3" a="1"/>
  <c r="AF2529" i="3" s="1"/>
  <c r="AF2530" i="3" a="1"/>
  <c r="AF2530" i="3"/>
  <c r="AF2531" i="3" a="1"/>
  <c r="AF2531" i="3" s="1"/>
  <c r="AF2532" i="3" a="1"/>
  <c r="AF2532" i="3" s="1"/>
  <c r="AF2533" i="3" a="1"/>
  <c r="AF2533" i="3" s="1"/>
  <c r="AF2534" i="3" a="1"/>
  <c r="AF2534" i="3"/>
  <c r="AF2535" i="3" a="1"/>
  <c r="AF2535" i="3" s="1"/>
  <c r="AF2536" i="3" a="1"/>
  <c r="AF2536" i="3" s="1"/>
  <c r="AF2537" i="3" a="1"/>
  <c r="AF2537" i="3" s="1"/>
  <c r="AF2538" i="3" a="1"/>
  <c r="AF2538" i="3"/>
  <c r="AF2539" i="3" a="1"/>
  <c r="AF2539" i="3" s="1"/>
  <c r="AF2540" i="3" a="1"/>
  <c r="AF2540" i="3" s="1"/>
  <c r="AF2541" i="3" a="1"/>
  <c r="AF2541" i="3"/>
  <c r="AF2542" i="3" a="1"/>
  <c r="AF2542" i="3" s="1"/>
  <c r="AF2543" i="3" a="1"/>
  <c r="AF2543" i="3"/>
  <c r="AF2544" i="3" a="1"/>
  <c r="AF2544" i="3" s="1"/>
  <c r="AF2545" i="3" a="1"/>
  <c r="AF2545" i="3" s="1"/>
  <c r="AF2546" i="3" a="1"/>
  <c r="AF2546" i="3"/>
  <c r="AF2547" i="3" a="1"/>
  <c r="AF2547" i="3"/>
  <c r="AF2548" i="3" a="1"/>
  <c r="AF2548" i="3" s="1"/>
  <c r="AF2549" i="3" a="1"/>
  <c r="AF2549" i="3" s="1"/>
  <c r="AF2550" i="3" a="1"/>
  <c r="AF2550" i="3" s="1"/>
  <c r="AF2551" i="3" a="1"/>
  <c r="AF2551" i="3" s="1"/>
  <c r="AF2552" i="3" a="1"/>
  <c r="AF2552" i="3" s="1"/>
  <c r="AF2553" i="3" a="1"/>
  <c r="AF2553" i="3" s="1"/>
  <c r="AF2554" i="3" a="1"/>
  <c r="AF2554" i="3"/>
  <c r="AF2555" i="3" a="1"/>
  <c r="AF2555" i="3" s="1"/>
  <c r="AF2556" i="3" a="1"/>
  <c r="AF2556" i="3"/>
  <c r="AF2557" i="3" a="1"/>
  <c r="AF2557" i="3" s="1"/>
  <c r="AF2558" i="3" a="1"/>
  <c r="AF2558" i="3"/>
  <c r="AF2559" i="3" a="1"/>
  <c r="AF2559" i="3"/>
  <c r="AF2560" i="3" a="1"/>
  <c r="AF2560" i="3"/>
  <c r="AF2561" i="3" a="1"/>
  <c r="AF2561" i="3" s="1"/>
  <c r="AF2562" i="3" a="1"/>
  <c r="AF2562" i="3" s="1"/>
  <c r="AF2563" i="3" a="1"/>
  <c r="AF2563" i="3" s="1"/>
  <c r="AF2564" i="3" a="1"/>
  <c r="AF2564" i="3" s="1"/>
  <c r="AF2565" i="3" a="1"/>
  <c r="AF2565" i="3" s="1"/>
  <c r="AF2566" i="3" a="1"/>
  <c r="AF2566" i="3" s="1"/>
  <c r="AF2567" i="3" a="1"/>
  <c r="AF2567" i="3"/>
  <c r="AF2568" i="3" a="1"/>
  <c r="AF2568" i="3" s="1"/>
  <c r="AF2569" i="3" a="1"/>
  <c r="AF2569" i="3" s="1"/>
  <c r="AF2570" i="3" a="1"/>
  <c r="AF2570" i="3" s="1"/>
  <c r="AF2571" i="3" a="1"/>
  <c r="AF2571" i="3"/>
  <c r="AF2572" i="3" a="1"/>
  <c r="AF2572" i="3"/>
  <c r="AF2573" i="3" a="1"/>
  <c r="AF2573" i="3"/>
  <c r="AF2574" i="3" a="1"/>
  <c r="AF2574" i="3" s="1"/>
  <c r="AF2575" i="3" a="1"/>
  <c r="AF2575" i="3" s="1"/>
  <c r="AF2576" i="3" a="1"/>
  <c r="AF2576" i="3"/>
  <c r="AF2577" i="3" a="1"/>
  <c r="AF2577" i="3" s="1"/>
  <c r="AF2578" i="3" a="1"/>
  <c r="AF2578" i="3" s="1"/>
  <c r="AF2579" i="3" a="1"/>
  <c r="AF2579" i="3" s="1"/>
  <c r="AF2580" i="3" a="1"/>
  <c r="AF2580" i="3"/>
  <c r="AF2581" i="3" a="1"/>
  <c r="AF2581" i="3" s="1"/>
  <c r="AF2582" i="3" a="1"/>
  <c r="AF2582" i="3" s="1"/>
  <c r="AF2583" i="3" a="1"/>
  <c r="AF2583" i="3" s="1"/>
  <c r="AF2584" i="3" a="1"/>
  <c r="AF2584" i="3"/>
  <c r="AF2585" i="3" a="1"/>
  <c r="AF2585" i="3"/>
  <c r="AF2586" i="3" a="1"/>
  <c r="AF2586" i="3"/>
  <c r="AF2587" i="3" a="1"/>
  <c r="AF2587" i="3" s="1"/>
  <c r="AF2588" i="3" a="1"/>
  <c r="AF2588" i="3" s="1"/>
  <c r="AF2589" i="3" a="1"/>
  <c r="AF2589" i="3"/>
  <c r="AF2590" i="3" a="1"/>
  <c r="AF2590" i="3" s="1"/>
  <c r="AF2591" i="3" a="1"/>
  <c r="AF2591" i="3" s="1"/>
  <c r="AF2592" i="3" a="1"/>
  <c r="AF2592" i="3" s="1"/>
  <c r="AF2593" i="3" a="1"/>
  <c r="AF2593" i="3" s="1"/>
  <c r="AF2594" i="3" a="1"/>
  <c r="AF2594" i="3" s="1"/>
  <c r="AF2595" i="3" a="1"/>
  <c r="AF2595" i="3" s="1"/>
  <c r="AF2596" i="3" a="1"/>
  <c r="AF2596" i="3" s="1"/>
  <c r="AF2597" i="3" a="1"/>
  <c r="AF2597" i="3"/>
  <c r="AF2598" i="3" a="1"/>
  <c r="AF2598" i="3"/>
  <c r="AF2599" i="3" a="1"/>
  <c r="AF2599" i="3" s="1"/>
  <c r="AF2600" i="3" a="1"/>
  <c r="AF2600" i="3"/>
  <c r="AF2601" i="3" a="1"/>
  <c r="AF2601" i="3" s="1"/>
  <c r="AF2602" i="3" a="1"/>
  <c r="AF2602" i="3"/>
  <c r="AF2603" i="3" a="1"/>
  <c r="AF2603" i="3" s="1"/>
  <c r="AF2604" i="3" a="1"/>
  <c r="AF2604" i="3" s="1"/>
  <c r="AF2605" i="3" a="1"/>
  <c r="AF2605" i="3" s="1"/>
  <c r="AF2606" i="3" a="1"/>
  <c r="AF2606" i="3"/>
  <c r="AF2607" i="3" a="1"/>
  <c r="AF2607" i="3" s="1"/>
  <c r="AF2608" i="3" a="1"/>
  <c r="AF2608" i="3" s="1"/>
  <c r="AF2609" i="3" a="1"/>
  <c r="AF2609" i="3" s="1"/>
  <c r="AF2610" i="3" a="1"/>
  <c r="AF2610" i="3"/>
  <c r="AF2611" i="3" a="1"/>
  <c r="AF2611" i="3" s="1"/>
  <c r="AF2612" i="3" a="1"/>
  <c r="AF2612" i="3" s="1"/>
  <c r="AF2613" i="3" a="1"/>
  <c r="AF2613" i="3"/>
  <c r="AF2614" i="3" a="1"/>
  <c r="AF2614" i="3" s="1"/>
  <c r="AF2615" i="3" a="1"/>
  <c r="AF2615" i="3"/>
  <c r="AF2616" i="3" a="1"/>
  <c r="AF2616" i="3" s="1"/>
  <c r="AF2617" i="3" a="1"/>
  <c r="AF2617" i="3" s="1"/>
  <c r="AF2618" i="3" a="1"/>
  <c r="AF2618" i="3"/>
  <c r="AF2619" i="3" a="1"/>
  <c r="AF2619" i="3"/>
  <c r="AF2620" i="3" a="1"/>
  <c r="AF2620" i="3" s="1"/>
  <c r="AF2621" i="3" a="1"/>
  <c r="AF2621" i="3" s="1"/>
  <c r="AF2622" i="3" a="1"/>
  <c r="AF2622" i="3" s="1"/>
  <c r="AF2623" i="3" a="1"/>
  <c r="AF2623" i="3" s="1"/>
  <c r="AF2624" i="3" a="1"/>
  <c r="AF2624" i="3" s="1"/>
  <c r="AF2625" i="3" a="1"/>
  <c r="AF2625" i="3" s="1"/>
  <c r="AF2626" i="3" a="1"/>
  <c r="AF2626" i="3"/>
  <c r="AF2627" i="3" a="1"/>
  <c r="AF2627" i="3" s="1"/>
  <c r="AF2628" i="3" a="1"/>
  <c r="AF2628" i="3"/>
  <c r="AF2629" i="3" a="1"/>
  <c r="AF2629" i="3" s="1"/>
  <c r="AF2630" i="3" a="1"/>
  <c r="AF2630" i="3"/>
  <c r="AF2631" i="3" a="1"/>
  <c r="AF2631" i="3"/>
  <c r="AF2632" i="3" a="1"/>
  <c r="AF2632" i="3"/>
  <c r="AF2633" i="3" a="1"/>
  <c r="AF2633" i="3" s="1"/>
  <c r="AF2634" i="3" a="1"/>
  <c r="AF2634" i="3" s="1"/>
  <c r="AF2635" i="3" a="1"/>
  <c r="AF2635" i="3" s="1"/>
  <c r="AF2636" i="3" a="1"/>
  <c r="AF2636" i="3" s="1"/>
  <c r="AF2637" i="3" a="1"/>
  <c r="AF2637" i="3" s="1"/>
  <c r="AF2638" i="3" a="1"/>
  <c r="AF2638" i="3" s="1"/>
  <c r="AF2639" i="3" a="1"/>
  <c r="AF2639" i="3"/>
  <c r="AF2640" i="3" a="1"/>
  <c r="AF2640" i="3" s="1"/>
  <c r="AF2641" i="3" a="1"/>
  <c r="AF2641" i="3" s="1"/>
  <c r="AF2642" i="3" a="1"/>
  <c r="AF2642" i="3" s="1"/>
  <c r="AF2643" i="3" a="1"/>
  <c r="AF2643" i="3"/>
  <c r="AF2644" i="3" a="1"/>
  <c r="AF2644" i="3"/>
  <c r="AF2645" i="3" a="1"/>
  <c r="AF2645" i="3"/>
  <c r="AF2646" i="3" a="1"/>
  <c r="AF2646" i="3" s="1"/>
  <c r="AF2647" i="3" a="1"/>
  <c r="AF2647" i="3" s="1"/>
  <c r="AF2648" i="3" a="1"/>
  <c r="AF2648" i="3"/>
  <c r="AF2649" i="3" a="1"/>
  <c r="AF2649" i="3" s="1"/>
  <c r="AF2650" i="3" a="1"/>
  <c r="AF2650" i="3" s="1"/>
  <c r="AF2651" i="3" a="1"/>
  <c r="AF2651" i="3" s="1"/>
  <c r="AF2652" i="3" a="1"/>
  <c r="AF2652" i="3"/>
  <c r="AF2653" i="3" a="1"/>
  <c r="AF2653" i="3" s="1"/>
  <c r="AF2654" i="3" a="1"/>
  <c r="AF2654" i="3" s="1"/>
  <c r="AF2655" i="3" a="1"/>
  <c r="AF2655" i="3" s="1"/>
  <c r="AF2656" i="3" a="1"/>
  <c r="AF2656" i="3"/>
  <c r="AF2657" i="3" a="1"/>
  <c r="AF2657" i="3"/>
  <c r="AF2658" i="3" a="1"/>
  <c r="AF2658" i="3"/>
  <c r="AF2659" i="3" a="1"/>
  <c r="AF2659" i="3" s="1"/>
  <c r="AF2660" i="3" a="1"/>
  <c r="AF2660" i="3" s="1"/>
  <c r="AF2661" i="3" a="1"/>
  <c r="AF2661" i="3"/>
  <c r="AF2662" i="3" a="1"/>
  <c r="AF2662" i="3" s="1"/>
  <c r="AF2663" i="3" a="1"/>
  <c r="AF2663" i="3" s="1"/>
  <c r="AF2664" i="3" a="1"/>
  <c r="AF2664" i="3" s="1"/>
  <c r="AF2665" i="3" a="1"/>
  <c r="AF2665" i="3" s="1"/>
  <c r="AF2666" i="3" a="1"/>
  <c r="AF2666" i="3" s="1"/>
  <c r="AF2667" i="3" a="1"/>
  <c r="AF2667" i="3" s="1"/>
  <c r="AF2668" i="3" a="1"/>
  <c r="AF2668" i="3" s="1"/>
  <c r="AF2669" i="3" a="1"/>
  <c r="AF2669" i="3"/>
  <c r="AF2670" i="3" a="1"/>
  <c r="AF2670" i="3"/>
  <c r="AF2671" i="3" a="1"/>
  <c r="AF2671" i="3" s="1"/>
  <c r="AF2672" i="3" a="1"/>
  <c r="AF2672" i="3"/>
  <c r="AF2673" i="3" a="1"/>
  <c r="AF2673" i="3" s="1"/>
  <c r="AF2674" i="3" a="1"/>
  <c r="AF2674" i="3"/>
  <c r="AF2675" i="3" a="1"/>
  <c r="AF2675" i="3" s="1"/>
  <c r="AF2676" i="3" a="1"/>
  <c r="AF2676" i="3" s="1"/>
  <c r="AF2677" i="3" a="1"/>
  <c r="AF2677" i="3" s="1"/>
  <c r="AF2678" i="3" a="1"/>
  <c r="AF2678" i="3"/>
  <c r="AF2679" i="3" a="1"/>
  <c r="AF2679" i="3" s="1"/>
  <c r="AF2680" i="3" a="1"/>
  <c r="AF2680" i="3" s="1"/>
  <c r="AF2681" i="3" a="1"/>
  <c r="AF2681" i="3" s="1"/>
  <c r="AF2682" i="3" a="1"/>
  <c r="AF2682" i="3"/>
  <c r="AF2683" i="3" a="1"/>
  <c r="AF2683" i="3" s="1"/>
  <c r="AF2684" i="3" a="1"/>
  <c r="AF2684" i="3" s="1"/>
  <c r="AF2685" i="3" a="1"/>
  <c r="AF2685" i="3"/>
  <c r="AF2686" i="3" a="1"/>
  <c r="AF2686" i="3" s="1"/>
  <c r="AF2687" i="3" a="1"/>
  <c r="AF2687" i="3"/>
  <c r="AF2688" i="3" a="1"/>
  <c r="AF2688" i="3" s="1"/>
  <c r="AF2689" i="3" a="1"/>
  <c r="AF2689" i="3" s="1"/>
  <c r="AF2690" i="3" a="1"/>
  <c r="AF2690" i="3"/>
  <c r="AF2691" i="3" a="1"/>
  <c r="AF2691" i="3" s="1"/>
  <c r="AF2692" i="3" a="1"/>
  <c r="AF2692" i="3"/>
  <c r="AF2693" i="3" a="1"/>
  <c r="AF2693" i="3" s="1"/>
  <c r="AF2694" i="3" a="1"/>
  <c r="AF2694" i="3" s="1"/>
  <c r="AF2695" i="3" a="1"/>
  <c r="AF2695" i="3" s="1"/>
  <c r="AF2696" i="3" a="1"/>
  <c r="AF2696" i="3"/>
  <c r="AF2697" i="3" a="1"/>
  <c r="AF2697" i="3" s="1"/>
  <c r="AF2698" i="3" a="1"/>
  <c r="AF2698" i="3"/>
  <c r="AF2699" i="3" a="1"/>
  <c r="AF2699" i="3" s="1"/>
  <c r="AF2700" i="3" a="1"/>
  <c r="AF2700" i="3"/>
  <c r="AF2701" i="3" a="1"/>
  <c r="AF2701" i="3" s="1"/>
  <c r="AF2702" i="3" a="1"/>
  <c r="AF2702" i="3"/>
  <c r="AF2703" i="3" a="1"/>
  <c r="AF2703" i="3" s="1"/>
  <c r="AF2704" i="3" a="1"/>
  <c r="AF2704" i="3" s="1"/>
  <c r="AF2705" i="3" a="1"/>
  <c r="AF2705" i="3" s="1"/>
  <c r="AF2706" i="3" a="1"/>
  <c r="AF2706" i="3" s="1"/>
  <c r="AF2707" i="3" a="1"/>
  <c r="AF2707" i="3" s="1"/>
  <c r="AF2708" i="3" a="1"/>
  <c r="AF2708" i="3" s="1"/>
  <c r="AF2709" i="3" a="1"/>
  <c r="AF2709" i="3"/>
  <c r="AF2710" i="3" a="1"/>
  <c r="AF2710" i="3"/>
  <c r="AF2711" i="3" a="1"/>
  <c r="AF2711" i="3" s="1"/>
  <c r="AF2712" i="3" a="1"/>
  <c r="AF2712" i="3"/>
  <c r="AF2713" i="3" a="1"/>
  <c r="AF2713" i="3" s="1"/>
  <c r="AF2714" i="3" a="1"/>
  <c r="AF2714" i="3" s="1"/>
  <c r="AF2715" i="3" a="1"/>
  <c r="AF2715" i="3"/>
  <c r="AF2716" i="3" a="1"/>
  <c r="AF2716" i="3"/>
  <c r="AF2717" i="3" a="1"/>
  <c r="AF2717" i="3"/>
  <c r="AF2718" i="3" a="1"/>
  <c r="AF2718" i="3" s="1"/>
  <c r="AF2719" i="3" a="1"/>
  <c r="AF2719" i="3" s="1"/>
  <c r="AF2720" i="3" a="1"/>
  <c r="AF2720" i="3" s="1"/>
  <c r="AF2721" i="3" a="1"/>
  <c r="AF2721" i="3" s="1"/>
  <c r="AF2722" i="3" a="1"/>
  <c r="AF2722" i="3" s="1"/>
  <c r="AF2723" i="3" a="1"/>
  <c r="AF2723" i="3"/>
  <c r="AF2724" i="3" a="1"/>
  <c r="AF2724" i="3" s="1"/>
  <c r="AF2725" i="3" a="1"/>
  <c r="AF2725" i="3" s="1"/>
  <c r="AF2726" i="3" a="1"/>
  <c r="AF2726" i="3" s="1"/>
  <c r="AF2727" i="3" a="1"/>
  <c r="AF2727" i="3"/>
  <c r="AF2728" i="3" a="1"/>
  <c r="AF2728" i="3"/>
  <c r="AF2729" i="3" a="1"/>
  <c r="AF2729" i="3"/>
  <c r="AF2730" i="3" a="1"/>
  <c r="AF2730" i="3"/>
  <c r="AF2731" i="3" a="1"/>
  <c r="AF2731" i="3" s="1"/>
  <c r="AF2732" i="3" a="1"/>
  <c r="AF2732" i="3" s="1"/>
  <c r="AF2733" i="3" a="1"/>
  <c r="AF2733" i="3" s="1"/>
  <c r="AF2734" i="3" a="1"/>
  <c r="AF2734" i="3" s="1"/>
  <c r="AF2735" i="3" a="1"/>
  <c r="AF2735" i="3" s="1"/>
  <c r="AF2736" i="3" a="1"/>
  <c r="AF2736" i="3"/>
  <c r="AF2737" i="3" a="1"/>
  <c r="AF2737" i="3" s="1"/>
  <c r="AF2738" i="3" a="1"/>
  <c r="AF2738" i="3" s="1"/>
  <c r="AF2739" i="3" a="1"/>
  <c r="AF2739" i="3" s="1"/>
  <c r="AF2740" i="3" a="1"/>
  <c r="AF2740" i="3"/>
  <c r="AF2741" i="3" a="1"/>
  <c r="AF2741" i="3"/>
  <c r="AF2742" i="3" a="1"/>
  <c r="AF2742" i="3"/>
  <c r="AF2743" i="3" a="1"/>
  <c r="AF2743" i="3"/>
  <c r="AF2744" i="3" a="1"/>
  <c r="AF2744" i="3" s="1"/>
  <c r="AF2745" i="3" a="1"/>
  <c r="AF2745" i="3" s="1"/>
  <c r="AF2746" i="3" a="1"/>
  <c r="AF2746" i="3" s="1"/>
  <c r="AF2747" i="3" a="1"/>
  <c r="AF2747" i="3" s="1"/>
  <c r="AF2748" i="3" a="1"/>
  <c r="AF2748" i="3" s="1"/>
  <c r="AF2749" i="3" a="1"/>
  <c r="AF2749" i="3"/>
  <c r="AF2750" i="3" a="1"/>
  <c r="AF2750" i="3" s="1"/>
  <c r="AF2751" i="3" a="1"/>
  <c r="AF2751" i="3" s="1"/>
  <c r="AF2752" i="3" a="1"/>
  <c r="AF2752" i="3" s="1"/>
  <c r="AF2753" i="3" a="1"/>
  <c r="AF2753" i="3"/>
  <c r="AF2754" i="3" a="1"/>
  <c r="AF2754" i="3"/>
  <c r="AF2755" i="3" a="1"/>
  <c r="AF2755" i="3"/>
  <c r="AF2756" i="3" a="1"/>
  <c r="AF2756" i="3" s="1"/>
  <c r="AF2757" i="3" a="1"/>
  <c r="AF2757" i="3" s="1"/>
  <c r="AF2758" i="3" a="1"/>
  <c r="AF2758" i="3" s="1"/>
  <c r="AF2759" i="3" a="1"/>
  <c r="AF2759" i="3" s="1"/>
  <c r="AF2760" i="3" a="1"/>
  <c r="AF2760" i="3" s="1"/>
  <c r="AF2761" i="3" a="1"/>
  <c r="AF2761" i="3" s="1"/>
  <c r="AF2762" i="3" a="1"/>
  <c r="AF2762" i="3" s="1"/>
  <c r="AF2763" i="3" a="1"/>
  <c r="AF2763" i="3"/>
  <c r="AF2764" i="3" a="1"/>
  <c r="AF2764" i="3" s="1"/>
  <c r="AF2765" i="3" a="1"/>
  <c r="AF2765" i="3" s="1"/>
  <c r="AF2766" i="3" a="1"/>
  <c r="AF2766" i="3"/>
  <c r="AF2767" i="3" a="1"/>
  <c r="AF2767" i="3"/>
  <c r="AF2768" i="3" a="1"/>
  <c r="AF2768" i="3" s="1"/>
  <c r="AF2769" i="3" a="1"/>
  <c r="AF2769" i="3"/>
  <c r="AF2770" i="3" a="1"/>
  <c r="AF2770" i="3" s="1"/>
  <c r="AF2771" i="3" a="1"/>
  <c r="AF2771" i="3" s="1"/>
  <c r="AF2772" i="3" a="1"/>
  <c r="AF2772" i="3" s="1"/>
  <c r="AF2773" i="3" a="1"/>
  <c r="AF2773" i="3" s="1"/>
  <c r="AF2774" i="3" a="1"/>
  <c r="AF2774" i="3" s="1"/>
  <c r="AF2775" i="3" a="1"/>
  <c r="AF2775" i="3"/>
  <c r="AF2776" i="3" a="1"/>
  <c r="AF2776" i="3"/>
  <c r="AF2777" i="3" a="1"/>
  <c r="AF2777" i="3" s="1"/>
  <c r="AF2778" i="3" a="1"/>
  <c r="AF2778" i="3" s="1"/>
  <c r="AF2779" i="3" a="1"/>
  <c r="AF2779" i="3"/>
  <c r="AF2780" i="3" a="1"/>
  <c r="AF2780" i="3" s="1"/>
  <c r="AF2781" i="3" a="1"/>
  <c r="AF2781" i="3" s="1"/>
  <c r="AF2782" i="3" a="1"/>
  <c r="AF2782" i="3"/>
  <c r="AF2783" i="3" a="1"/>
  <c r="AF2783" i="3" s="1"/>
  <c r="AF2784" i="3" a="1"/>
  <c r="AF2784" i="3" s="1"/>
  <c r="AF2785" i="3" a="1"/>
  <c r="AF2785" i="3" s="1"/>
  <c r="AF2786" i="3" a="1"/>
  <c r="AF2786" i="3" s="1"/>
  <c r="AF2787" i="3" a="1"/>
  <c r="AF2787" i="3"/>
  <c r="AF2788" i="3" a="1"/>
  <c r="AF2788" i="3"/>
  <c r="AF2789" i="3" a="1"/>
  <c r="AF2789" i="3"/>
  <c r="AF2790" i="3" a="1"/>
  <c r="AF2790" i="3" s="1"/>
  <c r="AF2791" i="3" a="1"/>
  <c r="AF2791" i="3" s="1"/>
  <c r="AF2792" i="3" a="1"/>
  <c r="AF2792" i="3" s="1"/>
  <c r="AF2793" i="3" a="1"/>
  <c r="AF2793" i="3" s="1"/>
  <c r="AF2794" i="3" a="1"/>
  <c r="AF2794" i="3" s="1"/>
  <c r="AF2795" i="3" a="1"/>
  <c r="AF2795" i="3"/>
  <c r="AF2796" i="3" a="1"/>
  <c r="AF2796" i="3" s="1"/>
  <c r="AF2797" i="3" a="1"/>
  <c r="AF2797" i="3" s="1"/>
  <c r="AF2798" i="3" a="1"/>
  <c r="AF2798" i="3" s="1"/>
  <c r="AF2799" i="3" a="1"/>
  <c r="AF2799" i="3"/>
  <c r="AF2800" i="3" a="1"/>
  <c r="AF2800" i="3"/>
  <c r="AF2801" i="3" a="1"/>
  <c r="AF2801" i="3"/>
  <c r="AF2802" i="3" a="1"/>
  <c r="AF2802" i="3"/>
  <c r="AF2803" i="3" a="1"/>
  <c r="AF2803" i="3" s="1"/>
  <c r="AF2804" i="3" a="1"/>
  <c r="AF2804" i="3" s="1"/>
  <c r="AF2805" i="3" a="1"/>
  <c r="AF2805" i="3" s="1"/>
  <c r="AF2806" i="3" a="1"/>
  <c r="AF2806" i="3" s="1"/>
  <c r="AF2807" i="3" a="1"/>
  <c r="AF2807" i="3" s="1"/>
  <c r="AF2808" i="3" a="1"/>
  <c r="AF2808" i="3"/>
  <c r="AF2809" i="3" a="1"/>
  <c r="AF2809" i="3" s="1"/>
  <c r="AF2810" i="3" a="1"/>
  <c r="AF2810" i="3" s="1"/>
  <c r="AF2811" i="3" a="1"/>
  <c r="AF2811" i="3" s="1"/>
  <c r="AF2812" i="3" a="1"/>
  <c r="AF2812" i="3"/>
  <c r="AF2813" i="3" a="1"/>
  <c r="AF2813" i="3"/>
  <c r="AF2814" i="3" a="1"/>
  <c r="AF2814" i="3"/>
  <c r="AF2815" i="3" a="1"/>
  <c r="AF2815" i="3"/>
  <c r="AF2816" i="3" a="1"/>
  <c r="AF2816" i="3" s="1"/>
  <c r="AF2817" i="3" a="1"/>
  <c r="AF2817" i="3" s="1"/>
  <c r="AF2818" i="3" a="1"/>
  <c r="AF2818" i="3" s="1"/>
  <c r="AF2819" i="3" a="1"/>
  <c r="AF2819" i="3" s="1"/>
  <c r="AF2820" i="3" a="1"/>
  <c r="AF2820" i="3" s="1"/>
  <c r="AF2821" i="3" a="1"/>
  <c r="AF2821" i="3"/>
  <c r="AF2822" i="3" a="1"/>
  <c r="AF2822" i="3" s="1"/>
  <c r="AF2823" i="3" a="1"/>
  <c r="AF2823" i="3" s="1"/>
  <c r="AF2824" i="3" a="1"/>
  <c r="AF2824" i="3" s="1"/>
  <c r="AF2825" i="3" a="1"/>
  <c r="AF2825" i="3"/>
  <c r="AF2826" i="3" a="1"/>
  <c r="AF2826" i="3"/>
  <c r="AF2827" i="3" a="1"/>
  <c r="AF2827" i="3"/>
  <c r="AF2828" i="3" a="1"/>
  <c r="AF2828" i="3" s="1"/>
  <c r="AF2829" i="3" a="1"/>
  <c r="AF2829" i="3" s="1"/>
  <c r="AF2830" i="3" a="1"/>
  <c r="AF2830" i="3" s="1"/>
  <c r="AF2831" i="3" a="1"/>
  <c r="AF2831" i="3" s="1"/>
  <c r="AF2832" i="3" a="1"/>
  <c r="AF2832" i="3" s="1"/>
  <c r="AF2833" i="3" a="1"/>
  <c r="AF2833" i="3" s="1"/>
  <c r="AF2834" i="3" a="1"/>
  <c r="AF2834" i="3" s="1"/>
  <c r="AF2835" i="3" a="1"/>
  <c r="AF2835" i="3"/>
  <c r="AF2836" i="3" a="1"/>
  <c r="AF2836" i="3" s="1"/>
  <c r="AF2837" i="3" a="1"/>
  <c r="AF2837" i="3" s="1"/>
  <c r="AF2838" i="3" a="1"/>
  <c r="AF2838" i="3"/>
  <c r="AF2839" i="3" a="1"/>
  <c r="AF2839" i="3"/>
  <c r="AF2840" i="3" a="1"/>
  <c r="AF2840" i="3" s="1"/>
  <c r="AF2841" i="3" a="1"/>
  <c r="AF2841" i="3"/>
  <c r="AF2842" i="3" a="1"/>
  <c r="AF2842" i="3" s="1"/>
  <c r="AF2843" i="3" a="1"/>
  <c r="AF2843" i="3" s="1"/>
  <c r="AF2844" i="3" a="1"/>
  <c r="AF2844" i="3" s="1"/>
  <c r="AF2845" i="3" a="1"/>
  <c r="AF2845" i="3" s="1"/>
  <c r="AF2846" i="3" a="1"/>
  <c r="AF2846" i="3" s="1"/>
  <c r="AF2847" i="3" a="1"/>
  <c r="AF2847" i="3"/>
  <c r="AF2848" i="3" a="1"/>
  <c r="AF2848" i="3"/>
  <c r="AF2849" i="3" a="1"/>
  <c r="AF2849" i="3" s="1"/>
  <c r="AF2850" i="3" a="1"/>
  <c r="AF2850" i="3" s="1"/>
  <c r="AF2851" i="3" a="1"/>
  <c r="AF2851" i="3"/>
  <c r="AF2852" i="3" a="1"/>
  <c r="AF2852" i="3" s="1"/>
  <c r="AF2853" i="3" a="1"/>
  <c r="AF2853" i="3" s="1"/>
  <c r="AF2854" i="3" a="1"/>
  <c r="AF2854" i="3"/>
  <c r="AF2855" i="3" a="1"/>
  <c r="AF2855" i="3" s="1"/>
  <c r="AF2856" i="3" a="1"/>
  <c r="AF2856" i="3" s="1"/>
  <c r="AF2857" i="3" a="1"/>
  <c r="AF2857" i="3" s="1"/>
  <c r="AF2858" i="3" a="1"/>
  <c r="AF2858" i="3" s="1"/>
  <c r="AF2859" i="3" a="1"/>
  <c r="AF2859" i="3"/>
  <c r="AF2860" i="3" a="1"/>
  <c r="AF2860" i="3"/>
  <c r="AF2861" i="3" a="1"/>
  <c r="AF2861" i="3"/>
  <c r="AF2862" i="3" a="1"/>
  <c r="AF2862" i="3" s="1"/>
  <c r="AF2863" i="3" a="1"/>
  <c r="AF2863" i="3" s="1"/>
  <c r="AF2864" i="3" a="1"/>
  <c r="AF2864" i="3" s="1"/>
  <c r="AF2865" i="3" a="1"/>
  <c r="AF2865" i="3" s="1"/>
  <c r="AF2866" i="3" a="1"/>
  <c r="AF2866" i="3" s="1"/>
  <c r="AF2867" i="3" a="1"/>
  <c r="AF2867" i="3"/>
  <c r="AF2868" i="3" a="1"/>
  <c r="AF2868" i="3" s="1"/>
  <c r="AF2869" i="3" a="1"/>
  <c r="AF2869" i="3" s="1"/>
  <c r="AF2870" i="3" a="1"/>
  <c r="AF2870" i="3" s="1"/>
  <c r="AF2871" i="3" a="1"/>
  <c r="AF2871" i="3"/>
  <c r="AF2872" i="3" a="1"/>
  <c r="AF2872" i="3"/>
  <c r="AF2873" i="3" a="1"/>
  <c r="AF2873" i="3"/>
  <c r="AF2874" i="3" a="1"/>
  <c r="AF2874" i="3"/>
  <c r="AF2875" i="3" a="1"/>
  <c r="AF2875" i="3" s="1"/>
  <c r="AF2876" i="3" a="1"/>
  <c r="AF2876" i="3" s="1"/>
  <c r="AF2877" i="3" a="1"/>
  <c r="AF2877" i="3" s="1"/>
  <c r="AF2878" i="3" a="1"/>
  <c r="AF2878" i="3" s="1"/>
  <c r="AF2879" i="3" a="1"/>
  <c r="AF2879" i="3" s="1"/>
  <c r="AF2880" i="3" a="1"/>
  <c r="AF2880" i="3"/>
  <c r="AF2881" i="3" a="1"/>
  <c r="AF2881" i="3" s="1"/>
  <c r="AF2882" i="3" a="1"/>
  <c r="AF2882" i="3" s="1"/>
  <c r="AF2883" i="3" a="1"/>
  <c r="AF2883" i="3" s="1"/>
  <c r="AF2884" i="3" a="1"/>
  <c r="AF2884" i="3"/>
  <c r="AF2885" i="3" a="1"/>
  <c r="AF2885" i="3"/>
  <c r="AF2886" i="3" a="1"/>
  <c r="AF2886" i="3"/>
  <c r="AF2887" i="3" a="1"/>
  <c r="AF2887" i="3"/>
  <c r="AF2888" i="3" a="1"/>
  <c r="AF2888" i="3" s="1"/>
  <c r="AF2889" i="3" a="1"/>
  <c r="AF2889" i="3" s="1"/>
  <c r="AF2890" i="3" a="1"/>
  <c r="AF2890" i="3" s="1"/>
  <c r="AF2891" i="3" a="1"/>
  <c r="AF2891" i="3" s="1"/>
  <c r="AF2892" i="3" a="1"/>
  <c r="AF2892" i="3" s="1"/>
  <c r="AF2893" i="3" a="1"/>
  <c r="AF2893" i="3"/>
  <c r="AF2894" i="3" a="1"/>
  <c r="AF2894" i="3" s="1"/>
  <c r="AF2895" i="3" a="1"/>
  <c r="AF2895" i="3" s="1"/>
  <c r="AF2896" i="3" a="1"/>
  <c r="AF2896" i="3" s="1"/>
  <c r="AF2897" i="3" a="1"/>
  <c r="AF2897" i="3"/>
  <c r="AF2898" i="3" a="1"/>
  <c r="AF2898" i="3"/>
  <c r="AF2899" i="3" a="1"/>
  <c r="AF2899" i="3" s="1"/>
  <c r="AF2900" i="3" a="1"/>
  <c r="AF2900" i="3" s="1"/>
  <c r="AF2901" i="3" a="1"/>
  <c r="AF2901" i="3" s="1"/>
  <c r="AF2902" i="3" a="1"/>
  <c r="AF2902" i="3" s="1"/>
  <c r="AF2903" i="3" a="1"/>
  <c r="AF2903" i="3" s="1"/>
  <c r="AF2904" i="3" a="1"/>
  <c r="AF2904" i="3" s="1"/>
  <c r="AF2905" i="3" a="1"/>
  <c r="AF2905" i="3" s="1"/>
  <c r="AF2906" i="3" a="1"/>
  <c r="AF2906" i="3" s="1"/>
  <c r="AF2907" i="3" a="1"/>
  <c r="AF2907" i="3"/>
  <c r="AF2908" i="3" a="1"/>
  <c r="AF2908" i="3" s="1"/>
  <c r="AF2909" i="3" a="1"/>
  <c r="AF2909" i="3" s="1"/>
  <c r="AF2910" i="3" a="1"/>
  <c r="AF2910" i="3"/>
  <c r="AF2911" i="3" a="1"/>
  <c r="AF2911" i="3"/>
  <c r="AF2912" i="3" a="1"/>
  <c r="AF2912" i="3" s="1"/>
  <c r="AF2913" i="3" a="1"/>
  <c r="AF2913" i="3"/>
  <c r="AF2914" i="3" a="1"/>
  <c r="AF2914" i="3" s="1"/>
  <c r="AF2915" i="3" a="1"/>
  <c r="AF2915" i="3" s="1"/>
  <c r="AF2916" i="3" a="1"/>
  <c r="AF2916" i="3" s="1"/>
  <c r="AF2917" i="3" a="1"/>
  <c r="AF2917" i="3" s="1"/>
  <c r="AF2918" i="3" a="1"/>
  <c r="AF2918" i="3" s="1"/>
  <c r="AF2919" i="3" a="1"/>
  <c r="AF2919" i="3" s="1"/>
  <c r="AF2920" i="3" a="1"/>
  <c r="AF2920" i="3"/>
  <c r="AF2921" i="3" a="1"/>
  <c r="AF2921" i="3" s="1"/>
  <c r="AF2922" i="3" a="1"/>
  <c r="AF2922" i="3" s="1"/>
  <c r="AF2923" i="3" a="1"/>
  <c r="AF2923" i="3"/>
  <c r="AF2924" i="3" a="1"/>
  <c r="AF2924" i="3" s="1"/>
  <c r="AF2925" i="3" a="1"/>
  <c r="AF2925" i="3" s="1"/>
  <c r="AF2926" i="3" a="1"/>
  <c r="AF2926" i="3"/>
  <c r="AF2927" i="3" a="1"/>
  <c r="AF2927" i="3" s="1"/>
  <c r="AF2928" i="3" a="1"/>
  <c r="AF2928" i="3" s="1"/>
  <c r="AF2929" i="3" a="1"/>
  <c r="AF2929" i="3" s="1"/>
  <c r="AF2930" i="3" a="1"/>
  <c r="AF2930" i="3" s="1"/>
  <c r="AF2931" i="3" a="1"/>
  <c r="AF2931" i="3"/>
  <c r="AF2932" i="3" a="1"/>
  <c r="AF2932" i="3" s="1"/>
  <c r="AF2933" i="3" a="1"/>
  <c r="AF2933" i="3"/>
  <c r="AF2934" i="3" a="1"/>
  <c r="AF2934" i="3" s="1"/>
  <c r="AF2935" i="3" a="1"/>
  <c r="AF2935" i="3" s="1"/>
  <c r="AF2936" i="3" a="1"/>
  <c r="AF2936" i="3" s="1"/>
  <c r="AF2937" i="3" a="1"/>
  <c r="AF2937" i="3" s="1"/>
  <c r="AF2938" i="3" a="1"/>
  <c r="AF2938" i="3" s="1"/>
  <c r="AF2939" i="3" a="1"/>
  <c r="AF2939" i="3"/>
  <c r="AF2940" i="3" a="1"/>
  <c r="AF2940" i="3" s="1"/>
  <c r="AF2941" i="3" a="1"/>
  <c r="AF2941" i="3" s="1"/>
  <c r="AF2942" i="3" a="1"/>
  <c r="AF2942" i="3" s="1"/>
  <c r="AF2943" i="3" a="1"/>
  <c r="AF2943" i="3"/>
  <c r="AF2944" i="3" a="1"/>
  <c r="AF2944" i="3"/>
  <c r="AF2945" i="3" a="1"/>
  <c r="AF2945" i="3" s="1"/>
  <c r="AF2946" i="3" a="1"/>
  <c r="AF2946" i="3"/>
  <c r="AF2947" i="3" a="1"/>
  <c r="AF2947" i="3" s="1"/>
  <c r="AF2948" i="3" a="1"/>
  <c r="AF2948" i="3" s="1"/>
  <c r="AF2949" i="3" a="1"/>
  <c r="AF2949" i="3" s="1"/>
  <c r="AF2950" i="3" a="1"/>
  <c r="AF2950" i="3" s="1"/>
  <c r="AF2951" i="3" a="1"/>
  <c r="AF2951" i="3" s="1"/>
  <c r="AF2952" i="3" a="1"/>
  <c r="AF2952" i="3"/>
  <c r="AF2953" i="3" a="1"/>
  <c r="AF2953" i="3" s="1"/>
  <c r="AF2954" i="3" a="1"/>
  <c r="AF2954" i="3" s="1"/>
  <c r="AF2955" i="3" a="1"/>
  <c r="AF2955" i="3" s="1"/>
  <c r="AF2956" i="3" a="1"/>
  <c r="AF2956" i="3"/>
  <c r="AF2957" i="3" a="1"/>
  <c r="AF2957" i="3"/>
  <c r="AF2958" i="3" a="1"/>
  <c r="AF2958" i="3" s="1"/>
  <c r="AF2959" i="3" a="1"/>
  <c r="AF2959" i="3"/>
  <c r="AF2960" i="3" a="1"/>
  <c r="AF2960" i="3" s="1"/>
  <c r="AF2961" i="3" a="1"/>
  <c r="AF2961" i="3" s="1"/>
  <c r="AF2962" i="3" a="1"/>
  <c r="AF2962" i="3" s="1"/>
  <c r="AF2963" i="3" a="1"/>
  <c r="AF2963" i="3" s="1"/>
  <c r="AF2964" i="3" a="1"/>
  <c r="AF2964" i="3" s="1"/>
  <c r="AF2965" i="3" a="1"/>
  <c r="AF2965" i="3"/>
  <c r="AF2966" i="3" a="1"/>
  <c r="AF2966" i="3" s="1"/>
  <c r="AF2967" i="3" a="1"/>
  <c r="AF2967" i="3" s="1"/>
  <c r="AF2968" i="3" a="1"/>
  <c r="AF2968" i="3" s="1"/>
  <c r="AF2969" i="3" a="1"/>
  <c r="AF2969" i="3"/>
  <c r="AF2970" i="3" a="1"/>
  <c r="AF2970" i="3"/>
  <c r="AF2971" i="3" a="1"/>
  <c r="AF2971" i="3" s="1"/>
  <c r="AF2972" i="3" a="1"/>
  <c r="AF2972" i="3" s="1"/>
  <c r="AF2973" i="3" a="1"/>
  <c r="AF2973" i="3" s="1"/>
  <c r="AF2974" i="3" a="1"/>
  <c r="AF2974" i="3" s="1"/>
  <c r="AF2975" i="3" a="1"/>
  <c r="AF2975" i="3" s="1"/>
  <c r="AF2976" i="3" a="1"/>
  <c r="AF2976" i="3" s="1"/>
  <c r="AF2977" i="3" a="1"/>
  <c r="AF2977" i="3" s="1"/>
  <c r="AF2978" i="3" a="1"/>
  <c r="AF2978" i="3" s="1"/>
  <c r="AF2979" i="3" a="1"/>
  <c r="AF2979" i="3"/>
  <c r="AF2980" i="3" a="1"/>
  <c r="AF2980" i="3" s="1"/>
  <c r="AF2981" i="3" a="1"/>
  <c r="AF2981" i="3" s="1"/>
  <c r="AF2982" i="3" a="1"/>
  <c r="AF2982" i="3"/>
  <c r="AF2983" i="3" a="1"/>
  <c r="AF2983" i="3"/>
  <c r="AF2984" i="3" a="1"/>
  <c r="AF2984" i="3" s="1"/>
  <c r="AF2985" i="3" a="1"/>
  <c r="AF2985" i="3"/>
  <c r="AF2986" i="3" a="1"/>
  <c r="AF2986" i="3" s="1"/>
  <c r="AF2987" i="3" a="1"/>
  <c r="AF2987" i="3" s="1"/>
  <c r="AF2988" i="3" a="1"/>
  <c r="AF2988" i="3" s="1"/>
  <c r="AF2989" i="3" a="1"/>
  <c r="AF2989" i="3" s="1"/>
  <c r="AF2990" i="3" a="1"/>
  <c r="AF2990" i="3" s="1"/>
  <c r="AF2991" i="3" a="1"/>
  <c r="AF2991" i="3" s="1"/>
  <c r="AF2992" i="3" a="1"/>
  <c r="AF2992" i="3"/>
  <c r="AF2993" i="3" a="1"/>
  <c r="AF2993" i="3" s="1"/>
  <c r="AF2994" i="3" a="1"/>
  <c r="AF2994" i="3" s="1"/>
  <c r="AF2995" i="3" a="1"/>
  <c r="AF2995" i="3"/>
  <c r="AF2996" i="3" a="1"/>
  <c r="AF2996" i="3" s="1"/>
  <c r="AF2997" i="3" a="1"/>
  <c r="AF2997" i="3" s="1"/>
  <c r="AF2998" i="3" a="1"/>
  <c r="AF2998" i="3"/>
  <c r="AF2999" i="3" a="1"/>
  <c r="AF2999" i="3" s="1"/>
  <c r="AF3000" i="3" a="1"/>
  <c r="AF3000" i="3" s="1"/>
  <c r="AF3001" i="3" a="1"/>
  <c r="AF3001" i="3" s="1"/>
  <c r="AF3002" i="3" a="1"/>
  <c r="AF3002" i="3" s="1"/>
  <c r="AF3003" i="3" a="1"/>
  <c r="AF3003" i="3"/>
  <c r="AF3004" i="3" a="1"/>
  <c r="AF3004" i="3" s="1"/>
  <c r="AF3005" i="3" a="1"/>
  <c r="AF3005" i="3"/>
  <c r="AF3006" i="3" a="1"/>
  <c r="AF3006" i="3" s="1"/>
  <c r="AF3007" i="3" a="1"/>
  <c r="AF3007" i="3" s="1"/>
  <c r="AF3008" i="3" a="1"/>
  <c r="AF3008" i="3" s="1"/>
  <c r="AF3009" i="3" a="1"/>
  <c r="AF3009" i="3" s="1"/>
  <c r="AF3010" i="3" a="1"/>
  <c r="AF3010" i="3" s="1"/>
  <c r="AF3011" i="3" a="1"/>
  <c r="AF3011" i="3"/>
  <c r="AF3012" i="3" a="1"/>
  <c r="AF3012" i="3" s="1"/>
  <c r="AF3013" i="3" a="1"/>
  <c r="AF3013" i="3" s="1"/>
  <c r="AF3014" i="3" a="1"/>
  <c r="AF3014" i="3" s="1"/>
  <c r="AF3015" i="3" a="1"/>
  <c r="AF3015" i="3"/>
  <c r="AF3016" i="3" a="1"/>
  <c r="AF3016" i="3"/>
  <c r="AF3017" i="3" a="1"/>
  <c r="AF3017" i="3" s="1"/>
  <c r="AF3018" i="3" a="1"/>
  <c r="AF3018" i="3"/>
  <c r="AF3019" i="3" a="1"/>
  <c r="AF3019" i="3" s="1"/>
  <c r="AF3020" i="3" a="1"/>
  <c r="AF3020" i="3" s="1"/>
  <c r="AF3021" i="3" a="1"/>
  <c r="AF3021" i="3" s="1"/>
  <c r="AF3022" i="3" a="1"/>
  <c r="AF3022" i="3" s="1"/>
  <c r="AF3023" i="3" a="1"/>
  <c r="AF3023" i="3" s="1"/>
  <c r="AF3024" i="3" a="1"/>
  <c r="AF3024" i="3"/>
  <c r="AF3025" i="3" a="1"/>
  <c r="AF3025" i="3" s="1"/>
  <c r="AF3026" i="3" a="1"/>
  <c r="AF3026" i="3" s="1"/>
  <c r="AF3027" i="3" a="1"/>
  <c r="AF3027" i="3" s="1"/>
  <c r="AF3028" i="3" a="1"/>
  <c r="AF3028" i="3"/>
  <c r="AF3029" i="3" a="1"/>
  <c r="AF3029" i="3"/>
  <c r="AF3030" i="3" a="1"/>
  <c r="AF3030" i="3" s="1"/>
  <c r="AF3031" i="3" a="1"/>
  <c r="AF3031" i="3"/>
  <c r="AF3032" i="3" a="1"/>
  <c r="AF3032" i="3" s="1"/>
  <c r="AF3033" i="3" a="1"/>
  <c r="AF3033" i="3" s="1"/>
  <c r="AF3034" i="3" a="1"/>
  <c r="AF3034" i="3" s="1"/>
  <c r="AF3035" i="3" a="1"/>
  <c r="AF3035" i="3" s="1"/>
  <c r="AF3036" i="3" a="1"/>
  <c r="AF3036" i="3" s="1"/>
  <c r="AF3037" i="3" a="1"/>
  <c r="AF3037" i="3"/>
  <c r="AF3038" i="3" a="1"/>
  <c r="AF3038" i="3" s="1"/>
  <c r="AF3039" i="3" a="1"/>
  <c r="AF3039" i="3" s="1"/>
  <c r="AF3040" i="3" a="1"/>
  <c r="AF3040" i="3" s="1"/>
  <c r="AF3041" i="3" a="1"/>
  <c r="AF3041" i="3"/>
  <c r="AF3042" i="3" a="1"/>
  <c r="AF3042" i="3"/>
  <c r="AF3043" i="3" a="1"/>
  <c r="AF3043" i="3" s="1"/>
  <c r="AF3044" i="3" a="1"/>
  <c r="AF3044" i="3" s="1"/>
  <c r="AF3045" i="3" a="1"/>
  <c r="AF3045" i="3" s="1"/>
  <c r="AF3046" i="3" a="1"/>
  <c r="AF3046" i="3" s="1"/>
  <c r="AF3047" i="3" a="1"/>
  <c r="AF3047" i="3" s="1"/>
  <c r="AF3048" i="3" a="1"/>
  <c r="AF3048" i="3" s="1"/>
  <c r="AF3049" i="3" a="1"/>
  <c r="AF3049" i="3" s="1"/>
  <c r="AF3050" i="3" a="1"/>
  <c r="AF3050" i="3" s="1"/>
  <c r="AF3051" i="3" a="1"/>
  <c r="AF3051" i="3"/>
  <c r="AF3052" i="3" a="1"/>
  <c r="AF3052" i="3" s="1"/>
  <c r="AF3053" i="3" a="1"/>
  <c r="AF3053" i="3" s="1"/>
  <c r="AF3054" i="3" a="1"/>
  <c r="AF3054" i="3"/>
  <c r="AF3055" i="3" a="1"/>
  <c r="AF3055" i="3"/>
  <c r="AF3056" i="3" a="1"/>
  <c r="AF3056" i="3" s="1"/>
  <c r="AF3057" i="3" a="1"/>
  <c r="AF3057" i="3"/>
  <c r="AF3058" i="3" a="1"/>
  <c r="AF3058" i="3" s="1"/>
  <c r="AF3059" i="3" a="1"/>
  <c r="AF3059" i="3" s="1"/>
  <c r="AF3060" i="3" a="1"/>
  <c r="AF3060" i="3" s="1"/>
  <c r="AF3061" i="3" a="1"/>
  <c r="AF3061" i="3" s="1"/>
  <c r="AF3062" i="3" a="1"/>
  <c r="AF3062" i="3" s="1"/>
  <c r="AF3063" i="3" a="1"/>
  <c r="AF3063" i="3" s="1"/>
  <c r="AF3064" i="3" a="1"/>
  <c r="AF3064" i="3"/>
  <c r="AF3065" i="3" a="1"/>
  <c r="AF3065" i="3" s="1"/>
  <c r="AF3066" i="3" a="1"/>
  <c r="AF3066" i="3" s="1"/>
  <c r="AF3067" i="3" a="1"/>
  <c r="AF3067" i="3"/>
  <c r="AF3068" i="3" a="1"/>
  <c r="AF3068" i="3" s="1"/>
  <c r="AF3069" i="3" a="1"/>
  <c r="AF3069" i="3" s="1"/>
  <c r="AF3070" i="3" a="1"/>
  <c r="AF3070" i="3"/>
  <c r="AF3071" i="3" a="1"/>
  <c r="AF3071" i="3" s="1"/>
  <c r="AF3072" i="3" a="1"/>
  <c r="AF3072" i="3" s="1"/>
  <c r="AF3073" i="3" a="1"/>
  <c r="AF3073" i="3" s="1"/>
  <c r="AF3074" i="3" a="1"/>
  <c r="AF3074" i="3" s="1"/>
  <c r="AF3075" i="3" a="1"/>
  <c r="AF3075" i="3" s="1"/>
  <c r="AF3076" i="3" a="1"/>
  <c r="AF3076" i="3" s="1"/>
  <c r="AF3077" i="3" a="1"/>
  <c r="AF3077" i="3"/>
  <c r="AF3078" i="3" a="1"/>
  <c r="AF3078" i="3"/>
  <c r="AF3079" i="3" a="1"/>
  <c r="AF3079" i="3" s="1"/>
  <c r="AF3080" i="3" a="1"/>
  <c r="AF3080" i="3" s="1"/>
  <c r="AF3081" i="3" a="1"/>
  <c r="AF3081" i="3" s="1"/>
  <c r="AF3082" i="3" a="1"/>
  <c r="AF3082" i="3" s="1"/>
  <c r="AF3083" i="3" a="1"/>
  <c r="AF3083" i="3"/>
  <c r="AF3084" i="3" a="1"/>
  <c r="AF3084" i="3" s="1"/>
  <c r="AF3085" i="3" a="1"/>
  <c r="AF3085" i="3" s="1"/>
  <c r="AF3086" i="3" a="1"/>
  <c r="AF3086" i="3"/>
  <c r="AF3087" i="3" a="1"/>
  <c r="AF3087" i="3" s="1"/>
  <c r="AF3088" i="3" a="1"/>
  <c r="AF3088" i="3" s="1"/>
  <c r="AF3089" i="3" a="1"/>
  <c r="AF3089" i="3" s="1"/>
  <c r="AF3090" i="3" a="1"/>
  <c r="AF3090" i="3"/>
  <c r="AF3091" i="3" a="1"/>
  <c r="AF3091" i="3"/>
  <c r="AF3092" i="3" a="1"/>
  <c r="AF3092" i="3" s="1"/>
  <c r="AF3093" i="3" a="1"/>
  <c r="AF3093" i="3" s="1"/>
  <c r="AF3094" i="3" a="1"/>
  <c r="AF3094" i="3" s="1"/>
  <c r="AF3095" i="3" a="1"/>
  <c r="AF3095" i="3"/>
  <c r="AF3096" i="3" a="1"/>
  <c r="AF3096" i="3" s="1"/>
  <c r="AF3097" i="3" a="1"/>
  <c r="AF3097" i="3" s="1"/>
  <c r="AF3098" i="3" a="1"/>
  <c r="AF3098" i="3" s="1"/>
  <c r="AF3099" i="3" a="1"/>
  <c r="AF3099" i="3"/>
  <c r="AF3100" i="3" a="1"/>
  <c r="AF3100" i="3" s="1"/>
  <c r="AF3101" i="3" a="1"/>
  <c r="AF3101" i="3" s="1"/>
  <c r="AF3102" i="3" a="1"/>
  <c r="AF3102" i="3" s="1"/>
  <c r="AF3103" i="3" a="1"/>
  <c r="AF3103" i="3"/>
  <c r="AF3104" i="3" a="1"/>
  <c r="AF3104" i="3"/>
  <c r="AF3105" i="3" a="1"/>
  <c r="AF3105" i="3" s="1"/>
  <c r="AF3106" i="3" a="1"/>
  <c r="AF3106" i="3" s="1"/>
  <c r="AF3107" i="3" a="1"/>
  <c r="AF3107" i="3" s="1"/>
  <c r="AF3108" i="3" a="1"/>
  <c r="AF3108" i="3"/>
  <c r="AF3109" i="3" a="1"/>
  <c r="AF3109" i="3" s="1"/>
  <c r="AF3110" i="3" a="1"/>
  <c r="AF3110" i="3" s="1"/>
  <c r="AF3111" i="3" a="1"/>
  <c r="AF3111" i="3" s="1"/>
  <c r="AF3112" i="3" a="1"/>
  <c r="AF3112" i="3" s="1"/>
  <c r="AF3113" i="3" a="1"/>
  <c r="AF3113" i="3" s="1"/>
  <c r="AF3114" i="3" a="1"/>
  <c r="AF3114" i="3" s="1"/>
  <c r="AF3115" i="3" a="1"/>
  <c r="AF3115" i="3" s="1"/>
  <c r="AF3116" i="3" a="1"/>
  <c r="AF3116" i="3"/>
  <c r="AF3117" i="3" a="1"/>
  <c r="AF3117" i="3"/>
  <c r="AF3118" i="3" a="1"/>
  <c r="AF3118" i="3" s="1"/>
  <c r="AF3119" i="3" a="1"/>
  <c r="AF3119" i="3"/>
  <c r="AF3120" i="3" a="1"/>
  <c r="AF3120" i="3" s="1"/>
  <c r="AF3121" i="3" a="1"/>
  <c r="AF3121" i="3"/>
  <c r="AF3122" i="3" a="1"/>
  <c r="AF3122" i="3" s="1"/>
  <c r="AF3123" i="3" a="1"/>
  <c r="AF3123" i="3" s="1"/>
  <c r="AF3124" i="3" a="1"/>
  <c r="AF3124" i="3" s="1"/>
  <c r="AF3125" i="3" a="1"/>
  <c r="AF3125" i="3" s="1"/>
  <c r="AF3126" i="3" a="1"/>
  <c r="AF3126" i="3" s="1"/>
  <c r="AF3127" i="3" a="1"/>
  <c r="AF3127" i="3" s="1"/>
  <c r="AF3128" i="3" a="1"/>
  <c r="AF3128" i="3" s="1"/>
  <c r="AF3129" i="3" a="1"/>
  <c r="AF3129" i="3"/>
  <c r="AF3130" i="3" a="1"/>
  <c r="AF3130" i="3" s="1"/>
  <c r="AF3131" i="3" a="1"/>
  <c r="AF3131" i="3" s="1"/>
  <c r="AF3132" i="3" a="1"/>
  <c r="AF3132" i="3"/>
  <c r="AF3133" i="3" a="1"/>
  <c r="AF3133" i="3" s="1"/>
  <c r="AF3134" i="3" a="1"/>
  <c r="AF3134" i="3"/>
  <c r="AF3135" i="3" a="1"/>
  <c r="AF3135" i="3" s="1"/>
  <c r="AF3136" i="3" a="1"/>
  <c r="AF3136" i="3" s="1"/>
  <c r="AF3137" i="3" a="1"/>
  <c r="AF3137" i="3"/>
  <c r="AF3138" i="3" a="1"/>
  <c r="AF3138" i="3" s="1"/>
  <c r="AF3139" i="3" a="1"/>
  <c r="AF3139" i="3" s="1"/>
  <c r="AF3140" i="3" a="1"/>
  <c r="AF3140" i="3" s="1"/>
  <c r="AF3141" i="3" a="1"/>
  <c r="AF3141" i="3" s="1"/>
  <c r="AF3142" i="3" a="1"/>
  <c r="AF3142" i="3" s="1"/>
  <c r="AF3143" i="3" a="1"/>
  <c r="AF3143" i="3" s="1"/>
  <c r="AF3144" i="3" a="1"/>
  <c r="AF3144" i="3" s="1"/>
  <c r="AF3145" i="3" a="1"/>
  <c r="AF3145" i="3"/>
  <c r="AF3146" i="3" a="1"/>
  <c r="AF3146" i="3" s="1"/>
  <c r="AF3147" i="3" a="1"/>
  <c r="AF3147" i="3"/>
  <c r="AF3148" i="3" a="1"/>
  <c r="AF3148" i="3" s="1"/>
  <c r="AF3149" i="3" a="1"/>
  <c r="AF3149" i="3"/>
  <c r="AF3150" i="3" a="1"/>
  <c r="AF3150" i="3"/>
  <c r="AF3151" i="3" a="1"/>
  <c r="AF3151" i="3" s="1"/>
  <c r="AF3152" i="3" a="1"/>
  <c r="AF3152" i="3" s="1"/>
  <c r="AF3153" i="3" a="1"/>
  <c r="AF3153" i="3" s="1"/>
  <c r="AF3154" i="3" a="1"/>
  <c r="AF3154" i="3" s="1"/>
  <c r="AF3155" i="3" a="1"/>
  <c r="AF3155" i="3" s="1"/>
  <c r="AF3156" i="3" a="1"/>
  <c r="AF3156" i="3" s="1"/>
  <c r="AF3157" i="3" a="1"/>
  <c r="AF3157" i="3" s="1"/>
  <c r="AF3158" i="3" a="1"/>
  <c r="AF3158" i="3"/>
  <c r="AF3159" i="3" a="1"/>
  <c r="AF3159" i="3" s="1"/>
  <c r="AF3160" i="3" a="1"/>
  <c r="AF3160" i="3" s="1"/>
  <c r="AF3161" i="3" a="1"/>
  <c r="AF3161" i="3" s="1"/>
  <c r="AF3162" i="3" a="1"/>
  <c r="AF3162" i="3"/>
  <c r="AF3163" i="3" a="1"/>
  <c r="AF3163" i="3"/>
  <c r="AF3164" i="3" a="1"/>
  <c r="AF3164" i="3" s="1"/>
  <c r="AF3165" i="3" a="1"/>
  <c r="AF3165" i="3" s="1"/>
  <c r="AF3166" i="3" a="1"/>
  <c r="AF3166" i="3" s="1"/>
  <c r="AF3167" i="3" a="1"/>
  <c r="AF3167" i="3"/>
  <c r="AF3168" i="3" a="1"/>
  <c r="AF3168" i="3" s="1"/>
  <c r="AF3169" i="3" a="1"/>
  <c r="AF3169" i="3" s="1"/>
  <c r="AF3170" i="3" a="1"/>
  <c r="AF3170" i="3" s="1"/>
  <c r="AF3171" i="3" a="1"/>
  <c r="AF3171" i="3"/>
  <c r="AF3172" i="3" a="1"/>
  <c r="AF3172" i="3" s="1"/>
  <c r="AF3173" i="3" a="1"/>
  <c r="AF3173" i="3" s="1"/>
  <c r="AF3174" i="3" a="1"/>
  <c r="AF3174" i="3" s="1"/>
  <c r="AF3175" i="3" a="1"/>
  <c r="AF3175" i="3"/>
  <c r="AF3176" i="3" a="1"/>
  <c r="AF3176" i="3" s="1"/>
  <c r="AF3177" i="3" a="1"/>
  <c r="AF3177" i="3" s="1"/>
  <c r="AF3178" i="3" a="1"/>
  <c r="AF3178" i="3" s="1"/>
  <c r="AF3179" i="3" a="1"/>
  <c r="AF3179" i="3" s="1"/>
  <c r="AF3180" i="3" a="1"/>
  <c r="AF3180" i="3"/>
  <c r="AF3181" i="3" a="1"/>
  <c r="AF3181" i="3" s="1"/>
  <c r="AF3182" i="3" a="1"/>
  <c r="AF3182" i="3" s="1"/>
  <c r="AF3183" i="3" a="1"/>
  <c r="AF3183" i="3" s="1"/>
  <c r="AF3184" i="3" a="1"/>
  <c r="AF3184" i="3" s="1"/>
  <c r="AF3185" i="3" a="1"/>
  <c r="AF3185" i="3" s="1"/>
  <c r="AF3186" i="3" a="1"/>
  <c r="AF3186" i="3" s="1"/>
  <c r="AF3187" i="3" a="1"/>
  <c r="AF3187" i="3" s="1"/>
  <c r="AF3188" i="3" a="1"/>
  <c r="AF3188" i="3"/>
  <c r="AF3189" i="3" a="1"/>
  <c r="AF3189" i="3"/>
  <c r="AF3190" i="3" a="1"/>
  <c r="AF3190" i="3" s="1"/>
  <c r="AF3191" i="3" a="1"/>
  <c r="AF3191" i="3"/>
  <c r="AF3192" i="3" a="1"/>
  <c r="AF3192" i="3" s="1"/>
  <c r="AF3193" i="3" a="1"/>
  <c r="AF3193" i="3"/>
  <c r="AF3194" i="3" a="1"/>
  <c r="AF3194" i="3" s="1"/>
  <c r="AF3195" i="3" a="1"/>
  <c r="AF3195" i="3" s="1"/>
  <c r="AF3196" i="3" a="1"/>
  <c r="AF3196" i="3" s="1"/>
  <c r="AF3197" i="3" a="1"/>
  <c r="AF3197" i="3" s="1"/>
  <c r="AF3198" i="3" a="1"/>
  <c r="AF3198" i="3" s="1"/>
  <c r="AF3199" i="3" a="1"/>
  <c r="AF3199" i="3" s="1"/>
  <c r="AF3200" i="3" a="1"/>
  <c r="AF3200" i="3" s="1"/>
  <c r="AF3201" i="3" a="1"/>
  <c r="AF3201" i="3"/>
  <c r="AF3202" i="3" a="1"/>
  <c r="AF3202" i="3" s="1"/>
  <c r="AF3203" i="3" a="1"/>
  <c r="AF3203" i="3" s="1"/>
  <c r="AF3204" i="3" a="1"/>
  <c r="AF3204" i="3"/>
  <c r="AF3205" i="3" a="1"/>
  <c r="AF3205" i="3" s="1"/>
  <c r="AF3206" i="3" a="1"/>
  <c r="AF3206" i="3"/>
  <c r="AF3207" i="3" a="1"/>
  <c r="AF3207" i="3" s="1"/>
  <c r="AF3208" i="3" a="1"/>
  <c r="AF3208" i="3" s="1"/>
  <c r="AF3209" i="3" a="1"/>
  <c r="AF3209" i="3" s="1"/>
  <c r="AF3210" i="3" a="1"/>
  <c r="AF3210" i="3" s="1"/>
  <c r="AF3211" i="3" a="1"/>
  <c r="AF3211" i="3" s="1"/>
  <c r="AF3212" i="3" a="1"/>
  <c r="AF3212" i="3" s="1"/>
  <c r="AF3213" i="3" a="1"/>
  <c r="AF3213" i="3" s="1"/>
  <c r="AF3214" i="3" a="1"/>
  <c r="AF3214" i="3" s="1"/>
  <c r="AF3215" i="3" a="1"/>
  <c r="AF3215" i="3" s="1"/>
  <c r="AF3216" i="3" a="1"/>
  <c r="AF3216" i="3" s="1"/>
  <c r="AF3217" i="3" a="1"/>
  <c r="AF3217" i="3"/>
  <c r="AF3218" i="3" a="1"/>
  <c r="AF3218" i="3" s="1"/>
  <c r="AF3219" i="3" a="1"/>
  <c r="AF3219" i="3"/>
  <c r="AF3220" i="3" a="1"/>
  <c r="AF3220" i="3" s="1"/>
  <c r="AF3221" i="3" a="1"/>
  <c r="AF3221" i="3"/>
  <c r="AF3222" i="3" a="1"/>
  <c r="AF3222" i="3" s="1"/>
  <c r="AF3223" i="3" a="1"/>
  <c r="AF3223" i="3" s="1"/>
  <c r="AF3224" i="3" a="1"/>
  <c r="AF3224" i="3" s="1"/>
  <c r="AF3225" i="3" a="1"/>
  <c r="AF3225" i="3" s="1"/>
  <c r="AF3226" i="3" a="1"/>
  <c r="AF3226" i="3" s="1"/>
  <c r="AF3227" i="3" a="1"/>
  <c r="AF3227" i="3" s="1"/>
  <c r="AF3228" i="3" a="1"/>
  <c r="AF3228" i="3" s="1"/>
  <c r="AF3229" i="3" a="1"/>
  <c r="AF3229" i="3" s="1"/>
  <c r="AF3230" i="3" a="1"/>
  <c r="AF3230" i="3"/>
  <c r="AF3231" i="3" a="1"/>
  <c r="AF3231" i="3" s="1"/>
  <c r="AF3232" i="3" a="1"/>
  <c r="AF3232" i="3" s="1"/>
  <c r="AF3233" i="3" a="1"/>
  <c r="AF3233" i="3" s="1"/>
  <c r="AF3234" i="3" a="1"/>
  <c r="AF3234" i="3"/>
  <c r="AF3235" i="3" a="1"/>
  <c r="AF3235" i="3" s="1"/>
  <c r="AF3236" i="3" a="1"/>
  <c r="AF3236" i="3" s="1"/>
  <c r="AF3237" i="3" a="1"/>
  <c r="AF3237" i="3" s="1"/>
  <c r="AF3238" i="3" a="1"/>
  <c r="AF3238" i="3" s="1"/>
  <c r="AF3239" i="3" a="1"/>
  <c r="AF3239" i="3"/>
  <c r="AF3240" i="3" a="1"/>
  <c r="AF3240" i="3" s="1"/>
  <c r="AF3241" i="3" a="1"/>
  <c r="AF3241" i="3" s="1"/>
  <c r="AF3242" i="3" a="1"/>
  <c r="AF3242" i="3" s="1"/>
  <c r="AF3243" i="3" a="1"/>
  <c r="AF3243" i="3"/>
  <c r="AF3244" i="3" a="1"/>
  <c r="AF3244" i="3" s="1"/>
  <c r="AF3245" i="3" a="1"/>
  <c r="AF3245" i="3" s="1"/>
  <c r="AF3246" i="3" a="1"/>
  <c r="AF3246" i="3" s="1"/>
  <c r="AF3247" i="3" a="1"/>
  <c r="AF3247" i="3"/>
  <c r="AF3248" i="3" a="1"/>
  <c r="AF3248" i="3" s="1"/>
  <c r="AF3249" i="3" a="1"/>
  <c r="AF3249" i="3" s="1"/>
  <c r="AF3250" i="3" a="1"/>
  <c r="AF3250" i="3" s="1"/>
  <c r="AF3251" i="3" a="1"/>
  <c r="AF3251" i="3" s="1"/>
  <c r="AF3252" i="3" a="1"/>
  <c r="AF3252" i="3"/>
  <c r="AF3253" i="3" a="1"/>
  <c r="AF3253" i="3" s="1"/>
  <c r="AF3254" i="3" a="1"/>
  <c r="AF3254" i="3" s="1"/>
  <c r="AF3255" i="3" a="1"/>
  <c r="AF3255" i="3" s="1"/>
  <c r="AF3256" i="3" a="1"/>
  <c r="AF3256" i="3" s="1"/>
  <c r="AF3257" i="3" a="1"/>
  <c r="AF3257" i="3" s="1"/>
  <c r="AF3258" i="3" a="1"/>
  <c r="AF3258" i="3" s="1"/>
  <c r="AF3259" i="3" a="1"/>
  <c r="AF3259" i="3" s="1"/>
  <c r="AF3260" i="3" a="1"/>
  <c r="AF3260" i="3"/>
  <c r="AF3261" i="3" a="1"/>
  <c r="AF3261" i="3" s="1"/>
  <c r="AF3262" i="3" a="1"/>
  <c r="AF3262" i="3" s="1"/>
  <c r="AF3263" i="3" a="1"/>
  <c r="AF3263" i="3"/>
  <c r="AF3264" i="3" a="1"/>
  <c r="AF3264" i="3" s="1"/>
  <c r="AF3265" i="3" a="1"/>
  <c r="AF3265" i="3"/>
  <c r="AF3266" i="3" a="1"/>
  <c r="AF3266" i="3" s="1"/>
  <c r="AF3267" i="3" a="1"/>
  <c r="AF3267" i="3" s="1"/>
  <c r="AF3268" i="3" a="1"/>
  <c r="AF3268" i="3" s="1"/>
  <c r="AF3269" i="3" a="1"/>
  <c r="AF3269" i="3" s="1"/>
  <c r="AF3270" i="3" a="1"/>
  <c r="AF3270" i="3" s="1"/>
  <c r="AF3271" i="3" a="1"/>
  <c r="AF3271" i="3" s="1"/>
  <c r="AF3272" i="3" a="1"/>
  <c r="AF3272" i="3" s="1"/>
  <c r="AF3273" i="3" a="1"/>
  <c r="AF3273" i="3"/>
  <c r="AF3274" i="3" a="1"/>
  <c r="AF3274" i="3" s="1"/>
  <c r="AF3275" i="3" a="1"/>
  <c r="AF3275" i="3" s="1"/>
  <c r="AF3276" i="3" a="1"/>
  <c r="AF3276" i="3"/>
  <c r="AF3277" i="3" a="1"/>
  <c r="AF3277" i="3" s="1"/>
  <c r="AF3278" i="3" a="1"/>
  <c r="AF3278" i="3"/>
  <c r="AF3279" i="3" a="1"/>
  <c r="AF3279" i="3" s="1"/>
  <c r="AF3280" i="3" a="1"/>
  <c r="AF3280" i="3" s="1"/>
  <c r="AF3281" i="3" a="1"/>
  <c r="AF3281" i="3" s="1"/>
  <c r="AF3282" i="3" a="1"/>
  <c r="AF3282" i="3" s="1"/>
  <c r="AF3283" i="3" a="1"/>
  <c r="AF3283" i="3" s="1"/>
  <c r="AF3284" i="3" a="1"/>
  <c r="AF3284" i="3" s="1"/>
  <c r="AF3285" i="3" a="1"/>
  <c r="AF3285" i="3" s="1"/>
  <c r="AF3286" i="3" a="1"/>
  <c r="AF3286" i="3" s="1"/>
  <c r="AF3287" i="3" a="1"/>
  <c r="AF3287" i="3" s="1"/>
  <c r="AF3288" i="3" a="1"/>
  <c r="AF3288" i="3" s="1"/>
  <c r="AF3289" i="3" a="1"/>
  <c r="AF3289" i="3"/>
  <c r="AF3290" i="3" a="1"/>
  <c r="AF3290" i="3" s="1"/>
  <c r="AF3291" i="3" a="1"/>
  <c r="AF3291" i="3"/>
  <c r="AF3292" i="3" a="1"/>
  <c r="AF3292" i="3" s="1"/>
  <c r="AF3293" i="3" a="1"/>
  <c r="AF3293" i="3"/>
  <c r="AF3294" i="3" a="1"/>
  <c r="AF3294" i="3" s="1"/>
  <c r="AF3295" i="3" a="1"/>
  <c r="AF3295" i="3" s="1"/>
  <c r="AF3296" i="3" a="1"/>
  <c r="AF3296" i="3" s="1"/>
  <c r="AF3297" i="3" a="1"/>
  <c r="AF3297" i="3" s="1"/>
  <c r="AF3298" i="3" a="1"/>
  <c r="AF3298" i="3" s="1"/>
  <c r="AF3299" i="3" a="1"/>
  <c r="AF3299" i="3" s="1"/>
  <c r="AF3300" i="3" a="1"/>
  <c r="AF3300" i="3" s="1"/>
  <c r="AF3301" i="3" a="1"/>
  <c r="AF3301" i="3" s="1"/>
  <c r="AF3302" i="3" a="1"/>
  <c r="AF3302" i="3"/>
  <c r="AF3303" i="3" a="1"/>
  <c r="AF3303" i="3" s="1"/>
  <c r="AF3304" i="3" a="1"/>
  <c r="AF3304" i="3" s="1"/>
  <c r="AF3305" i="3" a="1"/>
  <c r="AF3305" i="3" s="1"/>
  <c r="AF3306" i="3" a="1"/>
  <c r="AF3306" i="3"/>
  <c r="AF3307" i="3" a="1"/>
  <c r="AF3307" i="3" s="1"/>
  <c r="AF3308" i="3" a="1"/>
  <c r="AF3308" i="3" s="1"/>
  <c r="AF3309" i="3" a="1"/>
  <c r="AF3309" i="3" s="1"/>
  <c r="AF3310" i="3" a="1"/>
  <c r="AF3310" i="3" s="1"/>
  <c r="AF3311" i="3" a="1"/>
  <c r="AF3311" i="3"/>
  <c r="AF3312" i="3" a="1"/>
  <c r="AF3312" i="3" s="1"/>
  <c r="AF3313" i="3" a="1"/>
  <c r="AF3313" i="3" s="1"/>
  <c r="AF3314" i="3" a="1"/>
  <c r="AF3314" i="3" s="1"/>
  <c r="AF3315" i="3" a="1"/>
  <c r="AF3315" i="3"/>
  <c r="AF3316" i="3" a="1"/>
  <c r="AF3316" i="3" s="1"/>
  <c r="AF3317" i="3" a="1"/>
  <c r="AF3317" i="3" s="1"/>
  <c r="AF3318" i="3" a="1"/>
  <c r="AF3318" i="3" s="1"/>
  <c r="AF3319" i="3" a="1"/>
  <c r="AF3319" i="3"/>
  <c r="AF3320" i="3" a="1"/>
  <c r="AF3320" i="3" s="1"/>
  <c r="AF3321" i="3" a="1"/>
  <c r="AF3321" i="3" s="1"/>
  <c r="AF3322" i="3" a="1"/>
  <c r="AF3322" i="3" s="1"/>
  <c r="AF3323" i="3" a="1"/>
  <c r="AF3323" i="3" s="1"/>
  <c r="AF3324" i="3" a="1"/>
  <c r="AF3324" i="3"/>
  <c r="AF3325" i="3" a="1"/>
  <c r="AF3325" i="3" s="1"/>
  <c r="AF3326" i="3" a="1"/>
  <c r="AF3326" i="3" s="1"/>
  <c r="AF3327" i="3" a="1"/>
  <c r="AF3327" i="3" s="1"/>
  <c r="AF3328" i="3" a="1"/>
  <c r="AF3328" i="3" s="1"/>
  <c r="AF3329" i="3" a="1"/>
  <c r="AF3329" i="3" s="1"/>
  <c r="AF3330" i="3" a="1"/>
  <c r="AF3330" i="3" s="1"/>
  <c r="AF3331" i="3" a="1"/>
  <c r="AF3331" i="3" s="1"/>
  <c r="AF3332" i="3" a="1"/>
  <c r="AF3332" i="3"/>
  <c r="AF3333" i="3" a="1"/>
  <c r="AF3333" i="3" s="1"/>
  <c r="AF3334" i="3" a="1"/>
  <c r="AF3334" i="3" s="1"/>
  <c r="AF3335" i="3" a="1"/>
  <c r="AF3335" i="3"/>
  <c r="AF3336" i="3" a="1"/>
  <c r="AF3336" i="3" s="1"/>
  <c r="AF3337" i="3" a="1"/>
  <c r="AF3337" i="3"/>
  <c r="AF3338" i="3" a="1"/>
  <c r="AF3338" i="3" s="1"/>
  <c r="AF3339" i="3" a="1"/>
  <c r="AF3339" i="3" s="1"/>
  <c r="AF3340" i="3" a="1"/>
  <c r="AF3340" i="3" s="1"/>
  <c r="AF3341" i="3" a="1"/>
  <c r="AF3341" i="3" s="1"/>
  <c r="AF3342" i="3" a="1"/>
  <c r="AF3342" i="3" s="1"/>
  <c r="AF3343" i="3" a="1"/>
  <c r="AF3343" i="3" s="1"/>
  <c r="AF3344" i="3" a="1"/>
  <c r="AF3344" i="3" s="1"/>
  <c r="AF3345" i="3" a="1"/>
  <c r="AF3345" i="3"/>
  <c r="AF3346" i="3" a="1"/>
  <c r="AF3346" i="3" s="1"/>
  <c r="AF3347" i="3" a="1"/>
  <c r="AF3347" i="3" s="1"/>
  <c r="AF3348" i="3" a="1"/>
  <c r="AF3348" i="3"/>
  <c r="AF3349" i="3" a="1"/>
  <c r="AF3349" i="3" s="1"/>
  <c r="AF3350" i="3" a="1"/>
  <c r="AF3350" i="3"/>
  <c r="AF3351" i="3" a="1"/>
  <c r="AF3351" i="3" s="1"/>
  <c r="AF3352" i="3" a="1"/>
  <c r="AF3352" i="3" s="1"/>
  <c r="AF3353" i="3" a="1"/>
  <c r="AF3353" i="3" s="1"/>
  <c r="AF3354" i="3" a="1"/>
  <c r="AF3354" i="3" s="1"/>
  <c r="AF3355" i="3" a="1"/>
  <c r="AF3355" i="3" s="1"/>
  <c r="AF3356" i="3" a="1"/>
  <c r="AF3356" i="3" s="1"/>
  <c r="AF3357" i="3" a="1"/>
  <c r="AF3357" i="3" s="1"/>
  <c r="AF3358" i="3" a="1"/>
  <c r="AF3358" i="3" s="1"/>
  <c r="AF3359" i="3" a="1"/>
  <c r="AF3359" i="3" s="1"/>
  <c r="AF3360" i="3" a="1"/>
  <c r="AF3360" i="3" s="1"/>
  <c r="AF3361" i="3" a="1"/>
  <c r="AF3361" i="3"/>
  <c r="AF3362" i="3" a="1"/>
  <c r="AF3362" i="3" s="1"/>
  <c r="AF3363" i="3" a="1"/>
  <c r="AF3363" i="3"/>
  <c r="AF3364" i="3" a="1"/>
  <c r="AF3364" i="3" s="1"/>
  <c r="AF3365" i="3" a="1"/>
  <c r="AF3365" i="3"/>
  <c r="AF3366" i="3" a="1"/>
  <c r="AF3366" i="3" s="1"/>
  <c r="AF3367" i="3" a="1"/>
  <c r="AF3367" i="3" s="1"/>
  <c r="AF3368" i="3" a="1"/>
  <c r="AF3368" i="3" s="1"/>
  <c r="AF3369" i="3" a="1"/>
  <c r="AF3369" i="3" s="1"/>
  <c r="AF3370" i="3" a="1"/>
  <c r="AF3370" i="3" s="1"/>
  <c r="AF3371" i="3" a="1"/>
  <c r="AF3371" i="3" s="1"/>
  <c r="AF3372" i="3" a="1"/>
  <c r="AF3372" i="3" s="1"/>
  <c r="AF3373" i="3" a="1"/>
  <c r="AF3373" i="3" s="1"/>
  <c r="AF3374" i="3" a="1"/>
  <c r="AF3374" i="3"/>
  <c r="AF3375" i="3" a="1"/>
  <c r="AF3375" i="3" s="1"/>
  <c r="AF3376" i="3" a="1"/>
  <c r="AF3376" i="3" s="1"/>
  <c r="AF3377" i="3" a="1"/>
  <c r="AF3377" i="3" s="1"/>
  <c r="AF3378" i="3" a="1"/>
  <c r="AF3378" i="3"/>
  <c r="AF3379" i="3" a="1"/>
  <c r="AF3379" i="3" s="1"/>
  <c r="AF3380" i="3" a="1"/>
  <c r="AF3380" i="3" s="1"/>
  <c r="AF3381" i="3" a="1"/>
  <c r="AF3381" i="3" s="1"/>
  <c r="AF3382" i="3" a="1"/>
  <c r="AF3382" i="3" s="1"/>
  <c r="AF3383" i="3" a="1"/>
  <c r="AF3383" i="3"/>
  <c r="AF3384" i="3" a="1"/>
  <c r="AF3384" i="3" s="1"/>
  <c r="AF3385" i="3" a="1"/>
  <c r="AF3385" i="3" s="1"/>
  <c r="AF3386" i="3" a="1"/>
  <c r="AF3386" i="3" s="1"/>
  <c r="AF3387" i="3" a="1"/>
  <c r="AF3387" i="3"/>
  <c r="AF3388" i="3" a="1"/>
  <c r="AF3388" i="3" s="1"/>
  <c r="AF3389" i="3" a="1"/>
  <c r="AF3389" i="3" s="1"/>
  <c r="AF3390" i="3" a="1"/>
  <c r="AF3390" i="3" s="1"/>
  <c r="AF3391" i="3" a="1"/>
  <c r="AF3391" i="3"/>
  <c r="AF3392" i="3" a="1"/>
  <c r="AF3392" i="3" s="1"/>
  <c r="AF3393" i="3" a="1"/>
  <c r="AF3393" i="3" s="1"/>
  <c r="AF3394" i="3" a="1"/>
  <c r="AF3394" i="3" s="1"/>
  <c r="AF3395" i="3" a="1"/>
  <c r="AF3395" i="3" s="1"/>
  <c r="AF3396" i="3" a="1"/>
  <c r="AF3396" i="3"/>
  <c r="AF3397" i="3" a="1"/>
  <c r="AF3397" i="3" s="1"/>
  <c r="AF3398" i="3" a="1"/>
  <c r="AF3398" i="3" s="1"/>
  <c r="AF3399" i="3" a="1"/>
  <c r="AF3399" i="3" s="1"/>
  <c r="AF3400" i="3" a="1"/>
  <c r="AF3400" i="3" s="1"/>
  <c r="AF3401" i="3" a="1"/>
  <c r="AF3401" i="3" s="1"/>
  <c r="AF3402" i="3" a="1"/>
  <c r="AF3402" i="3" s="1"/>
  <c r="AF3403" i="3" a="1"/>
  <c r="AF3403" i="3" s="1"/>
  <c r="AF3404" i="3" a="1"/>
  <c r="AF3404" i="3"/>
  <c r="AF3405" i="3" a="1"/>
  <c r="AF3405" i="3" s="1"/>
  <c r="AF3406" i="3" a="1"/>
  <c r="AF3406" i="3" s="1"/>
  <c r="AF3407" i="3" a="1"/>
  <c r="AF3407" i="3" s="1"/>
  <c r="AF3408" i="3" a="1"/>
  <c r="AF3408" i="3" s="1"/>
  <c r="AF3409" i="3" a="1"/>
  <c r="AF3409" i="3"/>
  <c r="AF3410" i="3" a="1"/>
  <c r="AF3410" i="3" s="1"/>
  <c r="AF3411" i="3" a="1"/>
  <c r="AF3411" i="3" s="1"/>
  <c r="AF3412" i="3" a="1"/>
  <c r="AF3412" i="3" s="1"/>
  <c r="AF3413" i="3" a="1"/>
  <c r="AF3413" i="3" s="1"/>
  <c r="AF3414" i="3" a="1"/>
  <c r="AF3414" i="3" s="1"/>
  <c r="AF3415" i="3" a="1"/>
  <c r="AF3415" i="3" s="1"/>
  <c r="AF3416" i="3" a="1"/>
  <c r="AF3416" i="3" s="1"/>
  <c r="AF3417" i="3" a="1"/>
  <c r="AF3417" i="3"/>
  <c r="AF3418" i="3" a="1"/>
  <c r="AF3418" i="3" s="1"/>
  <c r="AF3419" i="3" a="1"/>
  <c r="AF3419" i="3" s="1"/>
  <c r="AF3420" i="3" a="1"/>
  <c r="AF3420" i="3" s="1"/>
  <c r="AF3421" i="3" a="1"/>
  <c r="AF3421" i="3" s="1"/>
  <c r="AF3422" i="3" a="1"/>
  <c r="AF3422" i="3"/>
  <c r="AF3423" i="3" a="1"/>
  <c r="AF3423" i="3" s="1"/>
  <c r="AF3424" i="3" a="1"/>
  <c r="AF3424" i="3" s="1"/>
  <c r="AF3425" i="3" a="1"/>
  <c r="AF3425" i="3" s="1"/>
  <c r="AF3426" i="3" a="1"/>
  <c r="AF3426" i="3" s="1"/>
  <c r="AF3427" i="3" a="1"/>
  <c r="AF3427" i="3" s="1"/>
  <c r="AF3428" i="3" a="1"/>
  <c r="AF3428" i="3" s="1"/>
  <c r="AF3429" i="3" a="1"/>
  <c r="AF3429" i="3" s="1"/>
  <c r="AF3430" i="3" a="1"/>
  <c r="AF3430" i="3" s="1"/>
  <c r="AF3431" i="3" a="1"/>
  <c r="AF3431" i="3" s="1"/>
  <c r="AF3432" i="3" a="1"/>
  <c r="AF3432" i="3" s="1"/>
  <c r="AF3433" i="3" a="1"/>
  <c r="AF3433" i="3" s="1"/>
  <c r="AF3434" i="3" a="1"/>
  <c r="AF3434" i="3" s="1"/>
  <c r="AF3435" i="3" a="1"/>
  <c r="AF3435" i="3"/>
  <c r="AF3436" i="3" a="1"/>
  <c r="AF3436" i="3" s="1"/>
  <c r="AF3437" i="3" a="1"/>
  <c r="AF3437" i="3"/>
  <c r="AF3438" i="3" a="1"/>
  <c r="AF3438" i="3" s="1"/>
  <c r="AF3439" i="3" a="1"/>
  <c r="AF3439" i="3" s="1"/>
  <c r="AF3440" i="3" a="1"/>
  <c r="AF3440" i="3" s="1"/>
  <c r="AF3441" i="3" a="1"/>
  <c r="AF3441" i="3" s="1"/>
  <c r="AF3442" i="3" a="1"/>
  <c r="AF3442" i="3" s="1"/>
  <c r="AF3443" i="3" a="1"/>
  <c r="AF3443" i="3" s="1"/>
  <c r="AF3444" i="3" a="1"/>
  <c r="AF3444" i="3" s="1"/>
  <c r="AF3445" i="3" a="1"/>
  <c r="AF3445" i="3" s="1"/>
  <c r="AF3446" i="3" a="1"/>
  <c r="AF3446" i="3" s="1"/>
  <c r="AF3447" i="3" a="1"/>
  <c r="AF3447" i="3" s="1"/>
  <c r="AF3448" i="3" a="1"/>
  <c r="AF3448" i="3" s="1"/>
  <c r="AF3449" i="3" a="1"/>
  <c r="AF3449" i="3" s="1"/>
  <c r="AF3450" i="3" a="1"/>
  <c r="AF3450" i="3"/>
  <c r="AF3451" i="3" a="1"/>
  <c r="AF3451" i="3" s="1"/>
  <c r="AF3452" i="3" a="1"/>
  <c r="AF3452" i="3" s="1"/>
  <c r="AF3453" i="3" a="1"/>
  <c r="AF3453" i="3" s="1"/>
  <c r="AF3454" i="3" a="1"/>
  <c r="AF3454" i="3" s="1"/>
  <c r="AF3455" i="3" a="1"/>
  <c r="AF3455" i="3"/>
  <c r="AF3456" i="3" a="1"/>
  <c r="AF3456" i="3" s="1"/>
  <c r="AF3457" i="3" a="1"/>
  <c r="AF3457" i="3" s="1"/>
  <c r="AF3458" i="3" a="1"/>
  <c r="AF3458" i="3" s="1"/>
  <c r="AF3459" i="3" a="1"/>
  <c r="AF3459" i="3" s="1"/>
  <c r="AF3460" i="3" a="1"/>
  <c r="AF3460" i="3" s="1"/>
  <c r="AF3461" i="3" a="1"/>
  <c r="AF3461" i="3" s="1"/>
  <c r="AF3462" i="3" a="1"/>
  <c r="AF3462" i="3" s="1"/>
  <c r="AF3463" i="3" a="1"/>
  <c r="AF3463" i="3"/>
  <c r="AF3464" i="3" a="1"/>
  <c r="AF3464" i="3" s="1"/>
  <c r="AF3465" i="3" a="1"/>
  <c r="AF3465" i="3" s="1"/>
  <c r="AF3466" i="3" a="1"/>
  <c r="AF3466" i="3" s="1"/>
  <c r="AF3467" i="3" a="1"/>
  <c r="AF3467" i="3" s="1"/>
  <c r="AF3468" i="3" a="1"/>
  <c r="AF3468" i="3"/>
  <c r="AF3469" i="3" a="1"/>
  <c r="AF3469" i="3" s="1"/>
  <c r="AF3470" i="3" a="1"/>
  <c r="AF3470" i="3" s="1"/>
  <c r="AF3471" i="3" a="1"/>
  <c r="AF3471" i="3" s="1"/>
  <c r="AF3472" i="3" a="1"/>
  <c r="AF3472" i="3" s="1"/>
  <c r="AF3473" i="3" a="1"/>
  <c r="AF3473" i="3" s="1"/>
  <c r="AF3474" i="3" a="1"/>
  <c r="AF3474" i="3" s="1"/>
  <c r="AF3475" i="3" a="1"/>
  <c r="AF3475" i="3" s="1"/>
  <c r="AF3476" i="3" a="1"/>
  <c r="AF3476" i="3"/>
  <c r="AF3477" i="3" a="1"/>
  <c r="AF3477" i="3" s="1"/>
  <c r="AF3478" i="3" a="1"/>
  <c r="AF3478" i="3" s="1"/>
  <c r="AF3479" i="3" a="1"/>
  <c r="AF3479" i="3" s="1"/>
  <c r="AF3480" i="3" a="1"/>
  <c r="AF3480" i="3" s="1"/>
  <c r="AF3481" i="3" a="1"/>
  <c r="AF3481" i="3"/>
  <c r="AF3482" i="3" a="1"/>
  <c r="AF3482" i="3" s="1"/>
  <c r="AF3483" i="3" a="1"/>
  <c r="AF3483" i="3" s="1"/>
  <c r="AF3484" i="3" a="1"/>
  <c r="AF3484" i="3" s="1"/>
  <c r="AF3485" i="3" a="1"/>
  <c r="AF3485" i="3" s="1"/>
  <c r="AF3486" i="3" a="1"/>
  <c r="AF3486" i="3" s="1"/>
  <c r="AF3487" i="3" a="1"/>
  <c r="AF3487" i="3" s="1"/>
  <c r="AF3488" i="3" a="1"/>
  <c r="AF3488" i="3" s="1"/>
  <c r="AF3489" i="3" a="1"/>
  <c r="AF3489" i="3"/>
  <c r="AF3490" i="3" a="1"/>
  <c r="AF3490" i="3" s="1"/>
  <c r="AF3491" i="3" a="1"/>
  <c r="AF3491" i="3" s="1"/>
  <c r="AF3492" i="3" a="1"/>
  <c r="AF3492" i="3" s="1"/>
  <c r="AF3493" i="3" a="1"/>
  <c r="AF3493" i="3" s="1"/>
  <c r="AF3494" i="3" a="1"/>
  <c r="AF3494" i="3"/>
  <c r="AF3495" i="3" a="1"/>
  <c r="AF3495" i="3" s="1"/>
  <c r="AF3496" i="3" a="1"/>
  <c r="AF3496" i="3" s="1"/>
  <c r="AF3497" i="3" a="1"/>
  <c r="AF3497" i="3" s="1"/>
  <c r="AF3498" i="3" a="1"/>
  <c r="AF3498" i="3" s="1"/>
  <c r="AF3499" i="3" a="1"/>
  <c r="AF3499" i="3" s="1"/>
  <c r="AF3500" i="3" a="1"/>
  <c r="AF3500" i="3" s="1"/>
  <c r="AF3501" i="3" a="1"/>
  <c r="AF3501" i="3" s="1"/>
  <c r="AF3502" i="3" a="1"/>
  <c r="AF3502" i="3" s="1"/>
  <c r="AF3503" i="3" a="1"/>
  <c r="AF3503" i="3" s="1"/>
  <c r="AF3504" i="3" a="1"/>
  <c r="AF3504" i="3" s="1"/>
  <c r="AF3505" i="3" a="1"/>
  <c r="AF3505" i="3" s="1"/>
  <c r="AF3506" i="3" a="1"/>
  <c r="AF3506" i="3" s="1"/>
  <c r="AF3507" i="3" a="1"/>
  <c r="AF3507" i="3"/>
  <c r="AF3508" i="3" a="1"/>
  <c r="AF3508" i="3" s="1"/>
  <c r="AF3509" i="3" a="1"/>
  <c r="AF3509" i="3"/>
  <c r="AF3510" i="3" a="1"/>
  <c r="AF3510" i="3" s="1"/>
  <c r="AF3511" i="3" a="1"/>
  <c r="AF3511" i="3" s="1"/>
  <c r="AF3512" i="3" a="1"/>
  <c r="AF3512" i="3" s="1"/>
  <c r="AF3513" i="3" a="1"/>
  <c r="AF3513" i="3" s="1"/>
  <c r="AF3514" i="3" a="1"/>
  <c r="AF3514" i="3" s="1"/>
  <c r="AF3515" i="3" a="1"/>
  <c r="AF3515" i="3" s="1"/>
  <c r="AF3516" i="3" a="1"/>
  <c r="AF3516" i="3" s="1"/>
  <c r="AF3517" i="3" a="1"/>
  <c r="AF3517" i="3" s="1"/>
  <c r="AF3518" i="3" a="1"/>
  <c r="AF3518" i="3" s="1"/>
  <c r="AF3519" i="3" a="1"/>
  <c r="AF3519" i="3" s="1"/>
  <c r="AF3520" i="3" a="1"/>
  <c r="AF3520" i="3" s="1"/>
  <c r="AF3521" i="3" a="1"/>
  <c r="AF3521" i="3" s="1"/>
  <c r="AF3522" i="3" a="1"/>
  <c r="AF3522" i="3"/>
  <c r="AF3523" i="3" a="1"/>
  <c r="AF3523" i="3" s="1"/>
  <c r="AF3524" i="3" a="1"/>
  <c r="AF3524" i="3" s="1"/>
  <c r="AF3525" i="3" a="1"/>
  <c r="AF3525" i="3" s="1"/>
  <c r="AF3526" i="3" a="1"/>
  <c r="AF3526" i="3" s="1"/>
  <c r="AF3527" i="3" a="1"/>
  <c r="AF3527" i="3"/>
  <c r="AF3528" i="3" a="1"/>
  <c r="AF3528" i="3" s="1"/>
  <c r="AF3529" i="3" a="1"/>
  <c r="AF3529" i="3" s="1"/>
  <c r="AF3530" i="3" a="1"/>
  <c r="AF3530" i="3" s="1"/>
  <c r="AF3531" i="3" a="1"/>
  <c r="AF3531" i="3" s="1"/>
  <c r="AF3532" i="3" a="1"/>
  <c r="AF3532" i="3" s="1"/>
  <c r="AF3533" i="3" a="1"/>
  <c r="AF3533" i="3" s="1"/>
  <c r="AF3534" i="3" a="1"/>
  <c r="AF3534" i="3" s="1"/>
  <c r="AF3535" i="3" a="1"/>
  <c r="AF3535" i="3"/>
  <c r="AF3536" i="3" a="1"/>
  <c r="AF3536" i="3" s="1"/>
  <c r="AF3537" i="3" a="1"/>
  <c r="AF3537" i="3" s="1"/>
  <c r="AF3538" i="3" a="1"/>
  <c r="AF3538" i="3" s="1"/>
  <c r="AF3539" i="3" a="1"/>
  <c r="AF3539" i="3" s="1"/>
  <c r="AF3540" i="3" a="1"/>
  <c r="AF3540" i="3"/>
  <c r="AF3541" i="3" a="1"/>
  <c r="AF3541" i="3" s="1"/>
  <c r="AF3542" i="3" a="1"/>
  <c r="AF3542" i="3" s="1"/>
  <c r="AF3543" i="3" a="1"/>
  <c r="AF3543" i="3" s="1"/>
  <c r="AF3544" i="3" a="1"/>
  <c r="AF3544" i="3" s="1"/>
  <c r="AF3545" i="3" a="1"/>
  <c r="AF3545" i="3" s="1"/>
  <c r="AF3546" i="3" a="1"/>
  <c r="AF3546" i="3" s="1"/>
  <c r="AF3547" i="3" a="1"/>
  <c r="AF3547" i="3" s="1"/>
  <c r="AF3548" i="3" a="1"/>
  <c r="AF3548" i="3"/>
  <c r="AF3549" i="3" a="1"/>
  <c r="AF3549" i="3" s="1"/>
  <c r="AF3550" i="3" a="1"/>
  <c r="AF3550" i="3" s="1"/>
  <c r="AF3551" i="3" a="1"/>
  <c r="AF3551" i="3" s="1"/>
  <c r="AF3552" i="3" a="1"/>
  <c r="AF3552" i="3" s="1"/>
  <c r="AF3553" i="3" a="1"/>
  <c r="AF3553" i="3"/>
  <c r="AF3554" i="3" a="1"/>
  <c r="AF3554" i="3" s="1"/>
  <c r="AF3555" i="3" a="1"/>
  <c r="AF3555" i="3" s="1"/>
  <c r="AF3556" i="3" a="1"/>
  <c r="AF3556" i="3" s="1"/>
  <c r="AF3557" i="3" a="1"/>
  <c r="AF3557" i="3" s="1"/>
  <c r="AF3558" i="3" a="1"/>
  <c r="AF3558" i="3" s="1"/>
  <c r="AF3559" i="3" a="1"/>
  <c r="AF3559" i="3" s="1"/>
  <c r="AF3560" i="3" a="1"/>
  <c r="AF3560" i="3" s="1"/>
  <c r="AF3561" i="3" a="1"/>
  <c r="AF3561" i="3"/>
  <c r="AF3562" i="3" a="1"/>
  <c r="AF3562" i="3" s="1"/>
  <c r="AF3563" i="3" a="1"/>
  <c r="AF3563" i="3" s="1"/>
  <c r="AF3564" i="3" a="1"/>
  <c r="AF3564" i="3" s="1"/>
  <c r="AF3565" i="3" a="1"/>
  <c r="AF3565" i="3" s="1"/>
  <c r="AF3566" i="3" a="1"/>
  <c r="AF3566" i="3"/>
  <c r="AF3567" i="3" a="1"/>
  <c r="AF3567" i="3" s="1"/>
  <c r="AF3568" i="3" a="1"/>
  <c r="AF3568" i="3" s="1"/>
  <c r="AF3569" i="3" a="1"/>
  <c r="AF3569" i="3" s="1"/>
  <c r="AF3570" i="3" a="1"/>
  <c r="AF3570" i="3" s="1"/>
  <c r="AF3571" i="3" a="1"/>
  <c r="AF3571" i="3" s="1"/>
  <c r="AF3572" i="3" a="1"/>
  <c r="AF3572" i="3" s="1"/>
  <c r="AF3573" i="3" a="1"/>
  <c r="AF3573" i="3" s="1"/>
  <c r="AF3574" i="3" a="1"/>
  <c r="AF3574" i="3" s="1"/>
  <c r="AF3575" i="3" a="1"/>
  <c r="AF3575" i="3" s="1"/>
  <c r="AF3576" i="3" a="1"/>
  <c r="AF3576" i="3" s="1"/>
  <c r="AF3577" i="3" a="1"/>
  <c r="AF3577" i="3" s="1"/>
  <c r="AF3578" i="3" a="1"/>
  <c r="AF3578" i="3" s="1"/>
  <c r="AF3579" i="3" a="1"/>
  <c r="AF3579" i="3"/>
  <c r="AF3580" i="3" a="1"/>
  <c r="AF3580" i="3" s="1"/>
  <c r="AF3581" i="3" a="1"/>
  <c r="AF3581" i="3"/>
  <c r="AF3582" i="3" a="1"/>
  <c r="AF3582" i="3" s="1"/>
  <c r="AF3583" i="3" a="1"/>
  <c r="AF3583" i="3" s="1"/>
  <c r="AF3584" i="3" a="1"/>
  <c r="AF3584" i="3" s="1"/>
  <c r="AF3585" i="3" a="1"/>
  <c r="AF3585" i="3" s="1"/>
  <c r="AF3586" i="3" a="1"/>
  <c r="AF3586" i="3" s="1"/>
  <c r="AF3587" i="3" a="1"/>
  <c r="AF3587" i="3" s="1"/>
  <c r="AF3588" i="3" a="1"/>
  <c r="AF3588" i="3" s="1"/>
  <c r="AF3589" i="3" a="1"/>
  <c r="AF3589" i="3" s="1"/>
  <c r="AF3590" i="3" a="1"/>
  <c r="AF3590" i="3" s="1"/>
  <c r="AF3591" i="3" a="1"/>
  <c r="AF3591" i="3" s="1"/>
  <c r="AF3592" i="3" a="1"/>
  <c r="AF3592" i="3" s="1"/>
  <c r="AF3593" i="3" a="1"/>
  <c r="AF3593" i="3" s="1"/>
  <c r="AF3594" i="3" a="1"/>
  <c r="AF3594" i="3"/>
  <c r="AF3595" i="3" a="1"/>
  <c r="AF3595" i="3" s="1"/>
  <c r="AF3596" i="3" a="1"/>
  <c r="AF3596" i="3" s="1"/>
  <c r="AF3597" i="3" a="1"/>
  <c r="AF3597" i="3" s="1"/>
  <c r="AF3598" i="3" a="1"/>
  <c r="AF3598" i="3" s="1"/>
  <c r="AF3599" i="3" a="1"/>
  <c r="AF3599" i="3"/>
  <c r="AF3600" i="3" a="1"/>
  <c r="AF3600" i="3" s="1"/>
  <c r="AF3601" i="3" a="1"/>
  <c r="AF3601" i="3" s="1"/>
  <c r="AF3602" i="3" a="1"/>
  <c r="AF3602" i="3" s="1"/>
  <c r="AF3603" i="3" a="1"/>
  <c r="AF3603" i="3" s="1"/>
  <c r="AF3604" i="3" a="1"/>
  <c r="AF3604" i="3" s="1"/>
  <c r="AF3605" i="3" a="1"/>
  <c r="AF3605" i="3" s="1"/>
  <c r="AF3606" i="3" a="1"/>
  <c r="AF3606" i="3" s="1"/>
  <c r="AF3607" i="3" a="1"/>
  <c r="AF3607" i="3"/>
  <c r="AF3608" i="3" a="1"/>
  <c r="AF3608" i="3" s="1"/>
  <c r="AF3609" i="3" a="1"/>
  <c r="AF3609" i="3" s="1"/>
  <c r="AF3610" i="3" a="1"/>
  <c r="AF3610" i="3" s="1"/>
  <c r="AF3611" i="3" a="1"/>
  <c r="AF3611" i="3" s="1"/>
  <c r="AF3612" i="3" a="1"/>
  <c r="AF3612" i="3"/>
  <c r="AF3613" i="3" a="1"/>
  <c r="AF3613" i="3" s="1"/>
  <c r="AF3614" i="3" a="1"/>
  <c r="AF3614" i="3" s="1"/>
  <c r="AF3615" i="3" a="1"/>
  <c r="AF3615" i="3" s="1"/>
  <c r="AF3616" i="3" a="1"/>
  <c r="AF3616" i="3" s="1"/>
  <c r="AF3617" i="3" a="1"/>
  <c r="AF3617" i="3" s="1"/>
  <c r="AF3618" i="3" a="1"/>
  <c r="AF3618" i="3" s="1"/>
  <c r="AF3619" i="3" a="1"/>
  <c r="AF3619" i="3" s="1"/>
  <c r="AF3620" i="3" a="1"/>
  <c r="AF3620" i="3"/>
  <c r="AF3621" i="3" a="1"/>
  <c r="AF3621" i="3" s="1"/>
  <c r="AF3622" i="3" a="1"/>
  <c r="AF3622" i="3" s="1"/>
  <c r="AF3623" i="3" a="1"/>
  <c r="AF3623" i="3" s="1"/>
  <c r="AF3624" i="3" a="1"/>
  <c r="AF3624" i="3" s="1"/>
  <c r="AF3625" i="3" a="1"/>
  <c r="AF3625" i="3"/>
  <c r="AF3626" i="3" a="1"/>
  <c r="AF3626" i="3" s="1"/>
  <c r="AF3627" i="3" a="1"/>
  <c r="AF3627" i="3" s="1"/>
  <c r="AF3628" i="3" a="1"/>
  <c r="AF3628" i="3" s="1"/>
  <c r="AF3629" i="3" a="1"/>
  <c r="AF3629" i="3" s="1"/>
  <c r="AF3630" i="3" a="1"/>
  <c r="AF3630" i="3" s="1"/>
  <c r="AF3631" i="3" a="1"/>
  <c r="AF3631" i="3" s="1"/>
  <c r="AF3632" i="3" a="1"/>
  <c r="AF3632" i="3" s="1"/>
  <c r="AF3633" i="3" a="1"/>
  <c r="AF3633" i="3"/>
  <c r="AF3634" i="3" a="1"/>
  <c r="AF3634" i="3" s="1"/>
  <c r="AF3635" i="3" a="1"/>
  <c r="AF3635" i="3" s="1"/>
  <c r="AF3636" i="3" a="1"/>
  <c r="AF3636" i="3" s="1"/>
  <c r="AF3637" i="3" a="1"/>
  <c r="AF3637" i="3" s="1"/>
  <c r="AF3638" i="3" a="1"/>
  <c r="AF3638" i="3"/>
  <c r="AF3639" i="3" a="1"/>
  <c r="AF3639" i="3" s="1"/>
  <c r="AF3640" i="3" a="1"/>
  <c r="AF3640" i="3" s="1"/>
  <c r="AF3641" i="3" a="1"/>
  <c r="AF3641" i="3" s="1"/>
  <c r="AF3642" i="3" a="1"/>
  <c r="AF3642" i="3" s="1"/>
  <c r="AF3643" i="3" a="1"/>
  <c r="AF3643" i="3" s="1"/>
  <c r="AF3644" i="3" a="1"/>
  <c r="AF3644" i="3" s="1"/>
  <c r="AF3645" i="3" a="1"/>
  <c r="AF3645" i="3" s="1"/>
  <c r="AF3646" i="3" a="1"/>
  <c r="AF3646" i="3" s="1"/>
  <c r="AF3647" i="3" a="1"/>
  <c r="AF3647" i="3" s="1"/>
  <c r="AF3648" i="3" a="1"/>
  <c r="AF3648" i="3" s="1"/>
  <c r="AF3649" i="3" a="1"/>
  <c r="AF3649" i="3" s="1"/>
  <c r="AF3650" i="3" a="1"/>
  <c r="AF3650" i="3" s="1"/>
  <c r="AF3651" i="3" a="1"/>
  <c r="AF3651" i="3"/>
  <c r="AF3652" i="3" a="1"/>
  <c r="AF3652" i="3" s="1"/>
  <c r="AF3653" i="3" a="1"/>
  <c r="AF3653" i="3"/>
  <c r="AF3654" i="3" a="1"/>
  <c r="AF3654" i="3" s="1"/>
  <c r="AF3655" i="3" a="1"/>
  <c r="AF3655" i="3" s="1"/>
  <c r="AF3656" i="3" a="1"/>
  <c r="AF3656" i="3" s="1"/>
  <c r="AF3657" i="3" a="1"/>
  <c r="AF3657" i="3" s="1"/>
  <c r="AF3658" i="3" a="1"/>
  <c r="AF3658" i="3" s="1"/>
  <c r="AF3659" i="3" a="1"/>
  <c r="AF3659" i="3" s="1"/>
  <c r="AF3660" i="3" a="1"/>
  <c r="AF3660" i="3" s="1"/>
  <c r="AF3661" i="3" a="1"/>
  <c r="AF3661" i="3" s="1"/>
  <c r="AF3662" i="3" a="1"/>
  <c r="AF3662" i="3" s="1"/>
  <c r="AF3663" i="3" a="1"/>
  <c r="AF3663" i="3" s="1"/>
  <c r="AF3664" i="3" a="1"/>
  <c r="AF3664" i="3" s="1"/>
  <c r="AF3665" i="3" a="1"/>
  <c r="AF3665" i="3" s="1"/>
  <c r="AF3666" i="3" a="1"/>
  <c r="AF3666" i="3"/>
  <c r="AF3667" i="3" a="1"/>
  <c r="AF3667" i="3" s="1"/>
  <c r="AF3668" i="3" a="1"/>
  <c r="AF3668" i="3" s="1"/>
  <c r="AF3669" i="3" a="1"/>
  <c r="AF3669" i="3" s="1"/>
  <c r="AF3670" i="3" a="1"/>
  <c r="AF3670" i="3" s="1"/>
  <c r="AF3671" i="3" a="1"/>
  <c r="AF3671" i="3"/>
  <c r="AF3672" i="3" a="1"/>
  <c r="AF3672" i="3" s="1"/>
  <c r="AF3673" i="3" a="1"/>
  <c r="AF3673" i="3" s="1"/>
  <c r="AF3674" i="3" a="1"/>
  <c r="AF3674" i="3" s="1"/>
  <c r="AF3675" i="3" a="1"/>
  <c r="AF3675" i="3" s="1"/>
  <c r="AF3676" i="3" a="1"/>
  <c r="AF3676" i="3" s="1"/>
  <c r="AF3677" i="3" a="1"/>
  <c r="AF3677" i="3" s="1"/>
  <c r="AF3678" i="3" a="1"/>
  <c r="AF3678" i="3" s="1"/>
  <c r="AF3679" i="3" a="1"/>
  <c r="AF3679" i="3"/>
  <c r="AF3680" i="3" a="1"/>
  <c r="AF3680" i="3" s="1"/>
  <c r="AF3681" i="3" a="1"/>
  <c r="AF3681" i="3" s="1"/>
  <c r="AF3682" i="3" a="1"/>
  <c r="AF3682" i="3" s="1"/>
  <c r="AF3683" i="3" a="1"/>
  <c r="AF3683" i="3" s="1"/>
  <c r="AF3684" i="3" a="1"/>
  <c r="AF3684" i="3"/>
  <c r="AF3685" i="3" a="1"/>
  <c r="AF3685" i="3" s="1"/>
  <c r="AF3686" i="3" a="1"/>
  <c r="AF3686" i="3" s="1"/>
  <c r="AF3687" i="3" a="1"/>
  <c r="AF3687" i="3" s="1"/>
  <c r="AF3688" i="3" a="1"/>
  <c r="AF3688" i="3" s="1"/>
  <c r="AF3689" i="3" a="1"/>
  <c r="AF3689" i="3" s="1"/>
  <c r="AF3690" i="3" a="1"/>
  <c r="AF3690" i="3" s="1"/>
  <c r="AF3691" i="3" a="1"/>
  <c r="AF3691" i="3" s="1"/>
  <c r="AF3692" i="3" a="1"/>
  <c r="AF3692" i="3"/>
  <c r="AF3693" i="3" a="1"/>
  <c r="AF3693" i="3" s="1"/>
  <c r="AF3694" i="3" a="1"/>
  <c r="AF3694" i="3" s="1"/>
  <c r="AF3695" i="3" a="1"/>
  <c r="AF3695" i="3" s="1"/>
  <c r="AF3696" i="3" a="1"/>
  <c r="AF3696" i="3" s="1"/>
  <c r="AF3697" i="3" a="1"/>
  <c r="AF3697" i="3"/>
  <c r="AF3698" i="3" a="1"/>
  <c r="AF3698" i="3" s="1"/>
  <c r="AF3699" i="3" a="1"/>
  <c r="AF3699" i="3" s="1"/>
  <c r="AF3700" i="3" a="1"/>
  <c r="AF3700" i="3" s="1"/>
  <c r="AF3701" i="3" a="1"/>
  <c r="AF3701" i="3" s="1"/>
  <c r="AF3702" i="3" a="1"/>
  <c r="AF3702" i="3" s="1"/>
  <c r="AF3703" i="3" a="1"/>
  <c r="AF3703" i="3" s="1"/>
  <c r="AF3704" i="3" a="1"/>
  <c r="AF3704" i="3" s="1"/>
  <c r="AF3705" i="3" a="1"/>
  <c r="AF3705" i="3"/>
  <c r="AF3706" i="3" a="1"/>
  <c r="AF3706" i="3" s="1"/>
  <c r="AF3707" i="3" a="1"/>
  <c r="AF3707" i="3" s="1"/>
  <c r="AF3708" i="3" a="1"/>
  <c r="AF3708" i="3" s="1"/>
  <c r="AF3709" i="3" a="1"/>
  <c r="AF3709" i="3" s="1"/>
  <c r="AF3710" i="3" a="1"/>
  <c r="AF3710" i="3"/>
  <c r="AF3711" i="3" a="1"/>
  <c r="AF3711" i="3" s="1"/>
  <c r="AF3712" i="3" a="1"/>
  <c r="AF3712" i="3" s="1"/>
  <c r="AF3713" i="3" a="1"/>
  <c r="AF3713" i="3" s="1"/>
  <c r="AF3714" i="3" a="1"/>
  <c r="AF3714" i="3" s="1"/>
  <c r="AF3715" i="3" a="1"/>
  <c r="AF3715" i="3" s="1"/>
  <c r="AF3716" i="3" a="1"/>
  <c r="AF3716" i="3" s="1"/>
  <c r="AF3717" i="3" a="1"/>
  <c r="AF3717" i="3" s="1"/>
  <c r="AF3718" i="3" a="1"/>
  <c r="AF3718" i="3" s="1"/>
  <c r="AF3719" i="3" a="1"/>
  <c r="AF3719" i="3" s="1"/>
  <c r="AF3720" i="3" a="1"/>
  <c r="AF3720" i="3" s="1"/>
  <c r="AF3721" i="3" a="1"/>
  <c r="AF3721" i="3" s="1"/>
  <c r="AF3722" i="3" a="1"/>
  <c r="AF3722" i="3" s="1"/>
  <c r="AF3723" i="3" a="1"/>
  <c r="AF3723" i="3"/>
  <c r="AF3724" i="3" a="1"/>
  <c r="AF3724" i="3" s="1"/>
  <c r="AF3725" i="3" a="1"/>
  <c r="AF3725" i="3"/>
  <c r="AF3726" i="3" a="1"/>
  <c r="AF3726" i="3" s="1"/>
  <c r="AF3727" i="3" a="1"/>
  <c r="AF3727" i="3" s="1"/>
  <c r="AF3728" i="3" a="1"/>
  <c r="AF3728" i="3" s="1"/>
  <c r="AF3729" i="3" a="1"/>
  <c r="AF3729" i="3" s="1"/>
  <c r="AF3730" i="3" a="1"/>
  <c r="AF3730" i="3" s="1"/>
  <c r="AF3731" i="3" a="1"/>
  <c r="AF3731" i="3" s="1"/>
  <c r="AF3732" i="3" a="1"/>
  <c r="AF3732" i="3" s="1"/>
  <c r="AF3733" i="3" a="1"/>
  <c r="AF3733" i="3" s="1"/>
  <c r="AF3734" i="3" a="1"/>
  <c r="AF3734" i="3" s="1"/>
  <c r="AF3735" i="3" a="1"/>
  <c r="AF3735" i="3" s="1"/>
  <c r="AF3736" i="3" a="1"/>
  <c r="AF3736" i="3" s="1"/>
  <c r="AF3737" i="3" a="1"/>
  <c r="AF3737" i="3" s="1"/>
  <c r="AF3738" i="3" a="1"/>
  <c r="AF3738" i="3"/>
  <c r="AF3739" i="3" a="1"/>
  <c r="AF3739" i="3" s="1"/>
  <c r="AF3740" i="3" a="1"/>
  <c r="AF3740" i="3" s="1"/>
  <c r="AF3741" i="3" a="1"/>
  <c r="AF3741" i="3" s="1"/>
  <c r="AF3742" i="3" a="1"/>
  <c r="AF3742" i="3" s="1"/>
  <c r="AF3743" i="3" a="1"/>
  <c r="AF3743" i="3"/>
  <c r="AF3744" i="3" a="1"/>
  <c r="AF3744" i="3" s="1"/>
  <c r="AF3745" i="3" a="1"/>
  <c r="AF3745" i="3" s="1"/>
  <c r="AF3746" i="3" a="1"/>
  <c r="AF3746" i="3" s="1"/>
  <c r="AF3747" i="3" a="1"/>
  <c r="AF3747" i="3" s="1"/>
  <c r="AF3748" i="3" a="1"/>
  <c r="AF3748" i="3" s="1"/>
  <c r="AF3749" i="3" a="1"/>
  <c r="AF3749" i="3" s="1"/>
  <c r="AF3750" i="3" a="1"/>
  <c r="AF3750" i="3" s="1"/>
  <c r="AF3751" i="3" a="1"/>
  <c r="AF3751" i="3"/>
  <c r="AF3752" i="3" a="1"/>
  <c r="AF3752" i="3" s="1"/>
  <c r="AF3753" i="3" a="1"/>
  <c r="AF3753" i="3" s="1"/>
  <c r="AF3754" i="3" a="1"/>
  <c r="AF3754" i="3" s="1"/>
  <c r="AF3755" i="3" a="1"/>
  <c r="AF3755" i="3" s="1"/>
  <c r="AF3756" i="3" a="1"/>
  <c r="AF3756" i="3"/>
  <c r="AF3757" i="3" a="1"/>
  <c r="AF3757" i="3" s="1"/>
  <c r="AF3758" i="3" a="1"/>
  <c r="AF3758" i="3" s="1"/>
  <c r="AF3759" i="3" a="1"/>
  <c r="AF3759" i="3" s="1"/>
  <c r="AF3760" i="3" a="1"/>
  <c r="AF3760" i="3" s="1"/>
  <c r="AF3761" i="3" a="1"/>
  <c r="AF3761" i="3" s="1"/>
  <c r="AF3762" i="3" a="1"/>
  <c r="AF3762" i="3" s="1"/>
  <c r="AF3763" i="3" a="1"/>
  <c r="AF3763" i="3" s="1"/>
  <c r="AF3764" i="3" a="1"/>
  <c r="AF3764" i="3"/>
  <c r="AF3765" i="3" a="1"/>
  <c r="AF3765" i="3" s="1"/>
  <c r="AF3766" i="3" a="1"/>
  <c r="AF3766" i="3" s="1"/>
  <c r="AF3767" i="3" a="1"/>
  <c r="AF3767" i="3" s="1"/>
  <c r="AF3768" i="3" a="1"/>
  <c r="AF3768" i="3" s="1"/>
  <c r="AF3769" i="3" a="1"/>
  <c r="AF3769" i="3"/>
  <c r="AF3770" i="3" a="1"/>
  <c r="AF3770" i="3" s="1"/>
  <c r="AF3771" i="3" a="1"/>
  <c r="AF3771" i="3" s="1"/>
  <c r="AF3772" i="3" a="1"/>
  <c r="AF3772" i="3" s="1"/>
  <c r="AF3773" i="3" a="1"/>
  <c r="AF3773" i="3" s="1"/>
  <c r="AF3774" i="3" a="1"/>
  <c r="AF3774" i="3" s="1"/>
  <c r="AF3775" i="3" a="1"/>
  <c r="AF3775" i="3" s="1"/>
  <c r="AF3776" i="3" a="1"/>
  <c r="AF3776" i="3" s="1"/>
  <c r="AF3777" i="3" a="1"/>
  <c r="AF3777" i="3"/>
  <c r="AF3778" i="3" a="1"/>
  <c r="AF3778" i="3" s="1"/>
  <c r="AF3779" i="3" a="1"/>
  <c r="AF3779" i="3" s="1"/>
  <c r="AF3780" i="3" a="1"/>
  <c r="AF3780" i="3" s="1"/>
  <c r="AF3781" i="3" a="1"/>
  <c r="AF3781" i="3" s="1"/>
  <c r="AF3782" i="3" a="1"/>
  <c r="AF3782" i="3"/>
  <c r="AF3783" i="3" a="1"/>
  <c r="AF3783" i="3" s="1"/>
  <c r="AF3784" i="3" a="1"/>
  <c r="AF3784" i="3" s="1"/>
  <c r="AF3785" i="3" a="1"/>
  <c r="AF3785" i="3" s="1"/>
  <c r="AF3786" i="3" a="1"/>
  <c r="AF3786" i="3" s="1"/>
  <c r="AF3787" i="3" a="1"/>
  <c r="AF3787" i="3" s="1"/>
  <c r="AF3788" i="3" a="1"/>
  <c r="AF3788" i="3" s="1"/>
  <c r="AF3789" i="3" a="1"/>
  <c r="AF3789" i="3" s="1"/>
  <c r="AF3790" i="3" a="1"/>
  <c r="AF3790" i="3" s="1"/>
  <c r="AF3791" i="3" a="1"/>
  <c r="AF3791" i="3" s="1"/>
  <c r="AF3792" i="3" a="1"/>
  <c r="AF3792" i="3" s="1"/>
  <c r="AF3793" i="3" a="1"/>
  <c r="AF3793" i="3" s="1"/>
  <c r="AF3794" i="3" a="1"/>
  <c r="AF3794" i="3" s="1"/>
  <c r="AF3795" i="3" a="1"/>
  <c r="AF3795" i="3"/>
  <c r="AF3796" i="3" a="1"/>
  <c r="AF3796" i="3" s="1"/>
  <c r="AF3797" i="3" a="1"/>
  <c r="AF3797" i="3"/>
  <c r="AF3798" i="3" a="1"/>
  <c r="AF3798" i="3" s="1"/>
  <c r="AF3799" i="3" a="1"/>
  <c r="AF3799" i="3" s="1"/>
  <c r="AF3800" i="3" a="1"/>
  <c r="AF3800" i="3" s="1"/>
  <c r="AF3801" i="3" a="1"/>
  <c r="AF3801" i="3" s="1"/>
  <c r="AF3802" i="3" a="1"/>
  <c r="AF3802" i="3" s="1"/>
  <c r="AF3803" i="3" a="1"/>
  <c r="AF3803" i="3" s="1"/>
  <c r="AF3804" i="3" a="1"/>
  <c r="AF3804" i="3" s="1"/>
  <c r="AF3805" i="3" a="1"/>
  <c r="AF3805" i="3" s="1"/>
  <c r="AF3806" i="3" a="1"/>
  <c r="AF3806" i="3" s="1"/>
  <c r="AF3807" i="3" a="1"/>
  <c r="AF3807" i="3" s="1"/>
  <c r="AF3808" i="3" a="1"/>
  <c r="AF3808" i="3" s="1"/>
  <c r="AF3809" i="3" a="1"/>
  <c r="AF3809" i="3" s="1"/>
  <c r="AF3810" i="3" a="1"/>
  <c r="AF3810" i="3"/>
  <c r="AF3811" i="3" a="1"/>
  <c r="AF3811" i="3" s="1"/>
  <c r="AF3812" i="3" a="1"/>
  <c r="AF3812" i="3" s="1"/>
  <c r="AF3813" i="3" a="1"/>
  <c r="AF3813" i="3" s="1"/>
  <c r="AF3814" i="3" a="1"/>
  <c r="AF3814" i="3" s="1"/>
  <c r="AF3815" i="3" a="1"/>
  <c r="AF3815" i="3"/>
  <c r="AF3816" i="3" a="1"/>
  <c r="AF3816" i="3" s="1"/>
  <c r="AF3817" i="3" a="1"/>
  <c r="AF3817" i="3" s="1"/>
  <c r="AF3818" i="3" a="1"/>
  <c r="AF3818" i="3" s="1"/>
  <c r="AF3819" i="3" a="1"/>
  <c r="AF3819" i="3" s="1"/>
  <c r="AF3820" i="3" a="1"/>
  <c r="AF3820" i="3" s="1"/>
  <c r="AF3821" i="3" a="1"/>
  <c r="AF3821" i="3" s="1"/>
  <c r="AF3822" i="3" a="1"/>
  <c r="AF3822" i="3" s="1"/>
  <c r="AF3823" i="3" a="1"/>
  <c r="AF3823" i="3"/>
  <c r="AF3824" i="3" a="1"/>
  <c r="AF3824" i="3"/>
  <c r="AF3825" i="3" a="1"/>
  <c r="AF3825" i="3" s="1"/>
  <c r="AF3826" i="3" a="1"/>
  <c r="AF3826" i="3" s="1"/>
  <c r="AF3827" i="3" a="1"/>
  <c r="AF3827" i="3" s="1"/>
  <c r="AF3828" i="3" a="1"/>
  <c r="AF3828" i="3"/>
  <c r="AF3829" i="3" a="1"/>
  <c r="AF3829" i="3" s="1"/>
  <c r="AF3830" i="3" a="1"/>
  <c r="AF3830" i="3" s="1"/>
  <c r="AF3831" i="3" a="1"/>
  <c r="AF3831" i="3" s="1"/>
  <c r="AF3832" i="3" a="1"/>
  <c r="AF3832" i="3" s="1"/>
  <c r="AF3833" i="3" a="1"/>
  <c r="AF3833" i="3" s="1"/>
  <c r="AF3834" i="3" a="1"/>
  <c r="AF3834" i="3" s="1"/>
  <c r="AF3835" i="3" a="1"/>
  <c r="AF3835" i="3" s="1"/>
  <c r="AF3836" i="3" a="1"/>
  <c r="AF3836" i="3"/>
  <c r="AF3837" i="3" a="1"/>
  <c r="AF3837" i="3"/>
  <c r="AF3838" i="3" a="1"/>
  <c r="AF3838" i="3" s="1"/>
  <c r="AF3839" i="3" a="1"/>
  <c r="AF3839" i="3" s="1"/>
  <c r="AF3840" i="3" a="1"/>
  <c r="AF3840" i="3" s="1"/>
  <c r="AF3841" i="3" a="1"/>
  <c r="AF3841" i="3"/>
  <c r="AF3842" i="3" a="1"/>
  <c r="AF3842" i="3" s="1"/>
  <c r="AF3843" i="3" a="1"/>
  <c r="AF3843" i="3" s="1"/>
  <c r="AF3844" i="3" a="1"/>
  <c r="AF3844" i="3" s="1"/>
  <c r="AF3845" i="3" a="1"/>
  <c r="AF3845" i="3" s="1"/>
  <c r="AF3846" i="3" a="1"/>
  <c r="AF3846" i="3" s="1"/>
  <c r="AF3847" i="3" a="1"/>
  <c r="AF3847" i="3" s="1"/>
  <c r="AF3848" i="3" a="1"/>
  <c r="AF3848" i="3" s="1"/>
  <c r="AF3849" i="3" a="1"/>
  <c r="AF3849" i="3"/>
  <c r="AF3850" i="3" a="1"/>
  <c r="AF3850" i="3" s="1"/>
  <c r="AF3851" i="3" a="1"/>
  <c r="AF3851" i="3" s="1"/>
  <c r="AF3852" i="3" a="1"/>
  <c r="AF3852" i="3" s="1"/>
  <c r="AF3853" i="3" a="1"/>
  <c r="AF3853" i="3" s="1"/>
  <c r="AF3854" i="3" a="1"/>
  <c r="AF3854" i="3"/>
  <c r="AF3855" i="3" a="1"/>
  <c r="AF3855" i="3" s="1"/>
  <c r="AF3856" i="3" a="1"/>
  <c r="AF3856" i="3" s="1"/>
  <c r="AF3857" i="3" a="1"/>
  <c r="AF3857" i="3"/>
  <c r="AF3858" i="3" a="1"/>
  <c r="AF3858" i="3" s="1"/>
  <c r="AF3859" i="3" a="1"/>
  <c r="AF3859" i="3" s="1"/>
  <c r="AF3860" i="3" a="1"/>
  <c r="AF3860" i="3" s="1"/>
  <c r="AF3861" i="3" a="1"/>
  <c r="AF3861" i="3" s="1"/>
  <c r="AF3862" i="3" a="1"/>
  <c r="AF3862" i="3" s="1"/>
  <c r="AF3863" i="3" a="1"/>
  <c r="AF3863" i="3" s="1"/>
  <c r="AF3864" i="3" a="1"/>
  <c r="AF3864" i="3" s="1"/>
  <c r="AF3865" i="3" a="1"/>
  <c r="AF3865" i="3" s="1"/>
  <c r="AF3866" i="3" a="1"/>
  <c r="AF3866" i="3" s="1"/>
  <c r="AF3867" i="3" a="1"/>
  <c r="AF3867" i="3"/>
  <c r="AF3868" i="3" a="1"/>
  <c r="AF3868" i="3" s="1"/>
  <c r="AF3869" i="3" a="1"/>
  <c r="AF3869" i="3"/>
  <c r="AF3870" i="3" a="1"/>
  <c r="AF3870" i="3"/>
  <c r="AF3871" i="3" a="1"/>
  <c r="AF3871" i="3" s="1"/>
  <c r="AF3872" i="3" a="1"/>
  <c r="AF3872" i="3" s="1"/>
  <c r="AF3873" i="3" a="1"/>
  <c r="AF3873" i="3" s="1"/>
  <c r="AF3874" i="3" a="1"/>
  <c r="AF3874" i="3" s="1"/>
  <c r="AF3875" i="3" a="1"/>
  <c r="AF3875" i="3" s="1"/>
  <c r="AF3876" i="3" a="1"/>
  <c r="AF3876" i="3" s="1"/>
  <c r="AF3877" i="3" a="1"/>
  <c r="AF3877" i="3" s="1"/>
  <c r="AF3878" i="3" a="1"/>
  <c r="AF3878" i="3" s="1"/>
  <c r="AF3879" i="3" a="1"/>
  <c r="AF3879" i="3" s="1"/>
  <c r="AF3880" i="3" a="1"/>
  <c r="AF3880" i="3" s="1"/>
  <c r="AF3881" i="3" a="1"/>
  <c r="AF3881" i="3" s="1"/>
  <c r="AF3882" i="3" a="1"/>
  <c r="AF3882" i="3"/>
  <c r="AF3883" i="3" a="1"/>
  <c r="AF3883" i="3"/>
  <c r="AF3884" i="3" a="1"/>
  <c r="AF3884" i="3" s="1"/>
  <c r="AF3885" i="3" a="1"/>
  <c r="AF3885" i="3" s="1"/>
  <c r="AF3886" i="3" a="1"/>
  <c r="AF3886" i="3" s="1"/>
  <c r="AF3887" i="3" a="1"/>
  <c r="AF3887" i="3"/>
  <c r="AF3888" i="3" a="1"/>
  <c r="AF3888" i="3" s="1"/>
  <c r="AF3889" i="3" a="1"/>
  <c r="AF3889" i="3" s="1"/>
  <c r="AF3890" i="3" a="1"/>
  <c r="AF3890" i="3" s="1"/>
  <c r="AF3891" i="3" a="1"/>
  <c r="AF3891" i="3" s="1"/>
  <c r="AF3892" i="3" a="1"/>
  <c r="AF3892" i="3" s="1"/>
  <c r="AF3893" i="3" a="1"/>
  <c r="AF3893" i="3" s="1"/>
  <c r="AF3894" i="3" a="1"/>
  <c r="AF3894" i="3" s="1"/>
  <c r="AF3895" i="3" a="1"/>
  <c r="AF3895" i="3"/>
  <c r="AF3896" i="3" a="1"/>
  <c r="AF3896" i="3"/>
  <c r="AF3897" i="3" a="1"/>
  <c r="AF3897" i="3" s="1"/>
  <c r="AF3898" i="3" a="1"/>
  <c r="AF3898" i="3" s="1"/>
  <c r="AF3899" i="3" a="1"/>
  <c r="AF3899" i="3" s="1"/>
  <c r="AF3900" i="3" a="1"/>
  <c r="AF3900" i="3"/>
  <c r="AF3901" i="3" a="1"/>
  <c r="AF3901" i="3" s="1"/>
  <c r="AF3902" i="3" a="1"/>
  <c r="AF3902" i="3" s="1"/>
  <c r="AF3903" i="3" a="1"/>
  <c r="AF3903" i="3" s="1"/>
  <c r="AF3904" i="3" a="1"/>
  <c r="AF3904" i="3" s="1"/>
  <c r="AF3905" i="3" a="1"/>
  <c r="AF3905" i="3" s="1"/>
  <c r="AF3906" i="3" a="1"/>
  <c r="AF3906" i="3" s="1"/>
  <c r="AF3907" i="3" a="1"/>
  <c r="AF3907" i="3" s="1"/>
  <c r="AF3908" i="3" a="1"/>
  <c r="AF3908" i="3"/>
  <c r="AF3909" i="3" a="1"/>
  <c r="AF3909" i="3"/>
  <c r="AF3910" i="3" a="1"/>
  <c r="AF3910" i="3" s="1"/>
  <c r="AF3911" i="3" a="1"/>
  <c r="AF3911" i="3" s="1"/>
  <c r="AF3912" i="3" a="1"/>
  <c r="AF3912" i="3" s="1"/>
  <c r="AF3913" i="3" a="1"/>
  <c r="AF3913" i="3"/>
  <c r="AF3914" i="3" a="1"/>
  <c r="AF3914" i="3" s="1"/>
  <c r="AF3915" i="3" a="1"/>
  <c r="AF3915" i="3" s="1"/>
  <c r="AF3916" i="3" a="1"/>
  <c r="AF3916" i="3" s="1"/>
  <c r="AF3917" i="3" a="1"/>
  <c r="AF3917" i="3" s="1"/>
  <c r="AF3918" i="3" a="1"/>
  <c r="AF3918" i="3" s="1"/>
  <c r="AF3919" i="3" a="1"/>
  <c r="AF3919" i="3" s="1"/>
  <c r="AF3920" i="3" a="1"/>
  <c r="AF3920" i="3" s="1"/>
  <c r="AF3921" i="3" a="1"/>
  <c r="AF3921" i="3"/>
  <c r="AF3922" i="3" a="1"/>
  <c r="AF3922" i="3" s="1"/>
  <c r="AF3923" i="3" a="1"/>
  <c r="AF3923" i="3" s="1"/>
  <c r="AF3924" i="3" a="1"/>
  <c r="AF3924" i="3" s="1"/>
  <c r="AF3925" i="3" a="1"/>
  <c r="AF3925" i="3" s="1"/>
  <c r="AF3926" i="3" a="1"/>
  <c r="AF3926" i="3"/>
  <c r="AF3927" i="3" a="1"/>
  <c r="AF3927" i="3" s="1"/>
  <c r="AF3928" i="3" a="1"/>
  <c r="AF3928" i="3" s="1"/>
  <c r="AF3929" i="3" a="1"/>
  <c r="AF3929" i="3"/>
  <c r="AF3930" i="3" a="1"/>
  <c r="AF3930" i="3" s="1"/>
  <c r="AF3931" i="3" a="1"/>
  <c r="AF3931" i="3" s="1"/>
  <c r="AF3932" i="3" a="1"/>
  <c r="AF3932" i="3" s="1"/>
  <c r="AF3933" i="3" a="1"/>
  <c r="AF3933" i="3" s="1"/>
  <c r="AF3934" i="3" a="1"/>
  <c r="AF3934" i="3" s="1"/>
  <c r="AF3935" i="3" a="1"/>
  <c r="AF3935" i="3"/>
  <c r="AF3936" i="3" a="1"/>
  <c r="AF3936" i="3" s="1"/>
  <c r="AF3937" i="3" a="1"/>
  <c r="AF3937" i="3" s="1"/>
  <c r="AF3938" i="3" a="1"/>
  <c r="AF3938" i="3" s="1"/>
  <c r="AF3939" i="3" a="1"/>
  <c r="AF3939" i="3"/>
  <c r="AF3940" i="3" a="1"/>
  <c r="AF3940" i="3" s="1"/>
  <c r="AF3941" i="3" a="1"/>
  <c r="AF3941" i="3"/>
  <c r="AF3942" i="3" a="1"/>
  <c r="AF3942" i="3" s="1"/>
  <c r="AF3943" i="3" a="1"/>
  <c r="AF3943" i="3"/>
  <c r="AF3944" i="3" a="1"/>
  <c r="AF3944" i="3" s="1"/>
  <c r="AF3945" i="3" a="1"/>
  <c r="AF3945" i="3" s="1"/>
  <c r="AF3946" i="3" a="1"/>
  <c r="AF3946" i="3" s="1"/>
  <c r="AF3947" i="3" a="1"/>
  <c r="AF3947" i="3" s="1"/>
  <c r="AF3948" i="3" a="1"/>
  <c r="AF3948" i="3"/>
  <c r="AF3949" i="3" a="1"/>
  <c r="AF3949" i="3" s="1"/>
  <c r="AF3950" i="3" a="1"/>
  <c r="AF3950" i="3" s="1"/>
  <c r="AF3951" i="3" a="1"/>
  <c r="AF3951" i="3"/>
  <c r="AF3952" i="3" a="1"/>
  <c r="AF3952" i="3"/>
  <c r="AF3953" i="3" a="1"/>
  <c r="AF3953" i="3" s="1"/>
  <c r="AF3954" i="3" a="1"/>
  <c r="AF3954" i="3" s="1"/>
  <c r="AF3955" i="3" a="1"/>
  <c r="AF3955" i="3" s="1"/>
  <c r="AF3956" i="3" a="1"/>
  <c r="AF3956" i="3"/>
  <c r="AF3957" i="3" a="1"/>
  <c r="AF3957" i="3" s="1"/>
  <c r="AF3958" i="3" a="1"/>
  <c r="AF3958" i="3" s="1"/>
  <c r="AF3959" i="3" a="1"/>
  <c r="AF3959" i="3" s="1"/>
  <c r="AF3960" i="3" a="1"/>
  <c r="AF3960" i="3" s="1"/>
  <c r="AF3961" i="3" a="1"/>
  <c r="AF3961" i="3"/>
  <c r="AF3962" i="3" a="1"/>
  <c r="AF3962" i="3" s="1"/>
  <c r="AF3963" i="3" a="1"/>
  <c r="AF3963" i="3" s="1"/>
  <c r="AF3964" i="3" a="1"/>
  <c r="AF3964" i="3"/>
  <c r="AF3965" i="3" a="1"/>
  <c r="AF3965" i="3" s="1"/>
  <c r="AF3966" i="3" a="1"/>
  <c r="AF3966" i="3"/>
  <c r="AF3967" i="3" a="1"/>
  <c r="AF3967" i="3" s="1"/>
  <c r="AF3968" i="3" a="1"/>
  <c r="AF3968" i="3" s="1"/>
  <c r="AF3969" i="3" a="1"/>
  <c r="AF3969" i="3"/>
  <c r="AF3970" i="3" a="1"/>
  <c r="AF3970" i="3" s="1"/>
  <c r="AF3971" i="3" a="1"/>
  <c r="AF3971" i="3" s="1"/>
  <c r="AF3972" i="3" a="1"/>
  <c r="AF3972" i="3"/>
  <c r="AF3973" i="3" a="1"/>
  <c r="AF3973" i="3" s="1"/>
  <c r="AF3974" i="3" a="1"/>
  <c r="AF3974" i="3"/>
  <c r="AF3975" i="3" a="1"/>
  <c r="AF3975" i="3" s="1"/>
  <c r="AF3976" i="3" a="1"/>
  <c r="AF3976" i="3" s="1"/>
  <c r="AF3977" i="3" a="1"/>
  <c r="AF3977" i="3" s="1"/>
  <c r="AF3978" i="3" a="1"/>
  <c r="AF3978" i="3" s="1"/>
  <c r="AF3979" i="3" a="1"/>
  <c r="AF3979" i="3"/>
  <c r="AF3980" i="3" a="1"/>
  <c r="AF3980" i="3" s="1"/>
  <c r="AF3981" i="3" a="1"/>
  <c r="AF3981" i="3" s="1"/>
  <c r="AF3982" i="3" a="1"/>
  <c r="AF3982" i="3"/>
  <c r="AF3983" i="3" a="1"/>
  <c r="AF3983" i="3" s="1"/>
  <c r="AF3984" i="3" a="1"/>
  <c r="AF3984" i="3"/>
  <c r="AF3985" i="3" a="1"/>
  <c r="AF3985" i="3"/>
  <c r="AF3986" i="3" a="1"/>
  <c r="AF3986" i="3" s="1"/>
  <c r="AF3987" i="3" a="1"/>
  <c r="AF3987" i="3"/>
  <c r="AF3988" i="3" a="1"/>
  <c r="AF3988" i="3" s="1"/>
  <c r="AF3989" i="3" a="1"/>
  <c r="AF3989" i="3" s="1"/>
  <c r="AF3990" i="3" a="1"/>
  <c r="AF3990" i="3" s="1"/>
  <c r="AF3991" i="3" a="1"/>
  <c r="AF3991" i="3" s="1"/>
  <c r="AF3992" i="3" a="1"/>
  <c r="AF3992" i="3"/>
  <c r="AF3993" i="3" a="1"/>
  <c r="AF3993" i="3" s="1"/>
  <c r="AF3994" i="3" a="1"/>
  <c r="AF3994" i="3" s="1"/>
  <c r="AF3995" i="3" a="1"/>
  <c r="AF3995" i="3" s="1"/>
  <c r="AF3996" i="3" a="1"/>
  <c r="AF3996" i="3" s="1"/>
  <c r="AF3997" i="3" a="1"/>
  <c r="AF3997" i="3"/>
  <c r="AF3998" i="3" a="1"/>
  <c r="AF3998" i="3"/>
  <c r="AF3999" i="3" a="1"/>
  <c r="AF3999" i="3" s="1"/>
  <c r="AF4000" i="3" a="1"/>
  <c r="AF4000" i="3"/>
  <c r="AF4001" i="3" a="1"/>
  <c r="AF4001" i="3" s="1"/>
  <c r="AF4002" i="3" a="1"/>
  <c r="AF4002" i="3"/>
  <c r="AF4003" i="3" a="1"/>
  <c r="AF4003" i="3" s="1"/>
  <c r="AF4004" i="3" a="1"/>
  <c r="AF4004" i="3" s="1"/>
  <c r="AF4005" i="3" a="1"/>
  <c r="AF4005" i="3"/>
  <c r="AF4006" i="3" a="1"/>
  <c r="AF4006" i="3" s="1"/>
  <c r="AF4007" i="3" a="1"/>
  <c r="AF4007" i="3" s="1"/>
  <c r="AF4008" i="3" a="1"/>
  <c r="AF4008" i="3" s="1"/>
  <c r="AF4009" i="3" a="1"/>
  <c r="AF4009" i="3" s="1"/>
  <c r="AF4010" i="3" a="1"/>
  <c r="AF4010" i="3"/>
  <c r="AF4011" i="3" a="1"/>
  <c r="AF4011" i="3"/>
  <c r="AF4012" i="3" a="1"/>
  <c r="AF4012" i="3" s="1"/>
  <c r="AF4013" i="3" a="1"/>
  <c r="AF4013" i="3" s="1"/>
  <c r="AF4014" i="3" a="1"/>
  <c r="AF4014" i="3" s="1"/>
  <c r="AF4015" i="3" a="1"/>
  <c r="AF4015" i="3"/>
  <c r="AF4016" i="3" a="1"/>
  <c r="AF4016" i="3" s="1"/>
  <c r="AF4017" i="3" a="1"/>
  <c r="AF4017" i="3" s="1"/>
  <c r="AF4018" i="3" a="1"/>
  <c r="AF4018" i="3"/>
  <c r="AF4019" i="3" a="1"/>
  <c r="AF4019" i="3" s="1"/>
  <c r="AF4020" i="3" a="1"/>
  <c r="AF4020" i="3"/>
  <c r="AF4021" i="3" a="1"/>
  <c r="AF4021" i="3" s="1"/>
  <c r="AF4022" i="3" a="1"/>
  <c r="AF4022" i="3" s="1"/>
  <c r="AF4023" i="3" a="1"/>
  <c r="AF4023" i="3"/>
  <c r="AF4024" i="3" a="1"/>
  <c r="AF4024" i="3"/>
  <c r="AF4025" i="3" a="1"/>
  <c r="AF4025" i="3" s="1"/>
  <c r="AF4026" i="3" a="1"/>
  <c r="AF4026" i="3" s="1"/>
  <c r="AF4027" i="3" a="1"/>
  <c r="AF4027" i="3" s="1"/>
  <c r="AF4028" i="3" a="1"/>
  <c r="AF4028" i="3"/>
  <c r="AF4029" i="3" a="1"/>
  <c r="AF4029" i="3" s="1"/>
  <c r="AF4030" i="3" a="1"/>
  <c r="AF4030" i="3" s="1"/>
  <c r="AF4031" i="3" a="1"/>
  <c r="AF4031" i="3" s="1"/>
  <c r="AF4032" i="3" a="1"/>
  <c r="AF4032" i="3" s="1"/>
  <c r="AF4033" i="3" a="1"/>
  <c r="AF4033" i="3"/>
  <c r="AF4034" i="3" a="1"/>
  <c r="AF4034" i="3" s="1"/>
  <c r="AF4035" i="3" a="1"/>
  <c r="AF4035" i="3" s="1"/>
  <c r="AF4036" i="3" a="1"/>
  <c r="AF4036" i="3"/>
  <c r="AF4037" i="3" a="1"/>
  <c r="AF4037" i="3" s="1"/>
  <c r="AF4038" i="3" a="1"/>
  <c r="AF4038" i="3"/>
  <c r="AF4039" i="3" a="1"/>
  <c r="AF4039" i="3" s="1"/>
  <c r="AF4040" i="3" a="1"/>
  <c r="AF4040" i="3" s="1"/>
  <c r="AF4041" i="3" a="1"/>
  <c r="AF4041" i="3"/>
  <c r="AF4042" i="3" a="1"/>
  <c r="AF4042" i="3" s="1"/>
  <c r="AF4043" i="3" a="1"/>
  <c r="AF4043" i="3" s="1"/>
  <c r="AF4044" i="3" a="1"/>
  <c r="AF4044" i="3"/>
  <c r="AF4045" i="3" a="1"/>
  <c r="AF4045" i="3" s="1"/>
  <c r="AF4046" i="3" a="1"/>
  <c r="AF4046" i="3"/>
  <c r="AF4047" i="3" a="1"/>
  <c r="AF4047" i="3" s="1"/>
  <c r="AF4048" i="3" a="1"/>
  <c r="AF4048" i="3" s="1"/>
  <c r="AF4049" i="3" a="1"/>
  <c r="AF4049" i="3" s="1"/>
  <c r="AF4050" i="3" a="1"/>
  <c r="AF4050" i="3" s="1"/>
  <c r="AF4051" i="3" a="1"/>
  <c r="AF4051" i="3"/>
  <c r="AF4052" i="3" a="1"/>
  <c r="AF4052" i="3" s="1"/>
  <c r="AF4053" i="3" a="1"/>
  <c r="AF4053" i="3"/>
  <c r="AF4054" i="3" a="1"/>
  <c r="AF4054" i="3"/>
  <c r="AF4055" i="3" a="1"/>
  <c r="AF4055" i="3" s="1"/>
  <c r="AF4056" i="3" a="1"/>
  <c r="AF4056" i="3"/>
  <c r="AF4057" i="3" a="1"/>
  <c r="AF4057" i="3"/>
  <c r="AF4058" i="3" a="1"/>
  <c r="AF4058" i="3" s="1"/>
  <c r="AF4059" i="3" a="1"/>
  <c r="AF4059" i="3"/>
  <c r="AF4060" i="3" a="1"/>
  <c r="AF4060" i="3" s="1"/>
  <c r="AF4061" i="3" a="1"/>
  <c r="AF4061" i="3" s="1"/>
  <c r="AF4062" i="3" a="1"/>
  <c r="AF4062" i="3" s="1"/>
  <c r="AF4063" i="3" a="1"/>
  <c r="AF4063" i="3" s="1"/>
  <c r="AF4064" i="3" a="1"/>
  <c r="AF4064" i="3"/>
  <c r="AF4065" i="3" a="1"/>
  <c r="AF4065" i="3" s="1"/>
  <c r="AF4066" i="3" a="1"/>
  <c r="AF4066" i="3"/>
  <c r="AF4067" i="3" a="1"/>
  <c r="AF4067" i="3" s="1"/>
  <c r="AF4068" i="3" a="1"/>
  <c r="AF4068" i="3" s="1"/>
  <c r="AF4069" i="3" a="1"/>
  <c r="AF4069" i="3"/>
  <c r="AF4070" i="3" a="1"/>
  <c r="AF4070" i="3"/>
  <c r="AF4071" i="3" a="1"/>
  <c r="AF4071" i="3" s="1"/>
  <c r="AF4072" i="3" a="1"/>
  <c r="AF4072" i="3"/>
  <c r="AF4073" i="3" a="1"/>
  <c r="AF4073" i="3" s="1"/>
  <c r="AF4074" i="3" a="1"/>
  <c r="AF4074" i="3"/>
  <c r="AF4075" i="3" a="1"/>
  <c r="AF4075" i="3" s="1"/>
  <c r="AF4076" i="3" a="1"/>
  <c r="AF4076" i="3" s="1"/>
  <c r="AF4077" i="3" a="1"/>
  <c r="AF4077" i="3"/>
  <c r="AF4078" i="3" a="1"/>
  <c r="AF4078" i="3" s="1"/>
  <c r="AF4079" i="3" a="1"/>
  <c r="AF4079" i="3" s="1"/>
  <c r="AF4080" i="3" a="1"/>
  <c r="AF4080" i="3" s="1"/>
  <c r="AF4081" i="3" a="1"/>
  <c r="AF4081" i="3" s="1"/>
  <c r="AF4082" i="3" a="1"/>
  <c r="AF4082" i="3"/>
  <c r="AF4083" i="3" a="1"/>
  <c r="AF4083" i="3"/>
  <c r="AF4084" i="3" a="1"/>
  <c r="AF4084" i="3"/>
  <c r="AF4085" i="3" a="1"/>
  <c r="AF4085" i="3" s="1"/>
  <c r="AF4086" i="3" a="1"/>
  <c r="AF4086" i="3"/>
  <c r="AF4087" i="3" a="1"/>
  <c r="AF4087" i="3"/>
  <c r="AF4088" i="3" a="1"/>
  <c r="AF4088" i="3" s="1"/>
  <c r="AF4089" i="3" a="1"/>
  <c r="AF4089" i="3" s="1"/>
  <c r="AF4090" i="3" a="1"/>
  <c r="AF4090" i="3"/>
  <c r="AF4091" i="3" a="1"/>
  <c r="AF4091" i="3" s="1"/>
  <c r="AF4092" i="3" a="1"/>
  <c r="AF4092" i="3"/>
  <c r="AF4093" i="3" a="1"/>
  <c r="AF4093" i="3" s="1"/>
  <c r="AF4094" i="3" a="1"/>
  <c r="AF4094" i="3" s="1"/>
  <c r="AF4095" i="3" a="1"/>
  <c r="AF4095" i="3"/>
  <c r="AF4096" i="3" a="1"/>
  <c r="AF4096" i="3"/>
  <c r="AF4097" i="3" a="1"/>
  <c r="AF4097" i="3" s="1"/>
  <c r="AF4098" i="3" a="1"/>
  <c r="AF4098" i="3" s="1"/>
  <c r="AF4099" i="3" a="1"/>
  <c r="AF4099" i="3" s="1"/>
  <c r="AF4100" i="3" a="1"/>
  <c r="AF4100" i="3" s="1"/>
  <c r="AF4101" i="3" a="1"/>
  <c r="AF4101" i="3" s="1"/>
  <c r="AF4102" i="3" a="1"/>
  <c r="AF4102" i="3"/>
  <c r="AF4103" i="3" a="1"/>
  <c r="AF4103" i="3"/>
  <c r="AF4104" i="3" a="1"/>
  <c r="AF4104" i="3"/>
  <c r="AF4105" i="3" a="1"/>
  <c r="AF4105" i="3" s="1"/>
  <c r="AF4106" i="3" a="1"/>
  <c r="AF4106" i="3"/>
  <c r="AF4107" i="3" a="1"/>
  <c r="AF4107" i="3" s="1"/>
  <c r="AF4108" i="3" a="1"/>
  <c r="AF4108" i="3" s="1"/>
  <c r="AF4109" i="3" a="1"/>
  <c r="AF4109" i="3"/>
  <c r="AF4110" i="3" a="1"/>
  <c r="AF4110" i="3" s="1"/>
  <c r="AF4111" i="3" a="1"/>
  <c r="AF4111" i="3" s="1"/>
  <c r="AF4112" i="3" a="1"/>
  <c r="AF4112" i="3"/>
  <c r="AF4113" i="3" a="1"/>
  <c r="AF4113" i="3" s="1"/>
  <c r="AF4114" i="3" a="1"/>
  <c r="AF4114" i="3" s="1"/>
  <c r="AF4115" i="3" a="1"/>
  <c r="AF4115" i="3" s="1"/>
  <c r="AF4116" i="3" a="1"/>
  <c r="AF4116" i="3"/>
  <c r="AF4117" i="3" a="1"/>
  <c r="AF4117" i="3" s="1"/>
  <c r="AF4118" i="3" a="1"/>
  <c r="AF4118" i="3" s="1"/>
  <c r="AF4119" i="3" a="1"/>
  <c r="AF4119" i="3"/>
  <c r="AF4120" i="3" a="1"/>
  <c r="AF4120" i="3" s="1"/>
  <c r="AF4121" i="3" a="1"/>
  <c r="AF4121" i="3" s="1"/>
  <c r="AF4122" i="3" a="1"/>
  <c r="AF4122" i="3"/>
  <c r="AF4123" i="3" a="1"/>
  <c r="AF4123" i="3" s="1"/>
  <c r="AF4124" i="3" a="1"/>
  <c r="AF4124" i="3"/>
  <c r="AF4125" i="3" a="1"/>
  <c r="AF4125" i="3" s="1"/>
  <c r="AF4126" i="3" a="1"/>
  <c r="AF4126" i="3" s="1"/>
  <c r="AF4127" i="3" a="1"/>
  <c r="AF4127" i="3" s="1"/>
  <c r="AF4128" i="3" a="1"/>
  <c r="AF4128" i="3" s="1"/>
  <c r="AF4129" i="3" a="1"/>
  <c r="AF4129" i="3" s="1"/>
  <c r="AF4130" i="3" a="1"/>
  <c r="AF4130" i="3" s="1"/>
  <c r="AF4131" i="3" a="1"/>
  <c r="AF4131" i="3" s="1"/>
  <c r="AF4132" i="3" a="1"/>
  <c r="AF4132" i="3"/>
  <c r="AF4133" i="3" a="1"/>
  <c r="AF4133" i="3" s="1"/>
  <c r="AF4134" i="3" a="1"/>
  <c r="AF4134" i="3" s="1"/>
  <c r="AF4135" i="3" a="1"/>
  <c r="AF4135" i="3" s="1"/>
  <c r="AF4136" i="3" a="1"/>
  <c r="AF4136" i="3" s="1"/>
  <c r="AF4137" i="3" a="1"/>
  <c r="AF4137" i="3"/>
  <c r="AF4138" i="3" a="1"/>
  <c r="AF4138" i="3" s="1"/>
  <c r="AF4139" i="3" a="1"/>
  <c r="AF4139" i="3" s="1"/>
  <c r="AF4140" i="3" a="1"/>
  <c r="AF4140" i="3" s="1"/>
  <c r="AF4141" i="3" a="1"/>
  <c r="AF4141" i="3" s="1"/>
  <c r="AF4142" i="3" a="1"/>
  <c r="AF4142" i="3"/>
  <c r="AF4143" i="3" a="1"/>
  <c r="AF4143" i="3" s="1"/>
  <c r="AF4144" i="3" a="1"/>
  <c r="AF4144" i="3" s="1"/>
  <c r="AF4145" i="3" a="1"/>
  <c r="AF4145" i="3"/>
  <c r="AF4146" i="3" a="1"/>
  <c r="AF4146" i="3" s="1"/>
  <c r="AF4147" i="3" a="1"/>
  <c r="AF4147" i="3" s="1"/>
  <c r="AF4148" i="3" a="1"/>
  <c r="AF4148" i="3" s="1"/>
  <c r="AF4149" i="3" a="1"/>
  <c r="AF4149" i="3" s="1"/>
  <c r="AF4150" i="3" a="1"/>
  <c r="AF4150" i="3"/>
  <c r="AF4151" i="3" a="1"/>
  <c r="AF4151" i="3"/>
  <c r="AF4152" i="3" a="1"/>
  <c r="AF4152" i="3" s="1"/>
  <c r="AF4153" i="3" a="1"/>
  <c r="AF4153" i="3" s="1"/>
  <c r="AF4154" i="3" a="1"/>
  <c r="AF4154" i="3" s="1"/>
  <c r="AF4155" i="3" a="1"/>
  <c r="AF4155" i="3"/>
  <c r="AF4156" i="3" a="1"/>
  <c r="AF4156" i="3" s="1"/>
  <c r="AF4157" i="3" a="1"/>
  <c r="AF4157" i="3" s="1"/>
  <c r="AF4158" i="3" a="1"/>
  <c r="AF4158" i="3"/>
  <c r="AF4159" i="3" a="1"/>
  <c r="AF4159" i="3" s="1"/>
  <c r="AF4160" i="3" a="1"/>
  <c r="AF4160" i="3" s="1"/>
  <c r="AF4161" i="3" a="1"/>
  <c r="AF4161" i="3" s="1"/>
  <c r="AF4162" i="3" a="1"/>
  <c r="AF4162" i="3" s="1"/>
  <c r="AF4163" i="3" a="1"/>
  <c r="AF4163" i="3"/>
  <c r="AF4164" i="3" a="1"/>
  <c r="AF4164" i="3"/>
  <c r="AF4165" i="3" a="1"/>
  <c r="AF4165" i="3" s="1"/>
  <c r="AF4166" i="3" a="1"/>
  <c r="AF4166" i="3" s="1"/>
  <c r="AF4167" i="3" a="1"/>
  <c r="AF4167" i="3" s="1"/>
  <c r="AF4168" i="3" a="1"/>
  <c r="AF4168" i="3"/>
  <c r="AF4169" i="3" a="1"/>
  <c r="AF4169" i="3" s="1"/>
  <c r="AF4170" i="3" a="1"/>
  <c r="AF4170" i="3" s="1"/>
  <c r="AF4171" i="3" a="1"/>
  <c r="AF4171" i="3" s="1"/>
  <c r="AF4172" i="3" a="1"/>
  <c r="AF4172" i="3" s="1"/>
  <c r="AF4173" i="3" a="1"/>
  <c r="AF4173" i="3" s="1"/>
  <c r="AF4174" i="3" a="1"/>
  <c r="AF4174" i="3" s="1"/>
  <c r="AF4175" i="3" a="1"/>
  <c r="AF4175" i="3" s="1"/>
  <c r="AF4176" i="3" a="1"/>
  <c r="AF4176" i="3"/>
  <c r="AF4177" i="3" a="1"/>
  <c r="AF4177" i="3" s="1"/>
  <c r="AF4178" i="3" a="1"/>
  <c r="AF4178" i="3"/>
  <c r="AF4179" i="3" a="1"/>
  <c r="AF4179" i="3" s="1"/>
  <c r="AF4180" i="3" a="1"/>
  <c r="AF4180" i="3" s="1"/>
  <c r="AF4181" i="3" a="1"/>
  <c r="AF4181" i="3"/>
  <c r="AF4182" i="3" a="1"/>
  <c r="AF4182" i="3" s="1"/>
  <c r="AF4183" i="3" a="1"/>
  <c r="AF4183" i="3" s="1"/>
  <c r="AF4184" i="3" a="1"/>
  <c r="AF4184" i="3"/>
  <c r="AF4185" i="3" a="1"/>
  <c r="AF4185" i="3" s="1"/>
  <c r="AF4186" i="3" a="1"/>
  <c r="AF4186" i="3" s="1"/>
  <c r="AF4187" i="3" a="1"/>
  <c r="AF4187" i="3" s="1"/>
  <c r="AF4188" i="3" a="1"/>
  <c r="AF4188" i="3" s="1"/>
  <c r="AF4189" i="3" a="1"/>
  <c r="AF4189" i="3" s="1"/>
  <c r="AF4190" i="3" a="1"/>
  <c r="AF4190" i="3" s="1"/>
  <c r="AF4191" i="3" a="1"/>
  <c r="AF4191" i="3"/>
  <c r="AF4192" i="3" a="1"/>
  <c r="AF4192" i="3" s="1"/>
  <c r="AF4193" i="3" a="1"/>
  <c r="AF4193" i="3" s="1"/>
  <c r="AF4194" i="3" a="1"/>
  <c r="AF4194" i="3"/>
  <c r="AF4195" i="3" a="1"/>
  <c r="AF4195" i="3" s="1"/>
  <c r="AF4196" i="3" a="1"/>
  <c r="AF4196" i="3"/>
  <c r="AF4197" i="3" a="1"/>
  <c r="AF4197" i="3"/>
  <c r="AF4198" i="3" a="1"/>
  <c r="AF4198" i="3" s="1"/>
  <c r="AF4199" i="3" a="1"/>
  <c r="AF4199" i="3" s="1"/>
  <c r="AF4200" i="3" a="1"/>
  <c r="AF4200" i="3" s="1"/>
  <c r="AF4201" i="3" a="1"/>
  <c r="AF4201" i="3" s="1"/>
  <c r="AF4202" i="3" a="1"/>
  <c r="AF4202" i="3" s="1"/>
  <c r="AF4203" i="3" a="1"/>
  <c r="AF4203" i="3" s="1"/>
  <c r="AF4204" i="3" a="1"/>
  <c r="AF4204" i="3"/>
  <c r="AF4205" i="3" a="1"/>
  <c r="AF4205" i="3" s="1"/>
  <c r="AF4206" i="3" a="1"/>
  <c r="AF4206" i="3" s="1"/>
  <c r="AF4207" i="3" a="1"/>
  <c r="AF4207" i="3" s="1"/>
  <c r="AF4208" i="3" a="1"/>
  <c r="AF4208" i="3" s="1"/>
  <c r="AF4209" i="3" a="1"/>
  <c r="AF4209" i="3"/>
  <c r="AF4210" i="3" a="1"/>
  <c r="AF4210" i="3"/>
  <c r="AF4211" i="3" a="1"/>
  <c r="AF4211" i="3" s="1"/>
  <c r="AF4212" i="3" a="1"/>
  <c r="AF4212" i="3" s="1"/>
  <c r="AF4213" i="3" a="1"/>
  <c r="AF4213" i="3" s="1"/>
  <c r="AF4214" i="3" a="1"/>
  <c r="AF4214" i="3"/>
  <c r="AF4215" i="3" a="1"/>
  <c r="AF4215" i="3" s="1"/>
  <c r="AF4216" i="3" a="1"/>
  <c r="AF4216" i="3" s="1"/>
  <c r="AF4217" i="3" a="1"/>
  <c r="AF4217" i="3"/>
  <c r="AF4218" i="3" a="1"/>
  <c r="AF4218" i="3" s="1"/>
  <c r="AF4219" i="3" a="1"/>
  <c r="AF4219" i="3" s="1"/>
  <c r="AF4220" i="3" a="1"/>
  <c r="AF4220" i="3" s="1"/>
  <c r="AF4221" i="3" a="1"/>
  <c r="AF4221" i="3" s="1"/>
  <c r="AF4222" i="3" a="1"/>
  <c r="AF4222" i="3"/>
  <c r="AF4223" i="3" a="1"/>
  <c r="AF4223" i="3"/>
  <c r="AF4224" i="3" a="1"/>
  <c r="AF4224" i="3" s="1"/>
  <c r="AF4225" i="3" a="1"/>
  <c r="AF4225" i="3" s="1"/>
  <c r="AF4226" i="3" a="1"/>
  <c r="AF4226" i="3" s="1"/>
  <c r="AF4227" i="3" a="1"/>
  <c r="AF4227" i="3"/>
  <c r="AF4228" i="3" a="1"/>
  <c r="AF4228" i="3" s="1"/>
  <c r="AF4229" i="3" a="1"/>
  <c r="AF4229" i="3" s="1"/>
  <c r="AF4230" i="3" a="1"/>
  <c r="AF4230" i="3"/>
  <c r="AF4231" i="3" a="1"/>
  <c r="AF4231" i="3" s="1"/>
  <c r="AF4232" i="3" a="1"/>
  <c r="AF4232" i="3" s="1"/>
  <c r="AF4233" i="3" a="1"/>
  <c r="AF4233" i="3" s="1"/>
  <c r="AF4234" i="3" a="1"/>
  <c r="AF4234" i="3" s="1"/>
  <c r="AF4235" i="3" a="1"/>
  <c r="AF4235" i="3"/>
  <c r="AF4236" i="3" a="1"/>
  <c r="AF4236" i="3"/>
  <c r="AF4237" i="3" a="1"/>
  <c r="AF4237" i="3" s="1"/>
  <c r="AF4238" i="3" a="1"/>
  <c r="AF4238" i="3" s="1"/>
  <c r="AF4239" i="3" a="1"/>
  <c r="AF4239" i="3" s="1"/>
  <c r="AF4240" i="3" a="1"/>
  <c r="AF4240" i="3"/>
  <c r="AF4241" i="3" a="1"/>
  <c r="AF4241" i="3" s="1"/>
  <c r="AF4242" i="3" a="1"/>
  <c r="AF4242" i="3" s="1"/>
  <c r="AF4243" i="3" a="1"/>
  <c r="AF4243" i="3" s="1"/>
  <c r="AF4244" i="3" a="1"/>
  <c r="AF4244" i="3" s="1"/>
  <c r="AF4245" i="3" a="1"/>
  <c r="AF4245" i="3" s="1"/>
  <c r="AF4246" i="3" a="1"/>
  <c r="AF4246" i="3" s="1"/>
  <c r="AF4247" i="3" a="1"/>
  <c r="AF4247" i="3" s="1"/>
  <c r="AF4248" i="3" a="1"/>
  <c r="AF4248" i="3"/>
  <c r="AF4249" i="3" a="1"/>
  <c r="AF4249" i="3" s="1"/>
  <c r="AF4250" i="3" a="1"/>
  <c r="AF4250" i="3"/>
  <c r="AF4251" i="3" a="1"/>
  <c r="AF4251" i="3" s="1"/>
  <c r="AF4252" i="3" a="1"/>
  <c r="AF4252" i="3" s="1"/>
  <c r="AF4253" i="3" a="1"/>
  <c r="AF4253" i="3"/>
  <c r="AF4254" i="3" a="1"/>
  <c r="AF4254" i="3" s="1"/>
  <c r="AF4255" i="3" a="1"/>
  <c r="AF4255" i="3" s="1"/>
  <c r="AF4256" i="3" a="1"/>
  <c r="AF4256" i="3"/>
  <c r="AF4257" i="3" a="1"/>
  <c r="AF4257" i="3" s="1"/>
  <c r="AF4258" i="3" a="1"/>
  <c r="AF4258" i="3" s="1"/>
  <c r="AF4259" i="3" a="1"/>
  <c r="AF4259" i="3" s="1"/>
  <c r="AF4260" i="3" a="1"/>
  <c r="AF4260" i="3" s="1"/>
  <c r="AF4261" i="3" a="1"/>
  <c r="AF4261" i="3" s="1"/>
  <c r="AF4262" i="3" a="1"/>
  <c r="AF4262" i="3" s="1"/>
  <c r="AF4263" i="3" a="1"/>
  <c r="AF4263" i="3"/>
  <c r="AF4264" i="3" a="1"/>
  <c r="AF4264" i="3" s="1"/>
  <c r="AF4265" i="3" a="1"/>
  <c r="AF4265" i="3" s="1"/>
  <c r="AF4266" i="3" a="1"/>
  <c r="AF4266" i="3"/>
  <c r="AF4267" i="3" a="1"/>
  <c r="AF4267" i="3" s="1"/>
  <c r="AF4268" i="3" a="1"/>
  <c r="AF4268" i="3"/>
  <c r="AF4269" i="3" a="1"/>
  <c r="AF4269" i="3"/>
  <c r="AF4270" i="3" a="1"/>
  <c r="AF4270" i="3" s="1"/>
  <c r="AF4271" i="3" a="1"/>
  <c r="AF4271" i="3" s="1"/>
  <c r="AF4272" i="3" a="1"/>
  <c r="AF4272" i="3" s="1"/>
  <c r="AF4273" i="3" a="1"/>
  <c r="AF4273" i="3" s="1"/>
  <c r="AF4274" i="3" a="1"/>
  <c r="AF4274" i="3" s="1"/>
  <c r="AF4275" i="3" a="1"/>
  <c r="AF4275" i="3" s="1"/>
  <c r="AF4276" i="3" a="1"/>
  <c r="AF4276" i="3"/>
  <c r="AF4277" i="3" a="1"/>
  <c r="AF4277" i="3" s="1"/>
  <c r="AF4278" i="3" a="1"/>
  <c r="AF4278" i="3" s="1"/>
  <c r="AF4279" i="3" a="1"/>
  <c r="AF4279" i="3" s="1"/>
  <c r="AF4280" i="3" a="1"/>
  <c r="AF4280" i="3" s="1"/>
  <c r="AF4281" i="3" a="1"/>
  <c r="AF4281" i="3"/>
  <c r="AF4282" i="3" a="1"/>
  <c r="AF4282" i="3"/>
  <c r="AF4283" i="3" a="1"/>
  <c r="AF4283" i="3" s="1"/>
  <c r="AF4284" i="3" a="1"/>
  <c r="AF4284" i="3" s="1"/>
  <c r="AF4285" i="3" a="1"/>
  <c r="AF4285" i="3" s="1"/>
  <c r="AF4286" i="3" a="1"/>
  <c r="AF4286" i="3"/>
  <c r="AF4287" i="3" a="1"/>
  <c r="AF4287" i="3" s="1"/>
  <c r="AF4288" i="3" a="1"/>
  <c r="AF4288" i="3" s="1"/>
  <c r="AF4289" i="3" a="1"/>
  <c r="AF4289" i="3"/>
  <c r="AF4290" i="3" a="1"/>
  <c r="AF4290" i="3" s="1"/>
  <c r="AF4291" i="3" a="1"/>
  <c r="AF4291" i="3" s="1"/>
  <c r="AF4292" i="3" a="1"/>
  <c r="AF4292" i="3" s="1"/>
  <c r="AF4293" i="3" a="1"/>
  <c r="AF4293" i="3" s="1"/>
  <c r="AF4294" i="3" a="1"/>
  <c r="AF4294" i="3"/>
  <c r="AF4295" i="3" a="1"/>
  <c r="AF4295" i="3"/>
  <c r="AF4296" i="3" a="1"/>
  <c r="AF4296" i="3" s="1"/>
  <c r="AF4297" i="3" a="1"/>
  <c r="AF4297" i="3" s="1"/>
  <c r="AF4298" i="3" a="1"/>
  <c r="AF4298" i="3" s="1"/>
  <c r="AF4299" i="3" a="1"/>
  <c r="AF4299" i="3"/>
  <c r="AF4300" i="3" a="1"/>
  <c r="AF4300" i="3" s="1"/>
  <c r="AF4301" i="3" a="1"/>
  <c r="AF4301" i="3" s="1"/>
  <c r="AF4302" i="3" a="1"/>
  <c r="AF4302" i="3"/>
  <c r="AF4303" i="3" a="1"/>
  <c r="AF4303" i="3" s="1"/>
  <c r="AF4304" i="3" a="1"/>
  <c r="AF4304" i="3" s="1"/>
  <c r="AF4305" i="3" a="1"/>
  <c r="AF4305" i="3" s="1"/>
  <c r="AF4306" i="3" a="1"/>
  <c r="AF4306" i="3" s="1"/>
  <c r="AF4307" i="3" a="1"/>
  <c r="AF4307" i="3"/>
  <c r="AF4308" i="3" a="1"/>
  <c r="AF4308" i="3"/>
  <c r="AF4309" i="3" a="1"/>
  <c r="AF4309" i="3" s="1"/>
  <c r="AF4310" i="3" a="1"/>
  <c r="AF4310" i="3" s="1"/>
  <c r="AF4311" i="3" a="1"/>
  <c r="AF4311" i="3" s="1"/>
  <c r="AF4312" i="3" a="1"/>
  <c r="AF4312" i="3"/>
  <c r="AF4313" i="3" a="1"/>
  <c r="AF4313" i="3" s="1"/>
  <c r="AF4314" i="3" a="1"/>
  <c r="AF4314" i="3" s="1"/>
  <c r="AF4315" i="3" a="1"/>
  <c r="AF4315" i="3" s="1"/>
  <c r="AF4316" i="3" a="1"/>
  <c r="AF4316" i="3" s="1"/>
  <c r="AF4317" i="3" a="1"/>
  <c r="AF4317" i="3" s="1"/>
  <c r="AF4318" i="3" a="1"/>
  <c r="AF4318" i="3" s="1"/>
  <c r="AF4319" i="3" a="1"/>
  <c r="AF4319" i="3" s="1"/>
  <c r="AF4320" i="3" a="1"/>
  <c r="AF4320" i="3"/>
  <c r="AF4321" i="3" a="1"/>
  <c r="AF4321" i="3" s="1"/>
  <c r="AF4322" i="3" a="1"/>
  <c r="AF4322" i="3"/>
  <c r="AF4323" i="3" a="1"/>
  <c r="AF4323" i="3" s="1"/>
  <c r="AF4324" i="3" a="1"/>
  <c r="AF4324" i="3" s="1"/>
  <c r="AF4325" i="3" a="1"/>
  <c r="AF4325" i="3"/>
  <c r="AF4326" i="3" a="1"/>
  <c r="AF4326" i="3" s="1"/>
  <c r="AF4327" i="3" a="1"/>
  <c r="AF4327" i="3" s="1"/>
  <c r="AF4328" i="3" a="1"/>
  <c r="AF4328" i="3"/>
  <c r="AF4329" i="3" a="1"/>
  <c r="AF4329" i="3" s="1"/>
  <c r="AF4330" i="3" a="1"/>
  <c r="AF4330" i="3" s="1"/>
  <c r="AF4331" i="3" a="1"/>
  <c r="AF4331" i="3" s="1"/>
  <c r="AF4332" i="3" a="1"/>
  <c r="AF4332" i="3" s="1"/>
  <c r="AF4333" i="3" a="1"/>
  <c r="AF4333" i="3" s="1"/>
  <c r="AF4334" i="3" a="1"/>
  <c r="AF4334" i="3" s="1"/>
  <c r="AF4335" i="3" a="1"/>
  <c r="AF4335" i="3"/>
  <c r="AF4336" i="3" a="1"/>
  <c r="AF4336" i="3" s="1"/>
  <c r="AF4337" i="3" a="1"/>
  <c r="AF4337" i="3" s="1"/>
  <c r="AF4338" i="3" a="1"/>
  <c r="AF4338" i="3"/>
  <c r="AF4339" i="3" a="1"/>
  <c r="AF4339" i="3" s="1"/>
  <c r="AF4340" i="3" a="1"/>
  <c r="AF4340" i="3"/>
  <c r="AF4341" i="3" a="1"/>
  <c r="AF4341" i="3"/>
  <c r="AF4342" i="3" a="1"/>
  <c r="AF4342" i="3" s="1"/>
  <c r="AF4343" i="3" a="1"/>
  <c r="AF4343" i="3" s="1"/>
  <c r="AF4344" i="3" a="1"/>
  <c r="AF4344" i="3" s="1"/>
  <c r="AF4345" i="3" a="1"/>
  <c r="AF4345" i="3" s="1"/>
  <c r="AF4346" i="3" a="1"/>
  <c r="AF4346" i="3" s="1"/>
  <c r="AF4347" i="3" a="1"/>
  <c r="AF4347" i="3" s="1"/>
  <c r="AF4348" i="3" a="1"/>
  <c r="AF4348" i="3"/>
  <c r="AF4349" i="3" a="1"/>
  <c r="AF4349" i="3" s="1"/>
  <c r="AF4350" i="3" a="1"/>
  <c r="AF4350" i="3" s="1"/>
  <c r="AF4351" i="3" a="1"/>
  <c r="AF4351" i="3" s="1"/>
  <c r="AF4352" i="3" a="1"/>
  <c r="AF4352" i="3" s="1"/>
  <c r="AF4353" i="3" a="1"/>
  <c r="AF4353" i="3"/>
  <c r="AF4354" i="3" a="1"/>
  <c r="AF4354" i="3"/>
  <c r="AF4355" i="3" a="1"/>
  <c r="AF4355" i="3" s="1"/>
  <c r="AF4356" i="3" a="1"/>
  <c r="AF4356" i="3" s="1"/>
  <c r="AF4357" i="3" a="1"/>
  <c r="AF4357" i="3" s="1"/>
  <c r="AF4358" i="3" a="1"/>
  <c r="AF4358" i="3"/>
  <c r="AF4359" i="3" a="1"/>
  <c r="AF4359" i="3" s="1"/>
  <c r="AF4360" i="3" a="1"/>
  <c r="AF4360" i="3" s="1"/>
  <c r="AF4361" i="3" a="1"/>
  <c r="AF4361" i="3"/>
  <c r="AF4362" i="3" a="1"/>
  <c r="AF4362" i="3" s="1"/>
  <c r="AF4363" i="3" a="1"/>
  <c r="AF4363" i="3" s="1"/>
  <c r="AF4364" i="3" a="1"/>
  <c r="AF4364" i="3" s="1"/>
  <c r="AF4365" i="3" a="1"/>
  <c r="AF4365" i="3" s="1"/>
  <c r="AF4366" i="3" a="1"/>
  <c r="AF4366" i="3"/>
  <c r="AF4367" i="3" a="1"/>
  <c r="AF4367" i="3"/>
  <c r="AF4368" i="3" a="1"/>
  <c r="AF4368" i="3" s="1"/>
  <c r="AF4369" i="3" a="1"/>
  <c r="AF4369" i="3" s="1"/>
  <c r="AF4370" i="3" a="1"/>
  <c r="AF4370" i="3" s="1"/>
  <c r="AF4371" i="3" a="1"/>
  <c r="AF4371" i="3"/>
  <c r="AF4372" i="3" a="1"/>
  <c r="AF4372" i="3" s="1"/>
  <c r="AF4373" i="3" a="1"/>
  <c r="AF4373" i="3" s="1"/>
  <c r="AF4374" i="3" a="1"/>
  <c r="AF4374" i="3"/>
  <c r="AF4375" i="3" a="1"/>
  <c r="AF4375" i="3" s="1"/>
  <c r="AF4376" i="3" a="1"/>
  <c r="AF4376" i="3" s="1"/>
  <c r="AF4377" i="3" a="1"/>
  <c r="AF4377" i="3" s="1"/>
  <c r="AF4378" i="3" a="1"/>
  <c r="AF4378" i="3" s="1"/>
  <c r="AF4379" i="3" a="1"/>
  <c r="AF4379" i="3"/>
  <c r="AF4380" i="3" a="1"/>
  <c r="AF4380" i="3"/>
  <c r="AF4381" i="3" a="1"/>
  <c r="AF4381" i="3" s="1"/>
  <c r="AF4382" i="3" a="1"/>
  <c r="AF4382" i="3" s="1"/>
  <c r="AF4383" i="3" a="1"/>
  <c r="AF4383" i="3" s="1"/>
  <c r="AF4384" i="3" a="1"/>
  <c r="AF4384" i="3"/>
  <c r="AF4385" i="3" a="1"/>
  <c r="AF4385" i="3" s="1"/>
  <c r="AF4386" i="3" a="1"/>
  <c r="AF4386" i="3" s="1"/>
  <c r="AF4387" i="3" a="1"/>
  <c r="AF4387" i="3" s="1"/>
  <c r="AF4388" i="3" a="1"/>
  <c r="AF4388" i="3" s="1"/>
  <c r="AF4389" i="3" a="1"/>
  <c r="AF4389" i="3" s="1"/>
  <c r="AF4390" i="3" a="1"/>
  <c r="AF4390" i="3" s="1"/>
  <c r="AF4391" i="3" a="1"/>
  <c r="AF4391" i="3" s="1"/>
  <c r="AF4392" i="3" a="1"/>
  <c r="AF4392" i="3"/>
  <c r="AF4393" i="3" a="1"/>
  <c r="AF4393" i="3" s="1"/>
  <c r="AF4394" i="3" a="1"/>
  <c r="AF4394" i="3"/>
  <c r="AF4395" i="3" a="1"/>
  <c r="AF4395" i="3" s="1"/>
  <c r="AF4396" i="3" a="1"/>
  <c r="AF4396" i="3" s="1"/>
  <c r="AF4397" i="3" a="1"/>
  <c r="AF4397" i="3"/>
  <c r="AF4398" i="3" a="1"/>
  <c r="AF4398" i="3" s="1"/>
  <c r="AF4399" i="3" a="1"/>
  <c r="AF4399" i="3" s="1"/>
  <c r="AF4400" i="3" a="1"/>
  <c r="AF4400" i="3"/>
  <c r="AF4401" i="3" a="1"/>
  <c r="AF4401" i="3" s="1"/>
  <c r="AF4402" i="3" a="1"/>
  <c r="AF4402" i="3" s="1"/>
  <c r="AF4403" i="3" a="1"/>
  <c r="AF4403" i="3" s="1"/>
  <c r="AF4404" i="3" a="1"/>
  <c r="AF4404" i="3" s="1"/>
  <c r="AF4405" i="3" a="1"/>
  <c r="AF4405" i="3" s="1"/>
  <c r="AF4406" i="3" a="1"/>
  <c r="AF4406" i="3" s="1"/>
  <c r="AF4407" i="3" a="1"/>
  <c r="AF4407" i="3"/>
  <c r="AF4408" i="3" a="1"/>
  <c r="AF4408" i="3" s="1"/>
  <c r="AF4409" i="3" a="1"/>
  <c r="AF4409" i="3" s="1"/>
  <c r="AF4410" i="3" a="1"/>
  <c r="AF4410" i="3"/>
  <c r="AF4411" i="3" a="1"/>
  <c r="AF4411" i="3" s="1"/>
  <c r="AF4412" i="3" a="1"/>
  <c r="AF4412" i="3"/>
  <c r="AF4413" i="3" a="1"/>
  <c r="AF4413" i="3"/>
  <c r="AF4414" i="3" a="1"/>
  <c r="AF4414" i="3" s="1"/>
  <c r="AF4415" i="3" a="1"/>
  <c r="AF4415" i="3" s="1"/>
  <c r="AF4416" i="3" a="1"/>
  <c r="AF4416" i="3" s="1"/>
  <c r="AF4417" i="3" a="1"/>
  <c r="AF4417" i="3" s="1"/>
  <c r="AF4418" i="3" a="1"/>
  <c r="AF4418" i="3" s="1"/>
  <c r="AF4419" i="3" a="1"/>
  <c r="AF4419" i="3" s="1"/>
  <c r="AF4420" i="3" a="1"/>
  <c r="AF4420" i="3"/>
  <c r="AF4421" i="3" a="1"/>
  <c r="AF4421" i="3" s="1"/>
  <c r="AF4422" i="3" a="1"/>
  <c r="AF4422" i="3" s="1"/>
  <c r="AF4423" i="3" a="1"/>
  <c r="AF4423" i="3" s="1"/>
  <c r="AF4424" i="3" a="1"/>
  <c r="AF4424" i="3" s="1"/>
  <c r="AF4425" i="3" a="1"/>
  <c r="AF4425" i="3"/>
  <c r="AF4426" i="3" a="1"/>
  <c r="AF4426" i="3"/>
  <c r="AF4427" i="3" a="1"/>
  <c r="AF4427" i="3" s="1"/>
  <c r="AF4428" i="3" a="1"/>
  <c r="AF4428" i="3" s="1"/>
  <c r="AF4429" i="3" a="1"/>
  <c r="AF4429" i="3" s="1"/>
  <c r="AF4430" i="3" a="1"/>
  <c r="AF4430" i="3"/>
  <c r="AF4431" i="3" a="1"/>
  <c r="AF4431" i="3" s="1"/>
  <c r="AF4432" i="3" a="1"/>
  <c r="AF4432" i="3" s="1"/>
  <c r="AF4433" i="3" a="1"/>
  <c r="AF4433" i="3"/>
  <c r="AF4434" i="3" a="1"/>
  <c r="AF4434" i="3" s="1"/>
  <c r="AF4435" i="3" a="1"/>
  <c r="AF4435" i="3" s="1"/>
  <c r="AF4436" i="3" a="1"/>
  <c r="AF4436" i="3" s="1"/>
  <c r="AF4437" i="3" a="1"/>
  <c r="AF4437" i="3" s="1"/>
  <c r="AF4438" i="3" a="1"/>
  <c r="AF4438" i="3"/>
  <c r="AF4439" i="3" a="1"/>
  <c r="AF4439" i="3"/>
  <c r="AF4440" i="3" a="1"/>
  <c r="AF4440" i="3" s="1"/>
  <c r="AF4441" i="3" a="1"/>
  <c r="AF4441" i="3" s="1"/>
  <c r="AF4442" i="3" a="1"/>
  <c r="AF4442" i="3" s="1"/>
  <c r="AF4443" i="3" a="1"/>
  <c r="AF4443" i="3"/>
  <c r="AF4444" i="3" a="1"/>
  <c r="AF4444" i="3" s="1"/>
  <c r="AF4445" i="3" a="1"/>
  <c r="AF4445" i="3" s="1"/>
  <c r="AF4446" i="3" a="1"/>
  <c r="AF4446" i="3"/>
  <c r="AF4447" i="3" a="1"/>
  <c r="AF4447" i="3" s="1"/>
  <c r="AF4448" i="3" a="1"/>
  <c r="AF4448" i="3" s="1"/>
  <c r="AF4449" i="3" a="1"/>
  <c r="AF4449" i="3" s="1"/>
  <c r="AF4450" i="3" a="1"/>
  <c r="AF4450" i="3" s="1"/>
  <c r="AF4451" i="3" a="1"/>
  <c r="AF4451" i="3"/>
  <c r="AF4452" i="3" a="1"/>
  <c r="AF4452" i="3"/>
  <c r="AF4453" i="3" a="1"/>
  <c r="AF4453" i="3" s="1"/>
  <c r="AF4454" i="3" a="1"/>
  <c r="AF4454" i="3" s="1"/>
  <c r="AF4455" i="3" a="1"/>
  <c r="AF4455" i="3" s="1"/>
  <c r="AF4456" i="3" a="1"/>
  <c r="AF4456" i="3"/>
  <c r="AF4457" i="3" a="1"/>
  <c r="AF4457" i="3" s="1"/>
  <c r="AF4458" i="3" a="1"/>
  <c r="AF4458" i="3" s="1"/>
  <c r="AF4459" i="3" a="1"/>
  <c r="AF4459" i="3" s="1"/>
  <c r="AF4460" i="3" a="1"/>
  <c r="AF4460" i="3" s="1"/>
  <c r="AF4461" i="3" a="1"/>
  <c r="AF4461" i="3" s="1"/>
  <c r="AF4462" i="3" a="1"/>
  <c r="AF4462" i="3" s="1"/>
  <c r="AF4463" i="3" a="1"/>
  <c r="AF4463" i="3" s="1"/>
  <c r="AF4464" i="3" a="1"/>
  <c r="AF4464" i="3"/>
  <c r="AF4465" i="3" a="1"/>
  <c r="AF4465" i="3" s="1"/>
  <c r="AF4466" i="3" a="1"/>
  <c r="AF4466" i="3"/>
  <c r="AF4467" i="3" a="1"/>
  <c r="AF4467" i="3" s="1"/>
  <c r="AF4468" i="3" a="1"/>
  <c r="AF4468" i="3" s="1"/>
  <c r="AF4469" i="3" a="1"/>
  <c r="AF4469" i="3"/>
  <c r="AF4470" i="3" a="1"/>
  <c r="AF4470" i="3" s="1"/>
  <c r="AF4471" i="3" a="1"/>
  <c r="AF4471" i="3" s="1"/>
  <c r="AF4472" i="3" a="1"/>
  <c r="AF4472" i="3"/>
  <c r="AF4473" i="3" a="1"/>
  <c r="AF4473" i="3" s="1"/>
  <c r="AF4474" i="3" a="1"/>
  <c r="AF4474" i="3" s="1"/>
  <c r="AF4475" i="3" a="1"/>
  <c r="AF4475" i="3" s="1"/>
  <c r="AF4476" i="3" a="1"/>
  <c r="AF4476" i="3" s="1"/>
  <c r="AF4477" i="3" a="1"/>
  <c r="AF4477" i="3" s="1"/>
  <c r="AF4478" i="3" a="1"/>
  <c r="AF4478" i="3" s="1"/>
  <c r="AF4479" i="3" a="1"/>
  <c r="AF4479" i="3"/>
  <c r="AF4480" i="3" a="1"/>
  <c r="AF4480" i="3" s="1"/>
  <c r="AF4481" i="3" a="1"/>
  <c r="AF4481" i="3" s="1"/>
  <c r="AF4482" i="3" a="1"/>
  <c r="AF4482" i="3"/>
  <c r="AF4483" i="3" a="1"/>
  <c r="AF4483" i="3" s="1"/>
  <c r="AF4484" i="3" a="1"/>
  <c r="AF4484" i="3"/>
  <c r="AF4485" i="3" a="1"/>
  <c r="AF4485" i="3"/>
  <c r="AF4486" i="3" a="1"/>
  <c r="AF4486" i="3" s="1"/>
  <c r="AF4487" i="3" a="1"/>
  <c r="AF4487" i="3" s="1"/>
  <c r="AF4488" i="3" a="1"/>
  <c r="AF4488" i="3" s="1"/>
  <c r="AF4489" i="3" a="1"/>
  <c r="AF4489" i="3" s="1"/>
  <c r="AF4490" i="3" a="1"/>
  <c r="AF4490" i="3" s="1"/>
  <c r="AF4491" i="3" a="1"/>
  <c r="AF4491" i="3" s="1"/>
  <c r="AF4492" i="3" a="1"/>
  <c r="AF4492" i="3"/>
  <c r="AF4493" i="3" a="1"/>
  <c r="AF4493" i="3" s="1"/>
  <c r="AF4494" i="3" a="1"/>
  <c r="AF4494" i="3" s="1"/>
  <c r="AF4495" i="3" a="1"/>
  <c r="AF4495" i="3" s="1"/>
  <c r="AF4496" i="3" a="1"/>
  <c r="AF4496" i="3" s="1"/>
  <c r="AF4497" i="3" a="1"/>
  <c r="AF4497" i="3"/>
  <c r="AF4498" i="3" a="1"/>
  <c r="AF4498" i="3"/>
  <c r="AF4499" i="3" a="1"/>
  <c r="AF4499" i="3" s="1"/>
  <c r="AF4500" i="3" a="1"/>
  <c r="AF4500" i="3" s="1"/>
  <c r="AF4501" i="3" a="1"/>
  <c r="AF4501" i="3" s="1"/>
  <c r="AF4502" i="3" a="1"/>
  <c r="AF4502" i="3"/>
  <c r="AF4503" i="3" a="1"/>
  <c r="AF4503" i="3" s="1"/>
  <c r="AF4504" i="3" a="1"/>
  <c r="AF4504" i="3" s="1"/>
  <c r="AF4505" i="3" a="1"/>
  <c r="AF4505" i="3"/>
  <c r="AF4506" i="3" a="1"/>
  <c r="AF4506" i="3" s="1"/>
  <c r="AF4507" i="3" a="1"/>
  <c r="AF4507" i="3" s="1"/>
  <c r="AF4508" i="3" a="1"/>
  <c r="AF4508" i="3" s="1"/>
  <c r="AF4509" i="3" a="1"/>
  <c r="AF4509" i="3" s="1"/>
  <c r="AF4510" i="3" a="1"/>
  <c r="AF4510" i="3"/>
  <c r="AF4511" i="3" a="1"/>
  <c r="AF4511" i="3"/>
  <c r="AF4512" i="3" a="1"/>
  <c r="AF4512" i="3" s="1"/>
  <c r="AF4513" i="3" a="1"/>
  <c r="AF4513" i="3" s="1"/>
  <c r="AF4514" i="3" a="1"/>
  <c r="AF4514" i="3" s="1"/>
  <c r="AF4515" i="3" a="1"/>
  <c r="AF4515" i="3"/>
  <c r="AF4516" i="3" a="1"/>
  <c r="AF4516" i="3" s="1"/>
  <c r="AF4517" i="3" a="1"/>
  <c r="AF4517" i="3" s="1"/>
  <c r="AF4518" i="3" a="1"/>
  <c r="AF4518" i="3"/>
  <c r="AF4519" i="3" a="1"/>
  <c r="AF4519" i="3" s="1"/>
  <c r="AF4520" i="3" a="1"/>
  <c r="AF4520" i="3" s="1"/>
  <c r="AF4521" i="3" a="1"/>
  <c r="AF4521" i="3" s="1"/>
  <c r="AF4522" i="3" a="1"/>
  <c r="AF4522" i="3" s="1"/>
  <c r="AF4523" i="3" a="1"/>
  <c r="AF4523" i="3"/>
  <c r="AF4524" i="3" a="1"/>
  <c r="AF4524" i="3"/>
  <c r="AF4525" i="3" a="1"/>
  <c r="AF4525" i="3" s="1"/>
  <c r="AF4526" i="3" a="1"/>
  <c r="AF4526" i="3" s="1"/>
  <c r="AF4527" i="3" a="1"/>
  <c r="AF4527" i="3" s="1"/>
  <c r="AF4528" i="3" a="1"/>
  <c r="AF4528" i="3"/>
  <c r="AF4529" i="3" a="1"/>
  <c r="AF4529" i="3" s="1"/>
  <c r="AF4530" i="3" a="1"/>
  <c r="AF4530" i="3" s="1"/>
  <c r="AF4531" i="3" a="1"/>
  <c r="AF4531" i="3" s="1"/>
  <c r="AF4532" i="3" a="1"/>
  <c r="AF4532" i="3" s="1"/>
  <c r="AF4533" i="3" a="1"/>
  <c r="AF4533" i="3" s="1"/>
  <c r="AF4534" i="3" a="1"/>
  <c r="AF4534" i="3" s="1"/>
  <c r="AF4535" i="3" a="1"/>
  <c r="AF4535" i="3" s="1"/>
  <c r="AF4536" i="3" a="1"/>
  <c r="AF4536" i="3"/>
  <c r="AF4537" i="3" a="1"/>
  <c r="AF4537" i="3" s="1"/>
  <c r="AF4538" i="3" a="1"/>
  <c r="AF4538" i="3"/>
  <c r="AF4539" i="3" a="1"/>
  <c r="AF4539" i="3" s="1"/>
  <c r="AF4540" i="3" a="1"/>
  <c r="AF4540" i="3" s="1"/>
  <c r="AF4541" i="3" a="1"/>
  <c r="AF4541" i="3"/>
  <c r="AF4542" i="3" a="1"/>
  <c r="AF4542" i="3" s="1"/>
  <c r="AF4543" i="3" a="1"/>
  <c r="AF4543" i="3" s="1"/>
  <c r="AF4544" i="3" a="1"/>
  <c r="AF4544" i="3" s="1"/>
  <c r="AF4545" i="3" a="1"/>
  <c r="AF4545" i="3" s="1"/>
  <c r="AF4546" i="3" a="1"/>
  <c r="AF4546" i="3" s="1"/>
  <c r="AF4547" i="3" a="1"/>
  <c r="AF4547" i="3" s="1"/>
  <c r="AF4548" i="3" a="1"/>
  <c r="AF4548" i="3" s="1"/>
  <c r="AF4549" i="3" a="1"/>
  <c r="AF4549" i="3" s="1"/>
  <c r="AF4550" i="3" a="1"/>
  <c r="AF4550" i="3" s="1"/>
  <c r="AF4551" i="3" a="1"/>
  <c r="AF4551" i="3"/>
  <c r="AF4552" i="3" a="1"/>
  <c r="AF4552" i="3" s="1"/>
  <c r="AF4553" i="3" a="1"/>
  <c r="AF4553" i="3" s="1"/>
  <c r="AF4554" i="3" a="1"/>
  <c r="AF4554" i="3"/>
  <c r="AF4555" i="3" a="1"/>
  <c r="AF4555" i="3" s="1"/>
  <c r="AF4556" i="3" a="1"/>
  <c r="AF4556" i="3"/>
  <c r="AF4557" i="3" a="1"/>
  <c r="AF4557" i="3"/>
  <c r="AF4558" i="3" a="1"/>
  <c r="AF4558" i="3" s="1"/>
  <c r="AF4559" i="3" a="1"/>
  <c r="AF4559" i="3" s="1"/>
  <c r="AF4560" i="3" a="1"/>
  <c r="AF4560" i="3" s="1"/>
  <c r="AF4561" i="3" a="1"/>
  <c r="AF4561" i="3" s="1"/>
  <c r="AF4562" i="3" a="1"/>
  <c r="AF4562" i="3" s="1"/>
  <c r="AF4563" i="3" a="1"/>
  <c r="AF4563" i="3" s="1"/>
  <c r="AF4564" i="3" a="1"/>
  <c r="AF4564" i="3"/>
  <c r="AF4565" i="3" a="1"/>
  <c r="AF4565" i="3" s="1"/>
  <c r="AF4566" i="3" a="1"/>
  <c r="AF4566" i="3" s="1"/>
  <c r="AF4567" i="3" a="1"/>
  <c r="AF4567" i="3" s="1"/>
  <c r="AF4568" i="3" a="1"/>
  <c r="AF4568" i="3" s="1"/>
  <c r="AF4569" i="3" a="1"/>
  <c r="AF4569" i="3"/>
  <c r="AF4570" i="3" a="1"/>
  <c r="AF4570" i="3"/>
  <c r="AF4571" i="3" a="1"/>
  <c r="AF4571" i="3" s="1"/>
  <c r="AF4572" i="3" a="1"/>
  <c r="AF4572" i="3" s="1"/>
  <c r="AF4573" i="3" a="1"/>
  <c r="AF4573" i="3" s="1"/>
  <c r="AF4574" i="3" a="1"/>
  <c r="AF4574" i="3"/>
  <c r="AF4575" i="3" a="1"/>
  <c r="AF4575" i="3" s="1"/>
  <c r="AF4576" i="3" a="1"/>
  <c r="AF4576" i="3" s="1"/>
  <c r="AF4577" i="3" a="1"/>
  <c r="AF4577" i="3"/>
  <c r="AF4578" i="3" a="1"/>
  <c r="AF4578" i="3" s="1"/>
  <c r="AF4579" i="3" a="1"/>
  <c r="AF4579" i="3" s="1"/>
  <c r="AF4580" i="3" a="1"/>
  <c r="AF4580" i="3" s="1"/>
  <c r="AF4581" i="3" a="1"/>
  <c r="AF4581" i="3" s="1"/>
  <c r="AF4582" i="3" a="1"/>
  <c r="AF4582" i="3"/>
  <c r="AF4583" i="3" a="1"/>
  <c r="AF4583" i="3"/>
  <c r="AF4584" i="3" a="1"/>
  <c r="AF4584" i="3" s="1"/>
  <c r="AF4585" i="3" a="1"/>
  <c r="AF4585" i="3" s="1"/>
  <c r="AF4586" i="3" a="1"/>
  <c r="AF4586" i="3" s="1"/>
  <c r="AF4587" i="3" a="1"/>
  <c r="AF4587" i="3"/>
  <c r="AF4588" i="3" a="1"/>
  <c r="AF4588" i="3" s="1"/>
  <c r="AF4589" i="3" a="1"/>
  <c r="AF4589" i="3" s="1"/>
  <c r="AF4590" i="3" a="1"/>
  <c r="AF4590" i="3"/>
  <c r="AF4591" i="3" a="1"/>
  <c r="AF4591" i="3" s="1"/>
  <c r="AF4592" i="3" a="1"/>
  <c r="AF4592" i="3" s="1"/>
  <c r="AF4593" i="3" a="1"/>
  <c r="AF4593" i="3" s="1"/>
  <c r="AF4594" i="3" a="1"/>
  <c r="AF4594" i="3" s="1"/>
  <c r="AF4595" i="3" a="1"/>
  <c r="AF4595" i="3"/>
  <c r="AF4596" i="3" a="1"/>
  <c r="AF4596" i="3" s="1"/>
  <c r="AF4597" i="3" a="1"/>
  <c r="AF4597" i="3" s="1"/>
  <c r="AF4598" i="3" a="1"/>
  <c r="AF4598" i="3" s="1"/>
  <c r="AF4599" i="3" a="1"/>
  <c r="AF4599" i="3" s="1"/>
  <c r="AF4600" i="3" a="1"/>
  <c r="AF4600" i="3"/>
  <c r="AF4601" i="3" a="1"/>
  <c r="AF4601" i="3" s="1"/>
  <c r="AF4602" i="3" a="1"/>
  <c r="AF4602" i="3" s="1"/>
  <c r="AF4603" i="3" a="1"/>
  <c r="AF4603" i="3" s="1"/>
  <c r="AF4604" i="3" a="1"/>
  <c r="AF4604" i="3" s="1"/>
  <c r="AF4605" i="3" a="1"/>
  <c r="AF4605" i="3" s="1"/>
  <c r="AF4606" i="3" a="1"/>
  <c r="AF4606" i="3" s="1"/>
  <c r="AF4607" i="3" a="1"/>
  <c r="AF4607" i="3" s="1"/>
  <c r="AF4608" i="3" a="1"/>
  <c r="AF4608" i="3"/>
  <c r="AF4609" i="3" a="1"/>
  <c r="AF4609" i="3" s="1"/>
  <c r="AF4610" i="3" a="1"/>
  <c r="AF4610" i="3"/>
  <c r="AF4611" i="3" a="1"/>
  <c r="AF4611" i="3" s="1"/>
  <c r="AF4612" i="3" a="1"/>
  <c r="AF4612" i="3" s="1"/>
  <c r="AF4613" i="3" a="1"/>
  <c r="AF4613" i="3"/>
  <c r="AF4614" i="3" a="1"/>
  <c r="AF4614" i="3" s="1"/>
  <c r="AF4615" i="3" a="1"/>
  <c r="AF4615" i="3" s="1"/>
  <c r="AF4616" i="3" a="1"/>
  <c r="AF4616" i="3" s="1"/>
  <c r="AF4617" i="3" a="1"/>
  <c r="AF4617" i="3" s="1"/>
  <c r="AF4618" i="3" a="1"/>
  <c r="AF4618" i="3" s="1"/>
  <c r="AF4619" i="3" a="1"/>
  <c r="AF4619" i="3" s="1"/>
  <c r="AF4620" i="3" a="1"/>
  <c r="AF4620" i="3" s="1"/>
  <c r="AF4621" i="3" a="1"/>
  <c r="AF4621" i="3" s="1"/>
  <c r="AF4622" i="3" a="1"/>
  <c r="AF4622" i="3" s="1"/>
  <c r="AF4623" i="3" a="1"/>
  <c r="AF4623" i="3"/>
  <c r="AF4624" i="3" a="1"/>
  <c r="AF4624" i="3" s="1"/>
  <c r="AF4625" i="3" a="1"/>
  <c r="AF4625" i="3" s="1"/>
  <c r="AF4626" i="3" a="1"/>
  <c r="AF4626" i="3"/>
  <c r="AF4627" i="3" a="1"/>
  <c r="AF4627" i="3" s="1"/>
  <c r="AF4628" i="3" a="1"/>
  <c r="AF4628" i="3"/>
  <c r="AF4629" i="3" a="1"/>
  <c r="AF4629" i="3" s="1"/>
  <c r="AF4630" i="3" a="1"/>
  <c r="AF4630" i="3" s="1"/>
  <c r="AF4631" i="3" a="1"/>
  <c r="AF4631" i="3" s="1"/>
  <c r="AF4632" i="3" a="1"/>
  <c r="AF4632" i="3" s="1"/>
  <c r="AF4633" i="3" a="1"/>
  <c r="AF4633" i="3" s="1"/>
  <c r="AF4634" i="3" a="1"/>
  <c r="AF4634" i="3" s="1"/>
  <c r="AF4635" i="3" a="1"/>
  <c r="AF4635" i="3" s="1"/>
  <c r="AF4636" i="3" a="1"/>
  <c r="AF4636" i="3"/>
  <c r="AF4637" i="3" a="1"/>
  <c r="AF4637" i="3" s="1"/>
  <c r="AF4638" i="3" a="1"/>
  <c r="AF4638" i="3" s="1"/>
  <c r="AF4639" i="3" a="1"/>
  <c r="AF4639" i="3" s="1"/>
  <c r="AF4640" i="3" a="1"/>
  <c r="AF4640" i="3" s="1"/>
  <c r="AF4641" i="3" a="1"/>
  <c r="AF4641" i="3"/>
  <c r="AF4642" i="3" a="1"/>
  <c r="AF4642" i="3" s="1"/>
  <c r="AF4643" i="3" a="1"/>
  <c r="AF4643" i="3" s="1"/>
  <c r="AF4644" i="3" a="1"/>
  <c r="AF4644" i="3" s="1"/>
  <c r="AF4645" i="3" a="1"/>
  <c r="AF4645" i="3" s="1"/>
  <c r="AF4646" i="3" a="1"/>
  <c r="AF4646" i="3"/>
  <c r="AF4647" i="3" a="1"/>
  <c r="AF4647" i="3" s="1"/>
  <c r="AF4648" i="3" a="1"/>
  <c r="AF4648" i="3" s="1"/>
  <c r="AF4649" i="3" a="1"/>
  <c r="AF4649" i="3"/>
  <c r="AF4650" i="3" a="1"/>
  <c r="AF4650" i="3" s="1"/>
  <c r="AF4651" i="3" a="1"/>
  <c r="AF4651" i="3" s="1"/>
  <c r="AF4652" i="3" a="1"/>
  <c r="AF4652" i="3" s="1"/>
  <c r="AF4653" i="3" a="1"/>
  <c r="AF4653" i="3" s="1"/>
  <c r="AF4654" i="3" a="1"/>
  <c r="AF4654" i="3"/>
  <c r="AF4655" i="3" a="1"/>
  <c r="AF4655" i="3" s="1"/>
  <c r="AF4656" i="3" a="1"/>
  <c r="AF4656" i="3" s="1"/>
  <c r="AF4657" i="3" a="1"/>
  <c r="AF4657" i="3" s="1"/>
  <c r="AF4658" i="3" a="1"/>
  <c r="AF4658" i="3" s="1"/>
  <c r="AF4659" i="3" a="1"/>
  <c r="AF4659" i="3"/>
  <c r="AF4660" i="3" a="1"/>
  <c r="AF4660" i="3" s="1"/>
  <c r="AF4661" i="3" a="1"/>
  <c r="AF4661" i="3" s="1"/>
  <c r="AF4662" i="3" a="1"/>
  <c r="AF4662" i="3"/>
  <c r="AF4663" i="3" a="1"/>
  <c r="AF4663" i="3" s="1"/>
  <c r="AF4664" i="3" a="1"/>
  <c r="AF4664" i="3" s="1"/>
  <c r="AF4665" i="3" a="1"/>
  <c r="AF4665" i="3" s="1"/>
  <c r="AF4666" i="3" a="1"/>
  <c r="AF4666" i="3" s="1"/>
  <c r="AF4667" i="3" a="1"/>
  <c r="AF4667" i="3"/>
  <c r="AF4668" i="3" a="1"/>
  <c r="AF4668" i="3" s="1"/>
  <c r="AF4669" i="3" a="1"/>
  <c r="AF4669" i="3" s="1"/>
  <c r="AF4670" i="3" a="1"/>
  <c r="AF4670" i="3" s="1"/>
  <c r="AF4671" i="3" a="1"/>
  <c r="AF4671" i="3" s="1"/>
  <c r="AF4672" i="3" a="1"/>
  <c r="AF4672" i="3"/>
  <c r="AF4673" i="3" a="1"/>
  <c r="AF4673" i="3" s="1"/>
  <c r="AF4674" i="3" a="1"/>
  <c r="AF4674" i="3" s="1"/>
  <c r="AF4675" i="3" a="1"/>
  <c r="AF4675" i="3" s="1"/>
  <c r="AF4676" i="3" a="1"/>
  <c r="AF4676" i="3" s="1"/>
  <c r="AF4677" i="3" a="1"/>
  <c r="AF4677" i="3" s="1"/>
  <c r="AF4678" i="3" a="1"/>
  <c r="AF4678" i="3" s="1"/>
  <c r="AF4679" i="3" a="1"/>
  <c r="AF4679" i="3" s="1"/>
  <c r="AF4680" i="3" a="1"/>
  <c r="AF4680" i="3"/>
  <c r="AF4681" i="3" a="1"/>
  <c r="AF4681" i="3" s="1"/>
  <c r="AF4682" i="3" a="1"/>
  <c r="AF4682" i="3"/>
  <c r="AF4683" i="3" a="1"/>
  <c r="AF4683" i="3" s="1"/>
  <c r="AF4684" i="3" a="1"/>
  <c r="AF4684" i="3" s="1"/>
  <c r="AF4685" i="3" a="1"/>
  <c r="AF4685" i="3"/>
  <c r="AF4686" i="3" a="1"/>
  <c r="AF4686" i="3" s="1"/>
  <c r="AF4687" i="3" a="1"/>
  <c r="AF4687" i="3" s="1"/>
  <c r="AF4688" i="3" a="1"/>
  <c r="AF4688" i="3"/>
  <c r="AF4689" i="3" a="1"/>
  <c r="AF4689" i="3" s="1"/>
  <c r="AF4690" i="3" a="1"/>
  <c r="AF4690" i="3" s="1"/>
  <c r="AF4691" i="3" a="1"/>
  <c r="AF4691" i="3" s="1"/>
  <c r="AF4692" i="3" a="1"/>
  <c r="AF4692" i="3" s="1"/>
  <c r="AF4693" i="3" a="1"/>
  <c r="AF4693" i="3" s="1"/>
  <c r="AF4694" i="3" a="1"/>
  <c r="AF4694" i="3" s="1"/>
  <c r="AF4695" i="3" a="1"/>
  <c r="AF4695" i="3"/>
  <c r="AF4696" i="3" a="1"/>
  <c r="AF4696" i="3" s="1"/>
  <c r="AF4697" i="3" a="1"/>
  <c r="AF4697" i="3" s="1"/>
  <c r="AF4698" i="3" a="1"/>
  <c r="AF4698" i="3"/>
  <c r="AF4699" i="3" a="1"/>
  <c r="AF4699" i="3" s="1"/>
  <c r="AF4700" i="3" a="1"/>
  <c r="AF4700" i="3"/>
  <c r="AF4701" i="3" a="1"/>
  <c r="AF4701" i="3" s="1"/>
  <c r="AF4702" i="3" a="1"/>
  <c r="AF4702" i="3" s="1"/>
  <c r="AF4703" i="3" a="1"/>
  <c r="AF4703" i="3" s="1"/>
  <c r="AF4704" i="3" a="1"/>
  <c r="AF4704" i="3" s="1"/>
  <c r="AF4705" i="3" a="1"/>
  <c r="AF4705" i="3" s="1"/>
  <c r="AF4706" i="3" a="1"/>
  <c r="AF4706" i="3" s="1"/>
  <c r="AF4707" i="3" a="1"/>
  <c r="AF4707" i="3" s="1"/>
  <c r="AF4708" i="3" a="1"/>
  <c r="AF4708" i="3"/>
  <c r="AF4709" i="3" a="1"/>
  <c r="AF4709" i="3" s="1"/>
  <c r="AF4710" i="3" a="1"/>
  <c r="AF4710" i="3" s="1"/>
  <c r="AF4711" i="3" a="1"/>
  <c r="AF4711" i="3" s="1"/>
  <c r="AF4712" i="3" a="1"/>
  <c r="AF4712" i="3" s="1"/>
  <c r="AF4713" i="3" a="1"/>
  <c r="AF4713" i="3"/>
  <c r="AF4714" i="3" a="1"/>
  <c r="AF4714" i="3" s="1"/>
  <c r="AF4715" i="3" a="1"/>
  <c r="AF4715" i="3" s="1"/>
  <c r="AF4716" i="3" a="1"/>
  <c r="AF4716" i="3" s="1"/>
  <c r="AF4717" i="3" a="1"/>
  <c r="AF4717" i="3" s="1"/>
  <c r="AF4718" i="3" a="1"/>
  <c r="AF4718" i="3"/>
  <c r="AF4719" i="3" a="1"/>
  <c r="AF4719" i="3" s="1"/>
  <c r="AF4720" i="3" a="1"/>
  <c r="AF4720" i="3" s="1"/>
  <c r="AF4721" i="3" a="1"/>
  <c r="AF4721" i="3"/>
  <c r="AF4722" i="3" a="1"/>
  <c r="AF4722" i="3" s="1"/>
  <c r="AF4723" i="3" a="1"/>
  <c r="AF4723" i="3" s="1"/>
  <c r="AF4724" i="3" a="1"/>
  <c r="AF4724" i="3" s="1"/>
  <c r="AF4725" i="3" a="1"/>
  <c r="AF4725" i="3" s="1"/>
  <c r="AF4726" i="3" a="1"/>
  <c r="AF4726" i="3"/>
  <c r="AF4727" i="3" a="1"/>
  <c r="AF4727" i="3" s="1"/>
  <c r="AF4728" i="3" a="1"/>
  <c r="AF4728" i="3" s="1"/>
  <c r="AF4729" i="3" a="1"/>
  <c r="AF4729" i="3" s="1"/>
  <c r="AF4730" i="3" a="1"/>
  <c r="AF4730" i="3" s="1"/>
  <c r="AF4731" i="3" a="1"/>
  <c r="AF4731" i="3"/>
  <c r="AF4732" i="3" a="1"/>
  <c r="AF4732" i="3" s="1"/>
  <c r="AF4733" i="3" a="1"/>
  <c r="AF4733" i="3" s="1"/>
  <c r="AF4734" i="3" a="1"/>
  <c r="AF4734" i="3"/>
  <c r="AF4735" i="3" a="1"/>
  <c r="AF4735" i="3" s="1"/>
  <c r="AF4736" i="3" a="1"/>
  <c r="AF4736" i="3" s="1"/>
  <c r="AF4737" i="3" a="1"/>
  <c r="AF4737" i="3" s="1"/>
  <c r="AF4738" i="3" a="1"/>
  <c r="AF4738" i="3" s="1"/>
  <c r="AF4739" i="3" a="1"/>
  <c r="AF4739" i="3"/>
  <c r="AF4740" i="3" a="1"/>
  <c r="AF4740" i="3" s="1"/>
  <c r="AF4741" i="3" a="1"/>
  <c r="AF4741" i="3" s="1"/>
  <c r="AF4742" i="3" a="1"/>
  <c r="AF4742" i="3" s="1"/>
  <c r="AF4743" i="3" a="1"/>
  <c r="AF4743" i="3" s="1"/>
  <c r="AF4744" i="3" a="1"/>
  <c r="AF4744" i="3"/>
  <c r="AF4745" i="3" a="1"/>
  <c r="AF4745" i="3" s="1"/>
  <c r="AF4746" i="3" a="1"/>
  <c r="AF4746" i="3" s="1"/>
  <c r="AF4747" i="3" a="1"/>
  <c r="AF4747" i="3" s="1"/>
  <c r="AF4748" i="3" a="1"/>
  <c r="AF4748" i="3" s="1"/>
  <c r="AF4749" i="3" a="1"/>
  <c r="AF4749" i="3" s="1"/>
  <c r="AF4750" i="3" a="1"/>
  <c r="AF4750" i="3" s="1"/>
  <c r="AF4751" i="3" a="1"/>
  <c r="AF4751" i="3" s="1"/>
  <c r="AF4752" i="3" a="1"/>
  <c r="AF4752" i="3"/>
  <c r="AF4753" i="3" a="1"/>
  <c r="AF4753" i="3" s="1"/>
  <c r="AF4754" i="3" a="1"/>
  <c r="AF4754" i="3"/>
  <c r="AF4755" i="3" a="1"/>
  <c r="AF4755" i="3" s="1"/>
  <c r="AF4756" i="3" a="1"/>
  <c r="AF4756" i="3" s="1"/>
  <c r="AF4757" i="3" a="1"/>
  <c r="AF4757" i="3"/>
  <c r="AF4758" i="3" a="1"/>
  <c r="AF4758" i="3" s="1"/>
  <c r="AF4759" i="3" a="1"/>
  <c r="AF4759" i="3" s="1"/>
  <c r="AF4760" i="3" a="1"/>
  <c r="AF4760" i="3" s="1"/>
  <c r="AF4761" i="3" a="1"/>
  <c r="AF4761" i="3" s="1"/>
  <c r="AF4762" i="3" a="1"/>
  <c r="AF4762" i="3" s="1"/>
  <c r="AF4763" i="3" a="1"/>
  <c r="AF4763" i="3" s="1"/>
  <c r="AF4764" i="3" a="1"/>
  <c r="AF4764" i="3" s="1"/>
  <c r="AF4765" i="3" a="1"/>
  <c r="AF4765" i="3" s="1"/>
  <c r="AF4766" i="3" a="1"/>
  <c r="AF4766" i="3" s="1"/>
  <c r="AF4767" i="3" a="1"/>
  <c r="AF4767" i="3"/>
  <c r="AF4768" i="3" a="1"/>
  <c r="AF4768" i="3" s="1"/>
  <c r="AF4769" i="3" a="1"/>
  <c r="AF4769" i="3" s="1"/>
  <c r="AF4770" i="3" a="1"/>
  <c r="AF4770" i="3"/>
  <c r="AF4771" i="3" a="1"/>
  <c r="AF4771" i="3" s="1"/>
  <c r="AF4772" i="3" a="1"/>
  <c r="AF4772" i="3"/>
  <c r="AF4773" i="3" a="1"/>
  <c r="AF4773" i="3" s="1"/>
  <c r="AF4774" i="3" a="1"/>
  <c r="AF4774" i="3" s="1"/>
  <c r="AF4775" i="3" a="1"/>
  <c r="AF4775" i="3" s="1"/>
  <c r="AF4776" i="3" a="1"/>
  <c r="AF4776" i="3" s="1"/>
  <c r="AF4777" i="3" a="1"/>
  <c r="AF4777" i="3" s="1"/>
  <c r="AF4778" i="3" a="1"/>
  <c r="AF4778" i="3" s="1"/>
  <c r="AF4779" i="3" a="1"/>
  <c r="AF4779" i="3" s="1"/>
  <c r="AF4780" i="3" a="1"/>
  <c r="AF4780" i="3"/>
  <c r="AF4781" i="3" a="1"/>
  <c r="AF4781" i="3" s="1"/>
  <c r="AF4782" i="3" a="1"/>
  <c r="AF4782" i="3" s="1"/>
  <c r="AF4783" i="3" a="1"/>
  <c r="AF4783" i="3" s="1"/>
  <c r="AF4784" i="3" a="1"/>
  <c r="AF4784" i="3" s="1"/>
  <c r="AF4785" i="3" a="1"/>
  <c r="AF4785" i="3"/>
  <c r="AF4786" i="3" a="1"/>
  <c r="AF4786" i="3" s="1"/>
  <c r="AF4787" i="3" a="1"/>
  <c r="AF4787" i="3" s="1"/>
  <c r="AF4788" i="3" a="1"/>
  <c r="AF4788" i="3" s="1"/>
  <c r="AF4789" i="3" a="1"/>
  <c r="AF4789" i="3" s="1"/>
  <c r="AF4790" i="3" a="1"/>
  <c r="AF4790" i="3"/>
  <c r="AF4791" i="3" a="1"/>
  <c r="AF4791" i="3" s="1"/>
  <c r="AF4792" i="3" a="1"/>
  <c r="AF4792" i="3" s="1"/>
  <c r="AF4793" i="3" a="1"/>
  <c r="AF4793" i="3"/>
  <c r="AF4794" i="3" a="1"/>
  <c r="AF4794" i="3" s="1"/>
  <c r="AF4795" i="3" a="1"/>
  <c r="AF4795" i="3" s="1"/>
  <c r="AF4796" i="3" a="1"/>
  <c r="AF4796" i="3" s="1"/>
  <c r="AF4797" i="3" a="1"/>
  <c r="AF4797" i="3" s="1"/>
  <c r="AF4798" i="3" a="1"/>
  <c r="AF4798" i="3"/>
  <c r="AF4799" i="3" a="1"/>
  <c r="AF4799" i="3" s="1"/>
  <c r="AF4800" i="3" a="1"/>
  <c r="AF4800" i="3" s="1"/>
  <c r="AF4801" i="3" a="1"/>
  <c r="AF4801" i="3" s="1"/>
  <c r="AF4802" i="3" a="1"/>
  <c r="AF4802" i="3" s="1"/>
  <c r="AF4803" i="3" a="1"/>
  <c r="AF4803" i="3"/>
  <c r="AF4804" i="3" a="1"/>
  <c r="AF4804" i="3" s="1"/>
  <c r="AF4805" i="3" a="1"/>
  <c r="AF4805" i="3" s="1"/>
  <c r="AF4806" i="3" a="1"/>
  <c r="AF4806" i="3"/>
  <c r="AF4807" i="3" a="1"/>
  <c r="AF4807" i="3" s="1"/>
  <c r="AF4808" i="3" a="1"/>
  <c r="AF4808" i="3" s="1"/>
  <c r="AF4809" i="3" a="1"/>
  <c r="AF4809" i="3" s="1"/>
  <c r="AF4810" i="3" a="1"/>
  <c r="AF4810" i="3" s="1"/>
  <c r="AF4811" i="3" a="1"/>
  <c r="AF4811" i="3"/>
  <c r="AF4812" i="3" a="1"/>
  <c r="AF4812" i="3" s="1"/>
  <c r="AF4813" i="3" a="1"/>
  <c r="AF4813" i="3" s="1"/>
  <c r="AF4814" i="3" a="1"/>
  <c r="AF4814" i="3" s="1"/>
  <c r="AF4815" i="3" a="1"/>
  <c r="AF4815" i="3" s="1"/>
  <c r="AF4816" i="3" a="1"/>
  <c r="AF4816" i="3"/>
  <c r="AF4817" i="3" a="1"/>
  <c r="AF4817" i="3" s="1"/>
  <c r="AF4818" i="3" a="1"/>
  <c r="AF4818" i="3" s="1"/>
  <c r="AF4819" i="3" a="1"/>
  <c r="AF4819" i="3" s="1"/>
  <c r="AF4820" i="3" a="1"/>
  <c r="AF4820" i="3" s="1"/>
  <c r="AF4821" i="3" a="1"/>
  <c r="AF4821" i="3" s="1"/>
  <c r="AF4822" i="3" a="1"/>
  <c r="AF4822" i="3" s="1"/>
  <c r="AF4823" i="3" a="1"/>
  <c r="AF4823" i="3" s="1"/>
  <c r="AF4824" i="3" a="1"/>
  <c r="AF4824" i="3"/>
  <c r="AF4825" i="3" a="1"/>
  <c r="AF4825" i="3" s="1"/>
  <c r="AF4826" i="3" a="1"/>
  <c r="AF4826" i="3"/>
  <c r="AF4827" i="3" a="1"/>
  <c r="AF4827" i="3" s="1"/>
  <c r="AF4828" i="3" a="1"/>
  <c r="AF4828" i="3" s="1"/>
  <c r="AF4829" i="3" a="1"/>
  <c r="AF4829" i="3"/>
  <c r="AF4830" i="3" a="1"/>
  <c r="AF4830" i="3" s="1"/>
  <c r="AF4831" i="3" a="1"/>
  <c r="AF4831" i="3" s="1"/>
  <c r="AF4832" i="3" a="1"/>
  <c r="AF4832" i="3" s="1"/>
  <c r="AF4833" i="3" a="1"/>
  <c r="AF4833" i="3" s="1"/>
  <c r="AF4834" i="3" a="1"/>
  <c r="AF4834" i="3" s="1"/>
  <c r="AF4835" i="3" a="1"/>
  <c r="AF4835" i="3" s="1"/>
  <c r="AF4836" i="3" a="1"/>
  <c r="AF4836" i="3" s="1"/>
  <c r="AF4837" i="3" a="1"/>
  <c r="AF4837" i="3" s="1"/>
  <c r="AF4838" i="3" a="1"/>
  <c r="AF4838" i="3" s="1"/>
  <c r="AF4839" i="3" a="1"/>
  <c r="AF4839" i="3"/>
  <c r="AF4840" i="3" a="1"/>
  <c r="AF4840" i="3" s="1"/>
  <c r="AF4841" i="3" a="1"/>
  <c r="AF4841" i="3" s="1"/>
  <c r="AF4842" i="3" a="1"/>
  <c r="AF4842" i="3"/>
  <c r="AF4843" i="3" a="1"/>
  <c r="AF4843" i="3" s="1"/>
  <c r="AF4844" i="3" a="1"/>
  <c r="AF4844" i="3"/>
  <c r="AF4845" i="3" a="1"/>
  <c r="AF4845" i="3" s="1"/>
  <c r="AF4846" i="3" a="1"/>
  <c r="AF4846" i="3" s="1"/>
  <c r="AF4847" i="3" a="1"/>
  <c r="AF4847" i="3" s="1"/>
  <c r="AF4848" i="3" a="1"/>
  <c r="AF4848" i="3" s="1"/>
  <c r="AF4849" i="3" a="1"/>
  <c r="AF4849" i="3" s="1"/>
  <c r="AF4850" i="3" a="1"/>
  <c r="AF4850" i="3" s="1"/>
  <c r="AF4851" i="3" a="1"/>
  <c r="AF4851" i="3" s="1"/>
  <c r="AF4852" i="3" a="1"/>
  <c r="AF4852" i="3"/>
  <c r="AF4853" i="3" a="1"/>
  <c r="AF4853" i="3" s="1"/>
  <c r="AF4854" i="3" a="1"/>
  <c r="AF4854" i="3" s="1"/>
  <c r="AF4855" i="3" a="1"/>
  <c r="AF4855" i="3" s="1"/>
  <c r="AF4856" i="3" a="1"/>
  <c r="AF4856" i="3" s="1"/>
  <c r="AF4857" i="3" a="1"/>
  <c r="AF4857" i="3"/>
  <c r="AF4858" i="3" a="1"/>
  <c r="AF4858" i="3" s="1"/>
  <c r="AF4859" i="3" a="1"/>
  <c r="AF4859" i="3" s="1"/>
  <c r="AF4860" i="3" a="1"/>
  <c r="AF4860" i="3" s="1"/>
  <c r="AF4861" i="3" a="1"/>
  <c r="AF4861" i="3" s="1"/>
  <c r="AF4862" i="3" a="1"/>
  <c r="AF4862" i="3"/>
  <c r="AF4863" i="3" a="1"/>
  <c r="AF4863" i="3" s="1"/>
  <c r="AF4864" i="3" a="1"/>
  <c r="AF4864" i="3" s="1"/>
  <c r="AF4865" i="3" a="1"/>
  <c r="AF4865" i="3"/>
  <c r="AF4866" i="3" a="1"/>
  <c r="AF4866" i="3" s="1"/>
  <c r="AF4867" i="3" a="1"/>
  <c r="AF4867" i="3" s="1"/>
  <c r="AF4868" i="3" a="1"/>
  <c r="AF4868" i="3" s="1"/>
  <c r="AF4869" i="3" a="1"/>
  <c r="AF4869" i="3" s="1"/>
  <c r="AF4870" i="3" a="1"/>
  <c r="AF4870" i="3"/>
  <c r="AF4871" i="3" a="1"/>
  <c r="AF4871" i="3" s="1"/>
  <c r="AF4872" i="3" a="1"/>
  <c r="AF4872" i="3" s="1"/>
  <c r="AF4873" i="3" a="1"/>
  <c r="AF4873" i="3" s="1"/>
  <c r="AF4874" i="3" a="1"/>
  <c r="AF4874" i="3" s="1"/>
  <c r="AF4875" i="3" a="1"/>
  <c r="AF4875" i="3"/>
  <c r="AF4876" i="3" a="1"/>
  <c r="AF4876" i="3" s="1"/>
  <c r="AF4877" i="3" a="1"/>
  <c r="AF4877" i="3" s="1"/>
  <c r="AF4878" i="3" a="1"/>
  <c r="AF4878" i="3"/>
  <c r="AF4879" i="3" a="1"/>
  <c r="AF4879" i="3" s="1"/>
  <c r="AF4880" i="3" a="1"/>
  <c r="AF4880" i="3" s="1"/>
  <c r="AF4881" i="3" a="1"/>
  <c r="AF4881" i="3" s="1"/>
  <c r="AF4882" i="3" a="1"/>
  <c r="AF4882" i="3" s="1"/>
  <c r="AF4883" i="3" a="1"/>
  <c r="AF4883" i="3"/>
  <c r="AF4884" i="3" a="1"/>
  <c r="AF4884" i="3" s="1"/>
  <c r="AF4885" i="3" a="1"/>
  <c r="AF4885" i="3" s="1"/>
  <c r="AF4886" i="3" a="1"/>
  <c r="AF4886" i="3" s="1"/>
  <c r="AF4887" i="3" a="1"/>
  <c r="AF4887" i="3" s="1"/>
  <c r="AF4888" i="3" a="1"/>
  <c r="AF4888" i="3"/>
  <c r="AF4889" i="3" a="1"/>
  <c r="AF4889" i="3" s="1"/>
  <c r="AF4890" i="3" a="1"/>
  <c r="AF4890" i="3" s="1"/>
  <c r="AF4891" i="3" a="1"/>
  <c r="AF4891" i="3" s="1"/>
  <c r="AF4892" i="3" a="1"/>
  <c r="AF4892" i="3" s="1"/>
  <c r="AF4893" i="3" a="1"/>
  <c r="AF4893" i="3" s="1"/>
  <c r="AF4894" i="3" a="1"/>
  <c r="AF4894" i="3" s="1"/>
  <c r="AF4895" i="3" a="1"/>
  <c r="AF4895" i="3" s="1"/>
  <c r="AF4896" i="3" a="1"/>
  <c r="AF4896" i="3"/>
  <c r="AF4897" i="3" a="1"/>
  <c r="AF4897" i="3" s="1"/>
  <c r="AF4898" i="3" a="1"/>
  <c r="AF4898" i="3"/>
  <c r="AF4899" i="3" a="1"/>
  <c r="AF4899" i="3" s="1"/>
  <c r="AF4900" i="3" a="1"/>
  <c r="AF4900" i="3" s="1"/>
  <c r="AF4901" i="3" a="1"/>
  <c r="AF4901" i="3"/>
  <c r="AF4902" i="3" a="1"/>
  <c r="AF4902" i="3" s="1"/>
  <c r="AF4903" i="3" a="1"/>
  <c r="AF4903" i="3" s="1"/>
  <c r="AF4904" i="3" a="1"/>
  <c r="AF4904" i="3" s="1"/>
  <c r="AF4905" i="3" a="1"/>
  <c r="AF4905" i="3" s="1"/>
  <c r="AF4906" i="3" a="1"/>
  <c r="AF4906" i="3" s="1"/>
  <c r="AF4907" i="3" a="1"/>
  <c r="AF4907" i="3" s="1"/>
  <c r="AF4908" i="3" a="1"/>
  <c r="AF4908" i="3" s="1"/>
  <c r="AF4909" i="3" a="1"/>
  <c r="AF4909" i="3" s="1"/>
  <c r="AF4910" i="3" a="1"/>
  <c r="AF4910" i="3" s="1"/>
  <c r="AF4911" i="3" a="1"/>
  <c r="AF4911" i="3"/>
  <c r="AF4912" i="3" a="1"/>
  <c r="AF4912" i="3" s="1"/>
  <c r="AF4913" i="3" a="1"/>
  <c r="AF4913" i="3"/>
  <c r="AF4914" i="3" a="1"/>
  <c r="AF4914" i="3"/>
  <c r="AF4915" i="3" a="1"/>
  <c r="AF4915" i="3" s="1"/>
  <c r="AF4916" i="3" a="1"/>
  <c r="AF4916" i="3"/>
  <c r="AF4917" i="3" a="1"/>
  <c r="AF4917" i="3" s="1"/>
  <c r="AF4918" i="3" a="1"/>
  <c r="AF4918" i="3" s="1"/>
  <c r="AF4919" i="3" a="1"/>
  <c r="AF4919" i="3" s="1"/>
  <c r="AF4920" i="3" a="1"/>
  <c r="AF4920" i="3" s="1"/>
  <c r="AF4921" i="3" a="1"/>
  <c r="AF4921" i="3" s="1"/>
  <c r="AF4922" i="3" a="1"/>
  <c r="AF4922" i="3" s="1"/>
  <c r="AF4923" i="3" a="1"/>
  <c r="AF4923" i="3" s="1"/>
  <c r="AF4924" i="3" a="1"/>
  <c r="AF4924" i="3"/>
  <c r="AF4925" i="3" a="1"/>
  <c r="AF4925" i="3" s="1"/>
  <c r="AF4926" i="3" a="1"/>
  <c r="AF4926" i="3"/>
  <c r="AF4927" i="3" a="1"/>
  <c r="AF4927" i="3" s="1"/>
  <c r="AF4928" i="3" a="1"/>
  <c r="AF4928" i="3" s="1"/>
  <c r="AF4929" i="3" a="1"/>
  <c r="AF4929" i="3"/>
  <c r="AF4930" i="3" a="1"/>
  <c r="AF4930" i="3" s="1"/>
  <c r="AF4931" i="3" a="1"/>
  <c r="AF4931" i="3" s="1"/>
  <c r="AF4932" i="3" a="1"/>
  <c r="AF4932" i="3" s="1"/>
  <c r="AF4933" i="3" a="1"/>
  <c r="AF4933" i="3" s="1"/>
  <c r="AF4934" i="3" a="1"/>
  <c r="AF4934" i="3"/>
  <c r="AF4935" i="3" a="1"/>
  <c r="AF4935" i="3" s="1"/>
  <c r="AF4936" i="3" a="1"/>
  <c r="AF4936" i="3" s="1"/>
  <c r="AF4937" i="3" a="1"/>
  <c r="AF4937" i="3"/>
  <c r="AF4938" i="3" a="1"/>
  <c r="AF4938" i="3" s="1"/>
  <c r="AF4939" i="3" a="1"/>
  <c r="AF4939" i="3" s="1"/>
  <c r="AF4940" i="3" a="1"/>
  <c r="AF4940" i="3" s="1"/>
  <c r="AF4941" i="3" a="1"/>
  <c r="AF4941" i="3" s="1"/>
  <c r="AF4942" i="3" a="1"/>
  <c r="AF4942" i="3"/>
  <c r="AF4943" i="3" a="1"/>
  <c r="AF4943" i="3" s="1"/>
  <c r="AF4944" i="3" a="1"/>
  <c r="AF4944" i="3" s="1"/>
  <c r="AF4945" i="3" a="1"/>
  <c r="AF4945" i="3" s="1"/>
  <c r="AF4946" i="3" a="1"/>
  <c r="AF4946" i="3"/>
  <c r="AF4947" i="3" a="1"/>
  <c r="AF4947" i="3"/>
  <c r="AF4948" i="3" a="1"/>
  <c r="AF4948" i="3" s="1"/>
  <c r="AF4949" i="3" a="1"/>
  <c r="AF4949" i="3" s="1"/>
  <c r="AF4950" i="3" a="1"/>
  <c r="AF4950" i="3"/>
  <c r="AF4951" i="3" a="1"/>
  <c r="AF4951" i="3" s="1"/>
  <c r="AF4952" i="3" a="1"/>
  <c r="AF4952" i="3" s="1"/>
  <c r="AF4953" i="3" a="1"/>
  <c r="AF4953" i="3" s="1"/>
  <c r="AF4954" i="3" a="1"/>
  <c r="AF4954" i="3" s="1"/>
  <c r="AF4955" i="3" a="1"/>
  <c r="AF4955" i="3"/>
  <c r="AF4956" i="3" a="1"/>
  <c r="AF4956" i="3" s="1"/>
  <c r="AF4957" i="3" a="1"/>
  <c r="AF4957" i="3" s="1"/>
  <c r="AF4958" i="3" a="1"/>
  <c r="AF4958" i="3" s="1"/>
  <c r="AF4959" i="3" a="1"/>
  <c r="AF4959" i="3"/>
  <c r="AF4960" i="3" a="1"/>
  <c r="AF4960" i="3"/>
  <c r="AF4961" i="3" a="1"/>
  <c r="AF4961" i="3" s="1"/>
  <c r="AF4962" i="3" a="1"/>
  <c r="AF4962" i="3" s="1"/>
  <c r="AF4963" i="3" a="1"/>
  <c r="AF4963" i="3" s="1"/>
  <c r="AF4964" i="3" a="1"/>
  <c r="AF4964" i="3" s="1"/>
  <c r="AF4965" i="3" a="1"/>
  <c r="AF4965" i="3" s="1"/>
  <c r="AF4966" i="3" a="1"/>
  <c r="AF4966" i="3" s="1"/>
  <c r="AF4967" i="3" a="1"/>
  <c r="AF4967" i="3" s="1"/>
  <c r="AF4968" i="3" a="1"/>
  <c r="AF4968" i="3"/>
  <c r="AF4969" i="3" a="1"/>
  <c r="AF4969" i="3" s="1"/>
  <c r="AF4970" i="3" a="1"/>
  <c r="AF4970" i="3"/>
  <c r="AF4971" i="3" a="1"/>
  <c r="AF4971" i="3" s="1"/>
  <c r="AF4972" i="3" a="1"/>
  <c r="AF4972" i="3"/>
  <c r="AF4973" i="3" a="1"/>
  <c r="AF4973" i="3"/>
  <c r="AF4974" i="3" a="1"/>
  <c r="AF4974" i="3" s="1"/>
  <c r="AF4975" i="3" a="1"/>
  <c r="AF4975" i="3" s="1"/>
  <c r="AF4976" i="3" a="1"/>
  <c r="AF4976" i="3" s="1"/>
  <c r="AF4977" i="3" a="1"/>
  <c r="AF4977" i="3" s="1"/>
  <c r="AF4978" i="3" a="1"/>
  <c r="AF4978" i="3" s="1"/>
  <c r="AF4979" i="3" a="1"/>
  <c r="AF4979" i="3" s="1"/>
  <c r="AF4980" i="3" a="1"/>
  <c r="AF4980" i="3" s="1"/>
  <c r="AF4981" i="3" a="1"/>
  <c r="AF4981" i="3" s="1"/>
  <c r="AF4982" i="3" a="1"/>
  <c r="AF4982" i="3" s="1"/>
  <c r="AF4983" i="3" a="1"/>
  <c r="AF4983" i="3"/>
  <c r="AF4984" i="3" a="1"/>
  <c r="AF4984" i="3" s="1"/>
  <c r="AF4985" i="3" a="1"/>
  <c r="AF4985" i="3"/>
  <c r="AF4986" i="3" a="1"/>
  <c r="AF4986" i="3"/>
  <c r="AF4987" i="3" a="1"/>
  <c r="AF4987" i="3" s="1"/>
  <c r="AF4988" i="3" a="1"/>
  <c r="AF4988" i="3"/>
  <c r="AF4989" i="3" a="1"/>
  <c r="AF4989" i="3" s="1"/>
  <c r="AF4990" i="3" a="1"/>
  <c r="AF4990" i="3" s="1"/>
  <c r="AF4991" i="3" a="1"/>
  <c r="AF4991" i="3" s="1"/>
  <c r="AF4992" i="3" a="1"/>
  <c r="AF4992" i="3" s="1"/>
  <c r="AF4993" i="3" a="1"/>
  <c r="AF4993" i="3" s="1"/>
  <c r="AF4994" i="3" a="1"/>
  <c r="AF4994" i="3" s="1"/>
  <c r="AF4995" i="3" a="1"/>
  <c r="AF4995" i="3" s="1"/>
  <c r="AF4996" i="3" a="1"/>
  <c r="AF4996" i="3"/>
  <c r="AF4997" i="3" a="1"/>
  <c r="AF4997" i="3" s="1"/>
  <c r="AF4998" i="3" a="1"/>
  <c r="AF4998" i="3"/>
  <c r="AF4999" i="3" a="1"/>
  <c r="AF4999" i="3" s="1"/>
  <c r="AF5000" i="3" a="1"/>
  <c r="AF5000" i="3" s="1"/>
  <c r="AF5001" i="3" a="1"/>
  <c r="AF5001" i="3"/>
  <c r="AF5002" i="3" a="1"/>
  <c r="AF5002" i="3" s="1"/>
  <c r="AF5003" i="3" a="1"/>
  <c r="AF5003" i="3" s="1"/>
  <c r="AF5004" i="3" a="1"/>
  <c r="AF5004" i="3" s="1"/>
  <c r="AF5005" i="3" a="1"/>
  <c r="AF5005" i="3" s="1"/>
  <c r="AF5006" i="3" a="1"/>
  <c r="AF5006" i="3"/>
  <c r="AF5007" i="3" a="1"/>
  <c r="AF5007" i="3" s="1"/>
  <c r="AF5008" i="3" a="1"/>
  <c r="AF5008" i="3" s="1"/>
  <c r="AF5009" i="3" a="1"/>
  <c r="AF5009" i="3"/>
  <c r="AF5010" i="3" a="1"/>
  <c r="AF5010" i="3" s="1"/>
  <c r="AF5011" i="3" a="1"/>
  <c r="AF5011" i="3" s="1"/>
  <c r="AF5012" i="3" a="1"/>
  <c r="AF5012" i="3" s="1"/>
  <c r="AF5013" i="3" a="1"/>
  <c r="AF5013" i="3" s="1"/>
  <c r="AF5014" i="3" a="1"/>
  <c r="AF5014" i="3"/>
  <c r="AF5015" i="3" a="1"/>
  <c r="AF5015" i="3" s="1"/>
  <c r="AF5016" i="3" a="1"/>
  <c r="AF5016" i="3" s="1"/>
  <c r="AF5017" i="3" a="1"/>
  <c r="AF5017" i="3" s="1"/>
  <c r="AF5018" i="3" a="1"/>
  <c r="AF5018" i="3"/>
  <c r="AF5019" i="3" a="1"/>
  <c r="AF5019" i="3"/>
  <c r="AF5020" i="3" a="1"/>
  <c r="AF5020" i="3" s="1"/>
  <c r="AF5021" i="3" a="1"/>
  <c r="AF5021" i="3" s="1"/>
  <c r="AF5022" i="3" a="1"/>
  <c r="AF5022" i="3"/>
  <c r="AF5023" i="3" a="1"/>
  <c r="AF5023" i="3" s="1"/>
  <c r="AF5024" i="3" a="1"/>
  <c r="AF5024" i="3" s="1"/>
  <c r="AF5025" i="3" a="1"/>
  <c r="AF5025" i="3" s="1"/>
  <c r="AF5026" i="3" a="1"/>
  <c r="AF5026" i="3" s="1"/>
  <c r="AF5027" i="3" a="1"/>
  <c r="AF5027" i="3"/>
  <c r="AF5028" i="3" a="1"/>
  <c r="AF5028" i="3" s="1"/>
  <c r="AF5029" i="3" a="1"/>
  <c r="AF5029" i="3" s="1"/>
  <c r="AF5030" i="3" a="1"/>
  <c r="AF5030" i="3" s="1"/>
  <c r="AF5031" i="3" a="1"/>
  <c r="AF5031" i="3"/>
  <c r="AF5032" i="3" a="1"/>
  <c r="AF5032" i="3"/>
  <c r="AF5033" i="3" a="1"/>
  <c r="AF5033" i="3" s="1"/>
  <c r="AF5034" i="3" a="1"/>
  <c r="AF5034" i="3" s="1"/>
  <c r="AF5035" i="3" a="1"/>
  <c r="AF5035" i="3" s="1"/>
  <c r="AF5036" i="3" a="1"/>
  <c r="AF5036" i="3" s="1"/>
  <c r="AF5037" i="3" a="1"/>
  <c r="AF5037" i="3" s="1"/>
  <c r="AF5038" i="3" a="1"/>
  <c r="AF5038" i="3" s="1"/>
  <c r="AF5039" i="3" a="1"/>
  <c r="AF5039" i="3" s="1"/>
  <c r="AF5040" i="3" a="1"/>
  <c r="AF5040" i="3"/>
  <c r="AF5041" i="3" a="1"/>
  <c r="AF5041" i="3" s="1"/>
  <c r="AF5042" i="3" a="1"/>
  <c r="AF5042" i="3"/>
  <c r="AF5043" i="3" a="1"/>
  <c r="AF5043" i="3" s="1"/>
  <c r="AF5044" i="3" a="1"/>
  <c r="AF5044" i="3"/>
  <c r="AF5045" i="3" a="1"/>
  <c r="AF5045" i="3"/>
  <c r="AF5046" i="3" a="1"/>
  <c r="AF5046" i="3" s="1"/>
  <c r="AF5047" i="3" a="1"/>
  <c r="AF5047" i="3" s="1"/>
  <c r="AF5048" i="3" a="1"/>
  <c r="AF5048" i="3" s="1"/>
  <c r="AF5049" i="3" a="1"/>
  <c r="AF5049" i="3" s="1"/>
  <c r="AF5050" i="3" a="1"/>
  <c r="AF5050" i="3"/>
  <c r="AF5051" i="3" a="1"/>
  <c r="AF5051" i="3"/>
  <c r="AF5052" i="3" a="1"/>
  <c r="AF5052" i="3" s="1"/>
  <c r="AF5053" i="3" a="1"/>
  <c r="AF5053" i="3" s="1"/>
  <c r="AF5054" i="3" a="1"/>
  <c r="AF5054" i="3" s="1"/>
  <c r="AF5055" i="3" a="1"/>
  <c r="AF5055" i="3" s="1"/>
  <c r="AF5056" i="3" a="1"/>
  <c r="AF5056" i="3" s="1"/>
  <c r="AF5057" i="3" a="1"/>
  <c r="AF5057" i="3" s="1"/>
  <c r="AF5058" i="3" a="1"/>
  <c r="AF5058" i="3" s="1"/>
  <c r="AF5059" i="3" a="1"/>
  <c r="AF5059" i="3" s="1"/>
  <c r="AF5060" i="3" a="1"/>
  <c r="AF5060" i="3" s="1"/>
  <c r="AF5061" i="3" a="1"/>
  <c r="AF5061" i="3" s="1"/>
  <c r="AF5062" i="3" a="1"/>
  <c r="AF5062" i="3" s="1"/>
  <c r="AF5063" i="3" a="1"/>
  <c r="AF5063" i="3" s="1"/>
  <c r="AF5064" i="3" a="1"/>
  <c r="AF5064" i="3" s="1"/>
  <c r="AF5065" i="3" a="1"/>
  <c r="AF5065" i="3" s="1"/>
  <c r="AF5066" i="3" a="1"/>
  <c r="AF5066" i="3"/>
  <c r="AF5067" i="3" a="1"/>
  <c r="AF5067" i="3" s="1"/>
  <c r="AF5068" i="3" a="1"/>
  <c r="AF5068" i="3" s="1"/>
  <c r="AF5069" i="3" a="1"/>
  <c r="AF5069" i="3" s="1"/>
  <c r="AF5070" i="3" a="1"/>
  <c r="AF5070" i="3" s="1"/>
  <c r="AF5071" i="3" a="1"/>
  <c r="AF5071" i="3" s="1"/>
  <c r="AF5072" i="3" a="1"/>
  <c r="AF5072" i="3" s="1"/>
  <c r="AF5073" i="3" a="1"/>
  <c r="AF5073" i="3" s="1"/>
  <c r="AF5074" i="3" a="1"/>
  <c r="AF5074" i="3" s="1"/>
  <c r="AF5075" i="3" a="1"/>
  <c r="AF5075" i="3"/>
  <c r="AF5076" i="3" a="1"/>
  <c r="AF5076" i="3" s="1"/>
  <c r="AF5077" i="3" a="1"/>
  <c r="AF5077" i="3" s="1"/>
  <c r="AF5078" i="3" a="1"/>
  <c r="AF5078" i="3" s="1"/>
  <c r="AF5079" i="3" a="1"/>
  <c r="AF5079" i="3" s="1"/>
  <c r="AF5080" i="3" a="1"/>
  <c r="AF5080" i="3" s="1"/>
  <c r="AF5081" i="3" a="1"/>
  <c r="AF5081" i="3" s="1"/>
  <c r="AF5082" i="3" a="1"/>
  <c r="AF5082" i="3" s="1"/>
  <c r="AF5083" i="3" a="1"/>
  <c r="AF5083" i="3" s="1"/>
  <c r="AF5084" i="3" a="1"/>
  <c r="AF5084" i="3" s="1"/>
  <c r="AF5085" i="3" a="1"/>
  <c r="AF5085" i="3" s="1"/>
  <c r="AF5086" i="3" a="1"/>
  <c r="AF5086" i="3" s="1"/>
  <c r="AF5087" i="3" a="1"/>
  <c r="AF5087" i="3" s="1"/>
  <c r="AF5088" i="3" a="1"/>
  <c r="AF5088" i="3" s="1"/>
  <c r="AF5089" i="3" a="1"/>
  <c r="AF5089" i="3" s="1"/>
  <c r="AF5090" i="3" a="1"/>
  <c r="AF5090" i="3" s="1"/>
  <c r="AF5091" i="3" a="1"/>
  <c r="AF5091" i="3" s="1"/>
  <c r="AF5092" i="3" a="1"/>
  <c r="AF5092" i="3" s="1"/>
  <c r="AF5093" i="3" a="1"/>
  <c r="AF5093" i="3" s="1"/>
  <c r="AF5094" i="3" a="1"/>
  <c r="AF5094" i="3" s="1"/>
  <c r="AF5095" i="3" a="1"/>
  <c r="AF5095" i="3" s="1"/>
  <c r="AF5096" i="3" a="1"/>
  <c r="AF5096" i="3" s="1"/>
  <c r="AF5097" i="3" a="1"/>
  <c r="AF5097" i="3" s="1"/>
  <c r="AF5098" i="3" a="1"/>
  <c r="AF5098" i="3" s="1"/>
  <c r="AF5099" i="3" a="1"/>
  <c r="AF5099" i="3" s="1"/>
  <c r="AF5100" i="3" a="1"/>
  <c r="AF5100" i="3" s="1"/>
  <c r="AF5101" i="3" a="1"/>
  <c r="AF5101" i="3" s="1"/>
  <c r="AF5102" i="3" a="1"/>
  <c r="AF5102" i="3" s="1"/>
  <c r="AF5103" i="3" a="1"/>
  <c r="AF5103" i="3" s="1"/>
  <c r="AF5104" i="3" a="1"/>
  <c r="AF5104" i="3" s="1"/>
  <c r="AF5105" i="3" a="1"/>
  <c r="AF5105" i="3" s="1"/>
  <c r="AF5106" i="3" a="1"/>
  <c r="AF5106" i="3" s="1"/>
  <c r="AF5107" i="3" a="1"/>
  <c r="AF5107" i="3" s="1"/>
  <c r="AF5108" i="3" a="1"/>
  <c r="AF5108" i="3" s="1"/>
  <c r="AF5109" i="3" a="1"/>
  <c r="AF5109" i="3" s="1"/>
  <c r="AF5110" i="3" a="1"/>
  <c r="AF5110" i="3" s="1"/>
  <c r="AF5111" i="3" a="1"/>
  <c r="AF5111" i="3" s="1"/>
  <c r="AF5112" i="3" a="1"/>
  <c r="AF5112" i="3" s="1"/>
  <c r="AF5113" i="3" a="1"/>
  <c r="AF5113" i="3" s="1"/>
  <c r="AF5114" i="3" a="1"/>
  <c r="AF5114" i="3" s="1"/>
  <c r="AF5115" i="3" a="1"/>
  <c r="AF5115" i="3" s="1"/>
  <c r="AF5116" i="3" a="1"/>
  <c r="AF5116" i="3" s="1"/>
  <c r="AF5117" i="3" a="1"/>
  <c r="AF5117" i="3" s="1"/>
  <c r="AF5118" i="3" a="1"/>
  <c r="AF5118" i="3" s="1"/>
  <c r="AF5119" i="3" a="1"/>
  <c r="AF5119" i="3" s="1"/>
  <c r="AF5120" i="3" a="1"/>
  <c r="AF5120" i="3" s="1"/>
  <c r="AF5121" i="3" a="1"/>
  <c r="AF5121" i="3" s="1"/>
  <c r="AF5122" i="3" a="1"/>
  <c r="AF5122" i="3" s="1"/>
  <c r="AF5123" i="3" a="1"/>
  <c r="AF5123" i="3" s="1"/>
  <c r="AF5124" i="3" a="1"/>
  <c r="AF5124" i="3" s="1"/>
  <c r="AF5125" i="3" a="1"/>
  <c r="AF5125" i="3" s="1"/>
  <c r="AF5126" i="3" a="1"/>
  <c r="AF5126" i="3" s="1"/>
  <c r="AF5127" i="3" a="1"/>
  <c r="AF5127" i="3" s="1"/>
  <c r="AF5128" i="3" a="1"/>
  <c r="AF5128" i="3" s="1"/>
  <c r="AF5129" i="3" a="1"/>
  <c r="AF5129" i="3" s="1"/>
  <c r="AF5130" i="3" a="1"/>
  <c r="AF5130" i="3" s="1"/>
  <c r="AF5131" i="3" a="1"/>
  <c r="AF5131" i="3" s="1"/>
  <c r="AF5132" i="3" a="1"/>
  <c r="AF5132" i="3" s="1"/>
  <c r="AF5133" i="3" a="1"/>
  <c r="AF5133" i="3" s="1"/>
  <c r="AF5134" i="3" a="1"/>
  <c r="AF5134" i="3" s="1"/>
  <c r="AF5135" i="3" a="1"/>
  <c r="AF5135" i="3" s="1"/>
  <c r="AF5136" i="3" a="1"/>
  <c r="AF5136" i="3" s="1"/>
  <c r="AF5137" i="3" a="1"/>
  <c r="AF5137" i="3" s="1"/>
  <c r="AF5138" i="3" a="1"/>
  <c r="AF5138" i="3" s="1"/>
  <c r="AF5139" i="3" a="1"/>
  <c r="AF5139" i="3" s="1"/>
  <c r="AF5140" i="3" a="1"/>
  <c r="AF5140" i="3" s="1"/>
  <c r="AF5141" i="3" a="1"/>
  <c r="AF5141" i="3" s="1"/>
  <c r="AF5142" i="3" a="1"/>
  <c r="AF5142" i="3" s="1"/>
  <c r="AF5143" i="3" a="1"/>
  <c r="AF5143" i="3" s="1"/>
  <c r="AF5144" i="3" a="1"/>
  <c r="AF5144" i="3" s="1"/>
  <c r="AF5145" i="3" a="1"/>
  <c r="AF5145" i="3" s="1"/>
  <c r="AF5146" i="3" a="1"/>
  <c r="AF5146" i="3" s="1"/>
  <c r="AF5147" i="3" a="1"/>
  <c r="AF5147" i="3" s="1"/>
  <c r="AF5148" i="3" a="1"/>
  <c r="AF5148" i="3" s="1"/>
  <c r="AF5149" i="3" a="1"/>
  <c r="AF5149" i="3" s="1"/>
  <c r="AF5150" i="3" a="1"/>
  <c r="AF5150" i="3" s="1"/>
  <c r="AF5151" i="3" a="1"/>
  <c r="AF5151" i="3" s="1"/>
  <c r="AF5152" i="3" a="1"/>
  <c r="AF5152" i="3" s="1"/>
  <c r="AF5153" i="3" a="1"/>
  <c r="AF5153" i="3" s="1"/>
  <c r="AF5154" i="3" a="1"/>
  <c r="AF5154" i="3" s="1"/>
  <c r="AF5155" i="3" a="1"/>
  <c r="AF5155" i="3" s="1"/>
  <c r="AF5156" i="3" a="1"/>
  <c r="AF5156" i="3" s="1"/>
  <c r="AF5157" i="3" a="1"/>
  <c r="AF5157" i="3" s="1"/>
  <c r="AF5158" i="3" a="1"/>
  <c r="AF5158" i="3"/>
  <c r="AF5159" i="3" a="1"/>
  <c r="AF5159" i="3" s="1"/>
  <c r="AF5160" i="3" a="1"/>
  <c r="AF5160" i="3" s="1"/>
  <c r="AF5161" i="3" a="1"/>
  <c r="AF5161" i="3" s="1"/>
  <c r="AF5162" i="3" a="1"/>
  <c r="AF5162" i="3"/>
  <c r="AF5163" i="3" a="1"/>
  <c r="AF5163" i="3" s="1"/>
  <c r="AF5164" i="3" a="1"/>
  <c r="AF5164" i="3" s="1"/>
  <c r="AF5165" i="3" a="1"/>
  <c r="AF5165" i="3"/>
  <c r="AF5166" i="3" a="1"/>
  <c r="AF5166" i="3" s="1"/>
  <c r="AF5167" i="3" a="1"/>
  <c r="AF5167" i="3" s="1"/>
  <c r="AF5168" i="3" a="1"/>
  <c r="AF5168" i="3" s="1"/>
  <c r="AF5169" i="3" a="1"/>
  <c r="AF5169" i="3" s="1"/>
  <c r="AF5170" i="3" a="1"/>
  <c r="AF5170" i="3"/>
  <c r="AF5171" i="3" a="1"/>
  <c r="AF5171" i="3" s="1"/>
  <c r="AF5172" i="3" a="1"/>
  <c r="AF5172" i="3" s="1"/>
  <c r="AF5173" i="3" a="1"/>
  <c r="AF5173" i="3" s="1"/>
  <c r="AF5174" i="3" a="1"/>
  <c r="AF5174" i="3" s="1"/>
  <c r="AF5175" i="3" a="1"/>
  <c r="AF5175" i="3"/>
  <c r="AF5176" i="3" a="1"/>
  <c r="AF5176" i="3" s="1"/>
  <c r="AF5177" i="3" a="1"/>
  <c r="AF5177" i="3" s="1"/>
  <c r="AF5178" i="3" a="1"/>
  <c r="AF5178" i="3"/>
  <c r="AF5179" i="3" a="1"/>
  <c r="AF5179" i="3" s="1"/>
  <c r="AF5180" i="3" a="1"/>
  <c r="AF5180" i="3"/>
  <c r="AF5181" i="3" a="1"/>
  <c r="AF5181" i="3" s="1"/>
  <c r="AF5182" i="3" a="1"/>
  <c r="AF5182" i="3" s="1"/>
  <c r="AF5183" i="3" a="1"/>
  <c r="AF5183" i="3"/>
  <c r="AF5184" i="3" a="1"/>
  <c r="AF5184" i="3" s="1"/>
  <c r="AF5185" i="3" a="1"/>
  <c r="AF5185" i="3" s="1"/>
  <c r="AF5186" i="3" a="1"/>
  <c r="AF5186" i="3" s="1"/>
  <c r="AF5187" i="3" a="1"/>
  <c r="AF5187" i="3" s="1"/>
  <c r="AF5188" i="3" a="1"/>
  <c r="AF5188" i="3"/>
  <c r="AF5189" i="3" a="1"/>
  <c r="AF5189" i="3" s="1"/>
  <c r="AF5190" i="3" a="1"/>
  <c r="AF5190" i="3" s="1"/>
  <c r="AF5191" i="3" a="1"/>
  <c r="AF5191" i="3" s="1"/>
  <c r="AF5192" i="3" a="1"/>
  <c r="AF5192" i="3" s="1"/>
  <c r="AF5193" i="3" a="1"/>
  <c r="AF5193" i="3"/>
  <c r="AF5194" i="3" a="1"/>
  <c r="AF5194" i="3" s="1"/>
  <c r="AF5195" i="3" a="1"/>
  <c r="AF5195" i="3" s="1"/>
  <c r="AF5196" i="3" a="1"/>
  <c r="AF5196" i="3"/>
  <c r="AF5197" i="3" a="1"/>
  <c r="AF5197" i="3" s="1"/>
  <c r="AF5198" i="3" a="1"/>
  <c r="AF5198" i="3"/>
  <c r="AF5199" i="3" a="1"/>
  <c r="AF5199" i="3" s="1"/>
  <c r="AF5200" i="3" a="1"/>
  <c r="AF5200" i="3" s="1"/>
  <c r="AF5201" i="3" a="1"/>
  <c r="AF5201" i="3"/>
  <c r="AF5202" i="3" a="1"/>
  <c r="AF5202" i="3" s="1"/>
  <c r="AF5203" i="3" a="1"/>
  <c r="AF5203" i="3" s="1"/>
  <c r="AF5204" i="3" a="1"/>
  <c r="AF5204" i="3" s="1"/>
  <c r="AF5205" i="3" a="1"/>
  <c r="AF5205" i="3" s="1"/>
  <c r="AF5206" i="3" a="1"/>
  <c r="AF5206" i="3"/>
  <c r="AF5207" i="3" a="1"/>
  <c r="AF5207" i="3" s="1"/>
  <c r="AF5208" i="3" a="1"/>
  <c r="AF5208" i="3" s="1"/>
  <c r="AF5209" i="3" a="1"/>
  <c r="AF5209" i="3" s="1"/>
  <c r="AF5210" i="3" a="1"/>
  <c r="AF5210" i="3" s="1"/>
  <c r="AF5211" i="3" a="1"/>
  <c r="AF5211" i="3"/>
  <c r="AF5212" i="3" a="1"/>
  <c r="AF5212" i="3" s="1"/>
  <c r="AF5213" i="3" a="1"/>
  <c r="AF5213" i="3" s="1"/>
  <c r="AF5214" i="3" a="1"/>
  <c r="AF5214" i="3"/>
  <c r="AF5215" i="3" a="1"/>
  <c r="AF5215" i="3" s="1"/>
  <c r="AF5216" i="3" a="1"/>
  <c r="AF5216" i="3"/>
  <c r="AF5217" i="3" a="1"/>
  <c r="AF5217" i="3" s="1"/>
  <c r="AF5218" i="3" a="1"/>
  <c r="AF5218" i="3" s="1"/>
  <c r="AF5219" i="3" a="1"/>
  <c r="AF5219" i="3"/>
  <c r="AF5220" i="3" a="1"/>
  <c r="AF5220" i="3" s="1"/>
  <c r="AF5221" i="3" a="1"/>
  <c r="AF5221" i="3" s="1"/>
  <c r="AF5222" i="3" a="1"/>
  <c r="AF5222" i="3" s="1"/>
  <c r="AF5223" i="3" a="1"/>
  <c r="AF5223" i="3" s="1"/>
  <c r="AF5224" i="3" a="1"/>
  <c r="AF5224" i="3"/>
  <c r="AF5225" i="3" a="1"/>
  <c r="AF5225" i="3" s="1"/>
  <c r="AF5226" i="3" a="1"/>
  <c r="AF5226" i="3" s="1"/>
  <c r="AF5227" i="3" a="1"/>
  <c r="AF5227" i="3" s="1"/>
  <c r="AF5228" i="3" a="1"/>
  <c r="AF5228" i="3" s="1"/>
  <c r="AF5229" i="3" a="1"/>
  <c r="AF5229" i="3"/>
  <c r="AF5230" i="3" a="1"/>
  <c r="AF5230" i="3" s="1"/>
  <c r="AF5231" i="3" a="1"/>
  <c r="AF5231" i="3" s="1"/>
  <c r="AF5232" i="3" a="1"/>
  <c r="AF5232" i="3"/>
  <c r="AF5233" i="3" a="1"/>
  <c r="AF5233" i="3" s="1"/>
  <c r="AF5234" i="3" a="1"/>
  <c r="AF5234" i="3"/>
  <c r="AF5235" i="3" a="1"/>
  <c r="AF5235" i="3" s="1"/>
  <c r="AF5236" i="3" a="1"/>
  <c r="AF5236" i="3" s="1"/>
  <c r="AF5237" i="3" a="1"/>
  <c r="AF5237" i="3"/>
  <c r="AF5238" i="3" a="1"/>
  <c r="AF5238" i="3" s="1"/>
  <c r="AF5239" i="3" a="1"/>
  <c r="AF5239" i="3" s="1"/>
  <c r="AF5240" i="3" a="1"/>
  <c r="AF5240" i="3" s="1"/>
  <c r="AF5241" i="3" a="1"/>
  <c r="AF5241" i="3" s="1"/>
  <c r="AF5242" i="3" a="1"/>
  <c r="AF5242" i="3"/>
  <c r="AF5243" i="3" a="1"/>
  <c r="AF5243" i="3" s="1"/>
  <c r="AF5244" i="3" a="1"/>
  <c r="AF5244" i="3" s="1"/>
  <c r="AF5245" i="3" a="1"/>
  <c r="AF5245" i="3" s="1"/>
  <c r="AF5246" i="3" a="1"/>
  <c r="AF5246" i="3" s="1"/>
  <c r="AF5247" i="3" a="1"/>
  <c r="AF5247" i="3"/>
  <c r="AF5248" i="3" a="1"/>
  <c r="AF5248" i="3" s="1"/>
  <c r="AF5249" i="3" a="1"/>
  <c r="AF5249" i="3" s="1"/>
  <c r="AF5250" i="3" a="1"/>
  <c r="AF5250" i="3"/>
  <c r="AF5251" i="3" a="1"/>
  <c r="AF5251" i="3" s="1"/>
  <c r="AF5252" i="3" a="1"/>
  <c r="AF5252" i="3"/>
  <c r="AF5253" i="3" a="1"/>
  <c r="AF5253" i="3" s="1"/>
  <c r="AF5254" i="3" a="1"/>
  <c r="AF5254" i="3" s="1"/>
  <c r="AF5255" i="3" a="1"/>
  <c r="AF5255" i="3"/>
  <c r="AF5256" i="3" a="1"/>
  <c r="AF5256" i="3" s="1"/>
  <c r="AF5257" i="3" a="1"/>
  <c r="AF5257" i="3" s="1"/>
  <c r="AF5258" i="3" a="1"/>
  <c r="AF5258" i="3" s="1"/>
  <c r="AF5259" i="3" a="1"/>
  <c r="AF5259" i="3" s="1"/>
  <c r="AF5260" i="3" a="1"/>
  <c r="AF5260" i="3"/>
  <c r="AF5261" i="3" a="1"/>
  <c r="AF5261" i="3" s="1"/>
  <c r="AF5262" i="3" a="1"/>
  <c r="AF5262" i="3" s="1"/>
  <c r="AF5263" i="3" a="1"/>
  <c r="AF5263" i="3" s="1"/>
  <c r="AF5264" i="3" a="1"/>
  <c r="AF5264" i="3" s="1"/>
  <c r="AF5265" i="3" a="1"/>
  <c r="AF5265" i="3"/>
  <c r="AF5266" i="3" a="1"/>
  <c r="AF5266" i="3" s="1"/>
  <c r="AF5267" i="3" a="1"/>
  <c r="AF5267" i="3" s="1"/>
  <c r="AF5268" i="3" a="1"/>
  <c r="AF5268" i="3"/>
  <c r="AF5269" i="3" a="1"/>
  <c r="AF5269" i="3" s="1"/>
  <c r="AF5270" i="3" a="1"/>
  <c r="AF5270" i="3"/>
  <c r="AF5271" i="3" a="1"/>
  <c r="AF5271" i="3" s="1"/>
  <c r="AF5272" i="3" a="1"/>
  <c r="AF5272" i="3" s="1"/>
  <c r="AF5273" i="3" a="1"/>
  <c r="AF5273" i="3"/>
  <c r="AF5274" i="3" a="1"/>
  <c r="AF5274" i="3" s="1"/>
  <c r="AF5275" i="3" a="1"/>
  <c r="AF5275" i="3" s="1"/>
  <c r="AF5276" i="3" a="1"/>
  <c r="AF5276" i="3" s="1"/>
  <c r="AF5277" i="3" a="1"/>
  <c r="AF5277" i="3" s="1"/>
  <c r="AF5278" i="3" a="1"/>
  <c r="AF5278" i="3"/>
  <c r="AF5279" i="3" a="1"/>
  <c r="AF5279" i="3" s="1"/>
  <c r="AF5280" i="3" a="1"/>
  <c r="AF5280" i="3" s="1"/>
  <c r="AF5281" i="3" a="1"/>
  <c r="AF5281" i="3" s="1"/>
  <c r="AF5282" i="3" a="1"/>
  <c r="AF5282" i="3" s="1"/>
  <c r="AF5283" i="3" a="1"/>
  <c r="AF5283" i="3"/>
  <c r="AF5284" i="3" a="1"/>
  <c r="AF5284" i="3" s="1"/>
  <c r="AF5285" i="3" a="1"/>
  <c r="AF5285" i="3" s="1"/>
  <c r="AF5286" i="3" a="1"/>
  <c r="AF5286" i="3"/>
  <c r="AF5287" i="3" a="1"/>
  <c r="AF5287" i="3" s="1"/>
  <c r="AF5288" i="3" a="1"/>
  <c r="AF5288" i="3"/>
  <c r="AF5289" i="3" a="1"/>
  <c r="AF5289" i="3" s="1"/>
  <c r="AF5290" i="3" a="1"/>
  <c r="AF5290" i="3" s="1"/>
  <c r="AF5291" i="3" a="1"/>
  <c r="AF5291" i="3"/>
  <c r="AF5292" i="3" a="1"/>
  <c r="AF5292" i="3" s="1"/>
  <c r="AF5293" i="3" a="1"/>
  <c r="AF5293" i="3" s="1"/>
  <c r="AF5294" i="3" a="1"/>
  <c r="AF5294" i="3" s="1"/>
  <c r="AF5295" i="3" a="1"/>
  <c r="AF5295" i="3" s="1"/>
  <c r="AF5296" i="3" a="1"/>
  <c r="AF5296" i="3"/>
  <c r="AF5297" i="3" a="1"/>
  <c r="AF5297" i="3" s="1"/>
  <c r="AF5298" i="3" a="1"/>
  <c r="AF5298" i="3" s="1"/>
  <c r="AF5299" i="3" a="1"/>
  <c r="AF5299" i="3" s="1"/>
  <c r="AF5300" i="3" a="1"/>
  <c r="AF5300" i="3" s="1"/>
  <c r="AF5301" i="3" a="1"/>
  <c r="AF5301" i="3"/>
  <c r="AF5302" i="3" a="1"/>
  <c r="AF5302" i="3" s="1"/>
  <c r="AF5303" i="3" a="1"/>
  <c r="AF5303" i="3"/>
  <c r="AF5304" i="3" a="1"/>
  <c r="AF5304" i="3"/>
  <c r="AF5305" i="3" a="1"/>
  <c r="AF5305" i="3" s="1"/>
  <c r="AF5306" i="3" a="1"/>
  <c r="AF5306" i="3"/>
  <c r="AF5307" i="3" a="1"/>
  <c r="AF5307" i="3" s="1"/>
  <c r="AF5308" i="3" a="1"/>
  <c r="AF5308" i="3" s="1"/>
  <c r="AF5309" i="3" a="1"/>
  <c r="AF5309" i="3"/>
  <c r="AF5310" i="3" a="1"/>
  <c r="AF5310" i="3" s="1"/>
  <c r="AF5311" i="3" a="1"/>
  <c r="AF5311" i="3" s="1"/>
  <c r="AF5312" i="3" a="1"/>
  <c r="AF5312" i="3" s="1"/>
  <c r="AF5313" i="3" a="1"/>
  <c r="AF5313" i="3" s="1"/>
  <c r="AF5314" i="3" a="1"/>
  <c r="AF5314" i="3"/>
  <c r="AF5315" i="3" a="1"/>
  <c r="AF5315" i="3" s="1"/>
  <c r="AF5316" i="3" a="1"/>
  <c r="AF5316" i="3" s="1"/>
  <c r="AF5317" i="3" a="1"/>
  <c r="AF5317" i="3" s="1"/>
  <c r="AF5318" i="3" a="1"/>
  <c r="AF5318" i="3" s="1"/>
  <c r="AF5319" i="3" a="1"/>
  <c r="AF5319" i="3"/>
  <c r="AF5320" i="3" a="1"/>
  <c r="AF5320" i="3" s="1"/>
  <c r="AF5321" i="3" a="1"/>
  <c r="AF5321" i="3" s="1"/>
  <c r="AF5322" i="3" a="1"/>
  <c r="AF5322" i="3"/>
  <c r="AF5323" i="3" a="1"/>
  <c r="AF5323" i="3" s="1"/>
  <c r="AF5324" i="3" a="1"/>
  <c r="AF5324" i="3"/>
  <c r="AF5325" i="3" a="1"/>
  <c r="AF5325" i="3" s="1"/>
  <c r="AF5326" i="3" a="1"/>
  <c r="AF5326" i="3"/>
  <c r="AF5327" i="3" a="1"/>
  <c r="AF5327" i="3"/>
  <c r="AF5328" i="3" a="1"/>
  <c r="AF5328" i="3" s="1"/>
  <c r="AF5329" i="3" a="1"/>
  <c r="AF5329" i="3" s="1"/>
  <c r="AF5330" i="3" a="1"/>
  <c r="AF5330" i="3" s="1"/>
  <c r="AF5331" i="3" a="1"/>
  <c r="AF5331" i="3"/>
  <c r="AF5332" i="3" a="1"/>
  <c r="AF5332" i="3"/>
  <c r="AF5333" i="3" a="1"/>
  <c r="AF5333" i="3" s="1"/>
  <c r="AF5334" i="3" a="1"/>
  <c r="AF5334" i="3" s="1"/>
  <c r="AF5335" i="3" a="1"/>
  <c r="AF5335" i="3" s="1"/>
  <c r="AF5336" i="3" a="1"/>
  <c r="AF5336" i="3"/>
  <c r="AF5337" i="3" a="1"/>
  <c r="AF5337" i="3"/>
  <c r="AF5338" i="3" a="1"/>
  <c r="AF5338" i="3" s="1"/>
  <c r="AF5339" i="3" a="1"/>
  <c r="AF5339" i="3" s="1"/>
  <c r="AF5340" i="3" a="1"/>
  <c r="AF5340" i="3"/>
  <c r="AF5341" i="3" a="1"/>
  <c r="AF5341" i="3" s="1"/>
  <c r="AF5342" i="3" a="1"/>
  <c r="AF5342" i="3"/>
  <c r="AF5343" i="3" a="1"/>
  <c r="AF5343" i="3" s="1"/>
  <c r="AF5344" i="3" a="1"/>
  <c r="AF5344" i="3" s="1"/>
  <c r="AF5345" i="3" a="1"/>
  <c r="AF5345" i="3"/>
  <c r="AF5346" i="3" a="1"/>
  <c r="AF5346" i="3" s="1"/>
  <c r="AF5347" i="3" a="1"/>
  <c r="AF5347" i="3" s="1"/>
  <c r="AF5348" i="3" a="1"/>
  <c r="AF5348" i="3" s="1"/>
  <c r="AF5349" i="3" a="1"/>
  <c r="AF5349" i="3" s="1"/>
  <c r="AF5350" i="3" a="1"/>
  <c r="AF5350" i="3"/>
  <c r="AF5351" i="3" a="1"/>
  <c r="AF5351" i="3" s="1"/>
  <c r="AF5352" i="3" a="1"/>
  <c r="AF5352" i="3" s="1"/>
  <c r="AF5353" i="3" a="1"/>
  <c r="AF5353" i="3" s="1"/>
  <c r="AF5354" i="3" a="1"/>
  <c r="AF5354" i="3"/>
  <c r="AF5355" i="3" a="1"/>
  <c r="AF5355" i="3"/>
  <c r="AF5356" i="3" a="1"/>
  <c r="AF5356" i="3" s="1"/>
  <c r="AF5357" i="3" a="1"/>
  <c r="AF5357" i="3" s="1"/>
  <c r="AF5358" i="3" a="1"/>
  <c r="AF5358" i="3"/>
  <c r="AF5359" i="3" a="1"/>
  <c r="AF5359" i="3" s="1"/>
  <c r="AF5360" i="3" a="1"/>
  <c r="AF5360" i="3"/>
  <c r="AF5361" i="3" a="1"/>
  <c r="AF5361" i="3" s="1"/>
  <c r="AF5362" i="3" a="1"/>
  <c r="AF5362" i="3"/>
  <c r="AF5363" i="3" a="1"/>
  <c r="AF5363" i="3"/>
  <c r="AF5364" i="3" a="1"/>
  <c r="AF5364" i="3"/>
  <c r="AF5365" i="3" a="1"/>
  <c r="AF5365" i="3" s="1"/>
  <c r="AF5366" i="3" a="1"/>
  <c r="AF5366" i="3" s="1"/>
  <c r="AF5367" i="3" a="1"/>
  <c r="AF5367" i="3" s="1"/>
  <c r="AF5368" i="3" a="1"/>
  <c r="AF5368" i="3" s="1"/>
  <c r="AF5369" i="3" a="1"/>
  <c r="AF5369" i="3" s="1"/>
  <c r="AF5370" i="3" a="1"/>
  <c r="AF5370" i="3" s="1"/>
  <c r="AF5371" i="3" a="1"/>
  <c r="AF5371" i="3" s="1"/>
  <c r="AF5372" i="3" a="1"/>
  <c r="AF5372" i="3" s="1"/>
  <c r="AF5373" i="3" a="1"/>
  <c r="AF5373" i="3"/>
  <c r="AF5374" i="3" a="1"/>
  <c r="AF5374" i="3" s="1"/>
  <c r="AF5375" i="3" a="1"/>
  <c r="AF5375" i="3" s="1"/>
  <c r="AF5376" i="3" a="1"/>
  <c r="AF5376" i="3" s="1"/>
  <c r="AF5377" i="3" a="1"/>
  <c r="AF5377" i="3" s="1"/>
  <c r="AF5378" i="3" a="1"/>
  <c r="AF5378" i="3" s="1"/>
  <c r="AF5379" i="3" a="1"/>
  <c r="AF5379" i="3"/>
  <c r="AF5380" i="3" a="1"/>
  <c r="AF5380" i="3" s="1"/>
  <c r="AF5381" i="3" a="1"/>
  <c r="AF5381" i="3" s="1"/>
  <c r="AF5382" i="3" a="1"/>
  <c r="AF5382" i="3"/>
  <c r="AF5383" i="3" a="1"/>
  <c r="AF5383" i="3" s="1"/>
  <c r="AF5384" i="3" a="1"/>
  <c r="AF5384" i="3" s="1"/>
  <c r="AF5385" i="3" a="1"/>
  <c r="AF5385" i="3"/>
  <c r="AF5386" i="3" a="1"/>
  <c r="AF5386" i="3"/>
  <c r="AF5387" i="3" a="1"/>
  <c r="AF5387" i="3" s="1"/>
  <c r="AF5388" i="3" a="1"/>
  <c r="AF5388" i="3" s="1"/>
  <c r="AF5389" i="3" a="1"/>
  <c r="AF5389" i="3"/>
  <c r="AF5390" i="3" a="1"/>
  <c r="AF5390" i="3" s="1"/>
  <c r="AF5391" i="3" a="1"/>
  <c r="AF5391" i="3"/>
  <c r="AF5392" i="3" a="1"/>
  <c r="AF5392" i="3"/>
  <c r="AF5393" i="3" a="1"/>
  <c r="AF5393" i="3" s="1"/>
  <c r="AF5394" i="3" a="1"/>
  <c r="AF5394" i="3"/>
  <c r="AF5395" i="3" a="1"/>
  <c r="AF5395" i="3" s="1"/>
  <c r="AF5396" i="3" a="1"/>
  <c r="AF5396" i="3" s="1"/>
  <c r="AF5397" i="3" a="1"/>
  <c r="AF5397" i="3" s="1"/>
  <c r="AF5398" i="3" a="1"/>
  <c r="AF5398" i="3"/>
  <c r="AF5399" i="3" a="1"/>
  <c r="AF5399" i="3" s="1"/>
  <c r="AF5400" i="3" a="1"/>
  <c r="AF5400" i="3" s="1"/>
  <c r="AF5401" i="3" a="1"/>
  <c r="AF5401" i="3"/>
  <c r="AF5402" i="3" a="1"/>
  <c r="AF5402" i="3" s="1"/>
  <c r="AF5403" i="3" a="1"/>
  <c r="AF5403" i="3" s="1"/>
  <c r="AF5404" i="3" a="1"/>
  <c r="AF5404" i="3" s="1"/>
  <c r="AF5405" i="3" a="1"/>
  <c r="AF5405" i="3" s="1"/>
  <c r="AF5406" i="3" a="1"/>
  <c r="AF5406" i="3" s="1"/>
  <c r="AF5407" i="3" a="1"/>
  <c r="AF5407" i="3" s="1"/>
  <c r="AF5408" i="3" a="1"/>
  <c r="AF5408" i="3" s="1"/>
  <c r="AF5409" i="3" a="1"/>
  <c r="AF5409" i="3"/>
  <c r="AF5410" i="3" a="1"/>
  <c r="AF5410" i="3" s="1"/>
  <c r="AF5411" i="3" a="1"/>
  <c r="AF5411" i="3" s="1"/>
  <c r="AF5412" i="3" a="1"/>
  <c r="AF5412" i="3" s="1"/>
  <c r="AF5413" i="3" a="1"/>
  <c r="AF5413" i="3" s="1"/>
  <c r="AF5414" i="3" a="1"/>
  <c r="AF5414" i="3" s="1"/>
  <c r="AF5415" i="3" a="1"/>
  <c r="AF5415" i="3"/>
  <c r="AF5416" i="3" a="1"/>
  <c r="AF5416" i="3" s="1"/>
  <c r="AF5417" i="3" a="1"/>
  <c r="AF5417" i="3" s="1"/>
  <c r="AF5418" i="3" a="1"/>
  <c r="AF5418" i="3"/>
  <c r="AF5419" i="3" a="1"/>
  <c r="AF5419" i="3" s="1"/>
  <c r="AF5420" i="3" a="1"/>
  <c r="AF5420" i="3" s="1"/>
  <c r="AF5421" i="3" a="1"/>
  <c r="AF5421" i="3"/>
  <c r="AF5422" i="3" a="1"/>
  <c r="AF5422" i="3"/>
  <c r="AF5423" i="3" a="1"/>
  <c r="AF5423" i="3" s="1"/>
  <c r="AF5424" i="3" a="1"/>
  <c r="AF5424" i="3" s="1"/>
  <c r="AF5425" i="3" a="1"/>
  <c r="AF5425" i="3"/>
  <c r="AF5426" i="3" a="1"/>
  <c r="AF5426" i="3" s="1"/>
  <c r="AF5427" i="3" a="1"/>
  <c r="AF5427" i="3"/>
  <c r="AF5428" i="3" a="1"/>
  <c r="AF5428" i="3"/>
  <c r="AF5429" i="3" a="1"/>
  <c r="AF5429" i="3" s="1"/>
  <c r="AF5430" i="3" a="1"/>
  <c r="AF5430" i="3"/>
  <c r="AF5431" i="3" a="1"/>
  <c r="AF5431" i="3" s="1"/>
  <c r="AF5432" i="3" a="1"/>
  <c r="AF5432" i="3" s="1"/>
  <c r="AF5433" i="3" a="1"/>
  <c r="AF5433" i="3" s="1"/>
  <c r="AF5434" i="3" a="1"/>
  <c r="AF5434" i="3"/>
  <c r="AF5435" i="3" a="1"/>
  <c r="AF5435" i="3" s="1"/>
  <c r="AF5436" i="3" a="1"/>
  <c r="AF5436" i="3" s="1"/>
  <c r="AF5437" i="3" a="1"/>
  <c r="AF5437" i="3"/>
  <c r="AF5438" i="3" a="1"/>
  <c r="AF5438" i="3" s="1"/>
  <c r="AF5439" i="3" a="1"/>
  <c r="AF5439" i="3" s="1"/>
  <c r="AF5440" i="3" a="1"/>
  <c r="AF5440" i="3" s="1"/>
  <c r="AF5441" i="3" a="1"/>
  <c r="AF5441" i="3" s="1"/>
  <c r="AF5442" i="3" a="1"/>
  <c r="AF5442" i="3" s="1"/>
  <c r="AF5443" i="3" a="1"/>
  <c r="AF5443" i="3" s="1"/>
  <c r="AF5444" i="3" a="1"/>
  <c r="AF5444" i="3" s="1"/>
  <c r="AF5445" i="3" a="1"/>
  <c r="AF5445" i="3"/>
  <c r="AF5446" i="3" a="1"/>
  <c r="AF5446" i="3" s="1"/>
  <c r="AF5447" i="3" a="1"/>
  <c r="AF5447" i="3" s="1"/>
  <c r="AF5448" i="3" a="1"/>
  <c r="AF5448" i="3" s="1"/>
  <c r="AF5449" i="3" a="1"/>
  <c r="AF5449" i="3" s="1"/>
  <c r="AF5450" i="3" a="1"/>
  <c r="AF5450" i="3" s="1"/>
  <c r="AF5451" i="3" a="1"/>
  <c r="AF5451" i="3"/>
  <c r="AF5452" i="3" a="1"/>
  <c r="AF5452" i="3" s="1"/>
  <c r="AF5453" i="3" a="1"/>
  <c r="AF5453" i="3" s="1"/>
  <c r="AF5454" i="3" a="1"/>
  <c r="AF5454" i="3"/>
  <c r="AF5455" i="3" a="1"/>
  <c r="AF5455" i="3" s="1"/>
  <c r="AF5456" i="3" a="1"/>
  <c r="AF5456" i="3" s="1"/>
  <c r="AF5457" i="3" a="1"/>
  <c r="AF5457" i="3"/>
  <c r="AF5458" i="3" a="1"/>
  <c r="AF5458" i="3"/>
  <c r="AF5459" i="3" a="1"/>
  <c r="AF5459" i="3" s="1"/>
  <c r="AF5460" i="3" a="1"/>
  <c r="AF5460" i="3" s="1"/>
  <c r="AF5461" i="3" a="1"/>
  <c r="AF5461" i="3"/>
  <c r="AF5462" i="3" a="1"/>
  <c r="AF5462" i="3" s="1"/>
  <c r="AF5463" i="3" a="1"/>
  <c r="AF5463" i="3"/>
  <c r="AF5464" i="3" a="1"/>
  <c r="AF5464" i="3"/>
  <c r="AF5465" i="3" a="1"/>
  <c r="AF5465" i="3" s="1"/>
  <c r="AF5466" i="3" a="1"/>
  <c r="AF5466" i="3"/>
  <c r="AF5467" i="3" a="1"/>
  <c r="AF5467" i="3" s="1"/>
  <c r="AF5468" i="3" a="1"/>
  <c r="AF5468" i="3" s="1"/>
  <c r="AF5469" i="3" a="1"/>
  <c r="AF5469" i="3" s="1"/>
  <c r="AF5470" i="3" a="1"/>
  <c r="AF5470" i="3"/>
  <c r="AF5471" i="3" a="1"/>
  <c r="AF5471" i="3" s="1"/>
  <c r="AF5472" i="3" a="1"/>
  <c r="AF5472" i="3" s="1"/>
  <c r="AF5473" i="3" a="1"/>
  <c r="AF5473" i="3"/>
  <c r="AF5474" i="3" a="1"/>
  <c r="AF5474" i="3" s="1"/>
  <c r="AF5475" i="3" a="1"/>
  <c r="AF5475" i="3" s="1"/>
  <c r="AF5476" i="3" a="1"/>
  <c r="AF5476" i="3" s="1"/>
  <c r="AF5477" i="3" a="1"/>
  <c r="AF5477" i="3" s="1"/>
  <c r="AF5478" i="3" a="1"/>
  <c r="AF5478" i="3" s="1"/>
  <c r="AF5479" i="3" a="1"/>
  <c r="AF5479" i="3" s="1"/>
  <c r="AF5480" i="3" a="1"/>
  <c r="AF5480" i="3" s="1"/>
  <c r="AF5481" i="3" a="1"/>
  <c r="AF5481" i="3"/>
  <c r="AF5482" i="3" a="1"/>
  <c r="AF5482" i="3" s="1"/>
  <c r="AF5483" i="3" a="1"/>
  <c r="AF5483" i="3" s="1"/>
  <c r="AF5484" i="3" a="1"/>
  <c r="AF5484" i="3" s="1"/>
  <c r="AF5485" i="3" a="1"/>
  <c r="AF5485" i="3" s="1"/>
  <c r="AF5486" i="3" a="1"/>
  <c r="AF5486" i="3" s="1"/>
  <c r="AF5487" i="3" a="1"/>
  <c r="AF5487" i="3"/>
  <c r="AF5488" i="3" a="1"/>
  <c r="AF5488" i="3" s="1"/>
  <c r="AF5489" i="3" a="1"/>
  <c r="AF5489" i="3" s="1"/>
  <c r="AF5490" i="3" a="1"/>
  <c r="AF5490" i="3"/>
  <c r="AF5491" i="3" a="1"/>
  <c r="AF5491" i="3" s="1"/>
  <c r="AF5492" i="3" a="1"/>
  <c r="AF5492" i="3" s="1"/>
  <c r="AF5493" i="3" a="1"/>
  <c r="AF5493" i="3"/>
  <c r="AF5494" i="3" a="1"/>
  <c r="AF5494" i="3"/>
  <c r="AF5495" i="3" a="1"/>
  <c r="AF5495" i="3" s="1"/>
  <c r="AF5496" i="3" a="1"/>
  <c r="AF5496" i="3" s="1"/>
  <c r="AF5497" i="3" a="1"/>
  <c r="AF5497" i="3"/>
  <c r="AF5498" i="3" a="1"/>
  <c r="AF5498" i="3" s="1"/>
  <c r="AF5499" i="3" a="1"/>
  <c r="AF5499" i="3"/>
  <c r="AF5500" i="3" a="1"/>
  <c r="AF5500" i="3"/>
  <c r="AF5501" i="3" a="1"/>
  <c r="AF5501" i="3" s="1"/>
  <c r="AF5502" i="3" a="1"/>
  <c r="AF5502" i="3"/>
  <c r="AF5503" i="3" a="1"/>
  <c r="AF5503" i="3" s="1"/>
  <c r="AF5504" i="3" a="1"/>
  <c r="AF5504" i="3" s="1"/>
  <c r="AF5505" i="3" a="1"/>
  <c r="AF5505" i="3" s="1"/>
  <c r="AF5506" i="3" a="1"/>
  <c r="AF5506" i="3"/>
  <c r="AF5507" i="3" a="1"/>
  <c r="AF5507" i="3" s="1"/>
  <c r="AF5508" i="3" a="1"/>
  <c r="AF5508" i="3" s="1"/>
  <c r="AF5509" i="3" a="1"/>
  <c r="AF5509" i="3"/>
  <c r="AF5510" i="3" a="1"/>
  <c r="AF5510" i="3" s="1"/>
  <c r="AF5511" i="3" a="1"/>
  <c r="AF5511" i="3" s="1"/>
  <c r="AF5512" i="3" a="1"/>
  <c r="AF5512" i="3" s="1"/>
  <c r="AF5513" i="3" a="1"/>
  <c r="AF5513" i="3" s="1"/>
  <c r="AF5514" i="3" a="1"/>
  <c r="AF5514" i="3" s="1"/>
  <c r="AF5515" i="3" a="1"/>
  <c r="AF5515" i="3" s="1"/>
  <c r="AF5516" i="3" a="1"/>
  <c r="AF5516" i="3" s="1"/>
  <c r="AF5517" i="3" a="1"/>
  <c r="AF5517" i="3"/>
  <c r="AF5518" i="3" a="1"/>
  <c r="AF5518" i="3" s="1"/>
  <c r="AF5519" i="3" a="1"/>
  <c r="AF5519" i="3" s="1"/>
  <c r="AF5520" i="3" a="1"/>
  <c r="AF5520" i="3" s="1"/>
  <c r="AF5521" i="3" a="1"/>
  <c r="AF5521" i="3" s="1"/>
  <c r="AF5522" i="3" a="1"/>
  <c r="AF5522" i="3" s="1"/>
  <c r="AF5523" i="3" a="1"/>
  <c r="AF5523" i="3"/>
  <c r="AF5524" i="3" a="1"/>
  <c r="AF5524" i="3" s="1"/>
  <c r="AF5525" i="3" a="1"/>
  <c r="AF5525" i="3" s="1"/>
  <c r="AF5526" i="3" a="1"/>
  <c r="AF5526" i="3"/>
  <c r="AF5527" i="3" a="1"/>
  <c r="AF5527" i="3" s="1"/>
  <c r="AF5528" i="3" a="1"/>
  <c r="AF5528" i="3" s="1"/>
  <c r="AF5529" i="3" a="1"/>
  <c r="AF5529" i="3"/>
  <c r="AF5530" i="3" a="1"/>
  <c r="AF5530" i="3"/>
  <c r="AF5531" i="3" a="1"/>
  <c r="AF5531" i="3" s="1"/>
  <c r="AF5532" i="3" a="1"/>
  <c r="AF5532" i="3" s="1"/>
  <c r="AF5533" i="3" a="1"/>
  <c r="AF5533" i="3"/>
  <c r="AF5534" i="3" a="1"/>
  <c r="AF5534" i="3" s="1"/>
  <c r="AF5535" i="3" a="1"/>
  <c r="AF5535" i="3"/>
  <c r="AF5536" i="3" a="1"/>
  <c r="AF5536" i="3"/>
  <c r="AF5537" i="3" a="1"/>
  <c r="AF5537" i="3" s="1"/>
  <c r="AF5538" i="3" a="1"/>
  <c r="AF5538" i="3"/>
  <c r="AF5539" i="3" a="1"/>
  <c r="AF5539" i="3" s="1"/>
  <c r="AF5540" i="3" a="1"/>
  <c r="AF5540" i="3" s="1"/>
  <c r="AF5541" i="3" a="1"/>
  <c r="AF5541" i="3" s="1"/>
  <c r="AF5542" i="3" a="1"/>
  <c r="AF5542" i="3"/>
  <c r="AF5543" i="3" a="1"/>
  <c r="AF5543" i="3" s="1"/>
  <c r="AF5544" i="3" a="1"/>
  <c r="AF5544" i="3" s="1"/>
  <c r="AF5545" i="3" a="1"/>
  <c r="AF5545" i="3"/>
  <c r="AF5546" i="3" a="1"/>
  <c r="AF5546" i="3" s="1"/>
  <c r="AF5547" i="3" a="1"/>
  <c r="AF5547" i="3" s="1"/>
  <c r="AF5548" i="3" a="1"/>
  <c r="AF5548" i="3" s="1"/>
  <c r="AF5549" i="3" a="1"/>
  <c r="AF5549" i="3" s="1"/>
  <c r="AF5550" i="3" a="1"/>
  <c r="AF5550" i="3" s="1"/>
  <c r="AF5551" i="3" a="1"/>
  <c r="AF5551" i="3" s="1"/>
  <c r="AF5552" i="3" a="1"/>
  <c r="AF5552" i="3" s="1"/>
  <c r="AF5553" i="3" a="1"/>
  <c r="AF5553" i="3"/>
  <c r="AF5554" i="3" a="1"/>
  <c r="AF5554" i="3" s="1"/>
  <c r="AF5555" i="3" a="1"/>
  <c r="AF5555" i="3" s="1"/>
  <c r="AF5556" i="3" a="1"/>
  <c r="AF5556" i="3" s="1"/>
  <c r="AF5557" i="3" a="1"/>
  <c r="AF5557" i="3" s="1"/>
  <c r="AF5558" i="3" a="1"/>
  <c r="AF5558" i="3" s="1"/>
  <c r="AF5559" i="3" a="1"/>
  <c r="AF5559" i="3"/>
  <c r="AF5560" i="3" a="1"/>
  <c r="AF5560" i="3" s="1"/>
  <c r="AF5561" i="3" a="1"/>
  <c r="AF5561" i="3" s="1"/>
  <c r="AF5562" i="3" a="1"/>
  <c r="AF5562" i="3"/>
  <c r="AF5563" i="3" a="1"/>
  <c r="AF5563" i="3" s="1"/>
  <c r="AF5564" i="3" a="1"/>
  <c r="AF5564" i="3" s="1"/>
  <c r="AF5565" i="3" a="1"/>
  <c r="AF5565" i="3"/>
  <c r="AF5566" i="3" a="1"/>
  <c r="AF5566" i="3"/>
  <c r="AF5567" i="3" a="1"/>
  <c r="AF5567" i="3" s="1"/>
  <c r="AF5568" i="3" a="1"/>
  <c r="AF5568" i="3" s="1"/>
  <c r="AF5569" i="3" a="1"/>
  <c r="AF5569" i="3"/>
  <c r="AF5570" i="3" a="1"/>
  <c r="AF5570" i="3" s="1"/>
  <c r="AF5571" i="3" a="1"/>
  <c r="AF5571" i="3"/>
  <c r="AF5572" i="3" a="1"/>
  <c r="AF5572" i="3"/>
  <c r="AF5573" i="3" a="1"/>
  <c r="AF5573" i="3" s="1"/>
  <c r="AF5574" i="3" a="1"/>
  <c r="AF5574" i="3"/>
  <c r="AF5575" i="3" a="1"/>
  <c r="AF5575" i="3" s="1"/>
  <c r="AF5576" i="3" a="1"/>
  <c r="AF5576" i="3" s="1"/>
  <c r="AF5577" i="3" a="1"/>
  <c r="AF5577" i="3" s="1"/>
  <c r="AF5578" i="3" a="1"/>
  <c r="AF5578" i="3"/>
  <c r="AF5579" i="3" a="1"/>
  <c r="AF5579" i="3" s="1"/>
  <c r="AF5580" i="3" a="1"/>
  <c r="AF5580" i="3" s="1"/>
  <c r="AF5581" i="3" a="1"/>
  <c r="AF5581" i="3"/>
  <c r="AF5582" i="3" a="1"/>
  <c r="AF5582" i="3" s="1"/>
  <c r="AF5583" i="3" a="1"/>
  <c r="AF5583" i="3" s="1"/>
  <c r="AF5584" i="3" a="1"/>
  <c r="AF5584" i="3" s="1"/>
  <c r="AF5585" i="3" a="1"/>
  <c r="AF5585" i="3" s="1"/>
  <c r="AF5586" i="3" a="1"/>
  <c r="AF5586" i="3" s="1"/>
  <c r="AF5587" i="3" a="1"/>
  <c r="AF5587" i="3" s="1"/>
  <c r="AF5588" i="3" a="1"/>
  <c r="AF5588" i="3" s="1"/>
  <c r="AF5589" i="3" a="1"/>
  <c r="AF5589" i="3"/>
  <c r="AF5590" i="3" a="1"/>
  <c r="AF5590" i="3" s="1"/>
  <c r="AF5591" i="3" a="1"/>
  <c r="AF5591" i="3" s="1"/>
  <c r="AF5592" i="3" a="1"/>
  <c r="AF5592" i="3" s="1"/>
  <c r="AF5593" i="3" a="1"/>
  <c r="AF5593" i="3" s="1"/>
  <c r="AF5594" i="3" a="1"/>
  <c r="AF5594" i="3" s="1"/>
  <c r="AF5595" i="3" a="1"/>
  <c r="AF5595" i="3"/>
  <c r="AF5596" i="3" a="1"/>
  <c r="AF5596" i="3" s="1"/>
  <c r="AF5597" i="3" a="1"/>
  <c r="AF5597" i="3" s="1"/>
  <c r="AF5598" i="3" a="1"/>
  <c r="AF5598" i="3"/>
  <c r="AF5599" i="3" a="1"/>
  <c r="AF5599" i="3" s="1"/>
  <c r="AF5600" i="3" a="1"/>
  <c r="AF5600" i="3" s="1"/>
  <c r="AF5601" i="3" a="1"/>
  <c r="AF5601" i="3"/>
  <c r="AF5602" i="3" a="1"/>
  <c r="AF5602" i="3"/>
  <c r="AF5603" i="3" a="1"/>
  <c r="AF5603" i="3" s="1"/>
  <c r="AF5604" i="3" a="1"/>
  <c r="AF5604" i="3" s="1"/>
  <c r="AF5605" i="3" a="1"/>
  <c r="AF5605" i="3"/>
  <c r="AF5606" i="3" a="1"/>
  <c r="AF5606" i="3" s="1"/>
  <c r="AF5607" i="3" a="1"/>
  <c r="AF5607" i="3"/>
  <c r="AF5608" i="3" a="1"/>
  <c r="AF5608" i="3"/>
  <c r="AF5609" i="3" a="1"/>
  <c r="AF5609" i="3" s="1"/>
  <c r="AF5610" i="3" a="1"/>
  <c r="AF5610" i="3"/>
  <c r="AF5611" i="3" a="1"/>
  <c r="AF5611" i="3" s="1"/>
  <c r="AF5612" i="3" a="1"/>
  <c r="AF5612" i="3" s="1"/>
  <c r="AF5613" i="3" a="1"/>
  <c r="AF5613" i="3" s="1"/>
  <c r="AF5614" i="3" a="1"/>
  <c r="AF5614" i="3"/>
  <c r="AF5615" i="3" a="1"/>
  <c r="AF5615" i="3" s="1"/>
  <c r="AF5616" i="3" a="1"/>
  <c r="AF5616" i="3" s="1"/>
  <c r="AF5617" i="3" a="1"/>
  <c r="AF5617" i="3"/>
  <c r="AF5618" i="3" a="1"/>
  <c r="AF5618" i="3" s="1"/>
  <c r="AF5619" i="3" a="1"/>
  <c r="AF5619" i="3" s="1"/>
  <c r="AF5620" i="3" a="1"/>
  <c r="AF5620" i="3" s="1"/>
  <c r="AF5621" i="3" a="1"/>
  <c r="AF5621" i="3" s="1"/>
  <c r="AF5622" i="3" a="1"/>
  <c r="AF5622" i="3" s="1"/>
  <c r="AF5623" i="3" a="1"/>
  <c r="AF5623" i="3" s="1"/>
  <c r="AF5624" i="3" a="1"/>
  <c r="AF5624" i="3" s="1"/>
  <c r="AF5625" i="3" a="1"/>
  <c r="AF5625" i="3"/>
  <c r="AF5626" i="3" a="1"/>
  <c r="AF5626" i="3" s="1"/>
  <c r="AF5627" i="3" a="1"/>
  <c r="AF5627" i="3" s="1"/>
  <c r="AF5628" i="3" a="1"/>
  <c r="AF5628" i="3" s="1"/>
  <c r="AF5629" i="3" a="1"/>
  <c r="AF5629" i="3" s="1"/>
  <c r="AF5630" i="3" a="1"/>
  <c r="AF5630" i="3" s="1"/>
  <c r="AF5631" i="3" a="1"/>
  <c r="AF5631" i="3"/>
  <c r="AF5632" i="3" a="1"/>
  <c r="AF5632" i="3" s="1"/>
  <c r="AF5633" i="3" a="1"/>
  <c r="AF5633" i="3" s="1"/>
  <c r="AF5634" i="3" a="1"/>
  <c r="AF5634" i="3"/>
  <c r="AF5635" i="3" a="1"/>
  <c r="AF5635" i="3" s="1"/>
  <c r="AF5636" i="3" a="1"/>
  <c r="AF5636" i="3" s="1"/>
  <c r="AF5637" i="3" a="1"/>
  <c r="AF5637" i="3"/>
  <c r="AF5638" i="3" a="1"/>
  <c r="AF5638" i="3"/>
  <c r="AF5639" i="3" a="1"/>
  <c r="AF5639" i="3" s="1"/>
  <c r="AF5640" i="3" a="1"/>
  <c r="AF5640" i="3" s="1"/>
  <c r="AF5641" i="3" a="1"/>
  <c r="AF5641" i="3"/>
  <c r="AF5642" i="3" a="1"/>
  <c r="AF5642" i="3" s="1"/>
  <c r="AF5643" i="3" a="1"/>
  <c r="AF5643" i="3"/>
  <c r="AF5644" i="3" a="1"/>
  <c r="AF5644" i="3"/>
  <c r="AF5645" i="3" a="1"/>
  <c r="AF5645" i="3" s="1"/>
  <c r="AF5646" i="3" a="1"/>
  <c r="AF5646" i="3"/>
  <c r="AF5647" i="3" a="1"/>
  <c r="AF5647" i="3" s="1"/>
  <c r="AF5648" i="3" a="1"/>
  <c r="AF5648" i="3" s="1"/>
  <c r="AF5649" i="3" a="1"/>
  <c r="AF5649" i="3" s="1"/>
  <c r="AF5650" i="3" a="1"/>
  <c r="AF5650" i="3"/>
  <c r="AF5651" i="3" a="1"/>
  <c r="AF5651" i="3" s="1"/>
  <c r="AF5652" i="3" a="1"/>
  <c r="AF5652" i="3" s="1"/>
  <c r="AF5653" i="3" a="1"/>
  <c r="AF5653" i="3"/>
  <c r="AF5654" i="3" a="1"/>
  <c r="AF5654" i="3" s="1"/>
  <c r="AF5655" i="3" a="1"/>
  <c r="AF5655" i="3" s="1"/>
  <c r="AF5656" i="3" a="1"/>
  <c r="AF5656" i="3" s="1"/>
  <c r="AF5657" i="3" a="1"/>
  <c r="AF5657" i="3" s="1"/>
  <c r="AF5658" i="3" a="1"/>
  <c r="AF5658" i="3" s="1"/>
  <c r="AF5659" i="3" a="1"/>
  <c r="AF5659" i="3" s="1"/>
  <c r="AF5660" i="3" a="1"/>
  <c r="AF5660" i="3" s="1"/>
  <c r="AF5661" i="3" a="1"/>
  <c r="AF5661" i="3"/>
  <c r="AF5662" i="3" a="1"/>
  <c r="AF5662" i="3" s="1"/>
  <c r="AF5663" i="3" a="1"/>
  <c r="AF5663" i="3" s="1"/>
  <c r="AF5664" i="3" a="1"/>
  <c r="AF5664" i="3" s="1"/>
  <c r="AF5665" i="3" a="1"/>
  <c r="AF5665" i="3" s="1"/>
  <c r="AF5666" i="3" a="1"/>
  <c r="AF5666" i="3" s="1"/>
  <c r="AF5667" i="3" a="1"/>
  <c r="AF5667" i="3"/>
  <c r="AF5668" i="3" a="1"/>
  <c r="AF5668" i="3" s="1"/>
  <c r="AF5669" i="3" a="1"/>
  <c r="AF5669" i="3" s="1"/>
  <c r="AF5670" i="3" a="1"/>
  <c r="AF5670" i="3"/>
  <c r="AF5671" i="3" a="1"/>
  <c r="AF5671" i="3" s="1"/>
  <c r="AF5672" i="3" a="1"/>
  <c r="AF5672" i="3" s="1"/>
  <c r="AF5673" i="3" a="1"/>
  <c r="AF5673" i="3"/>
  <c r="AF5674" i="3" a="1"/>
  <c r="AF5674" i="3"/>
  <c r="AF5675" i="3" a="1"/>
  <c r="AF5675" i="3" s="1"/>
  <c r="AF5676" i="3" a="1"/>
  <c r="AF5676" i="3" s="1"/>
  <c r="AF5677" i="3" a="1"/>
  <c r="AF5677" i="3"/>
  <c r="AF5678" i="3" a="1"/>
  <c r="AF5678" i="3" s="1"/>
  <c r="AF5679" i="3" a="1"/>
  <c r="AF5679" i="3"/>
  <c r="AF5680" i="3" a="1"/>
  <c r="AF5680" i="3"/>
  <c r="AF5681" i="3" a="1"/>
  <c r="AF5681" i="3" s="1"/>
  <c r="AF5682" i="3" a="1"/>
  <c r="AF5682" i="3"/>
  <c r="AF5683" i="3" a="1"/>
  <c r="AF5683" i="3" s="1"/>
  <c r="AF5684" i="3" a="1"/>
  <c r="AF5684" i="3" s="1"/>
  <c r="AF5685" i="3" a="1"/>
  <c r="AF5685" i="3" s="1"/>
  <c r="AF5686" i="3" a="1"/>
  <c r="AF5686" i="3"/>
  <c r="AF5687" i="3" a="1"/>
  <c r="AF5687" i="3" s="1"/>
  <c r="AF5688" i="3" a="1"/>
  <c r="AF5688" i="3" s="1"/>
  <c r="AF5689" i="3" a="1"/>
  <c r="AF5689" i="3"/>
  <c r="AF5690" i="3" a="1"/>
  <c r="AF5690" i="3" s="1"/>
  <c r="AF5691" i="3" a="1"/>
  <c r="AF5691" i="3" s="1"/>
  <c r="AF5692" i="3" a="1"/>
  <c r="AF5692" i="3" s="1"/>
  <c r="AF5693" i="3" a="1"/>
  <c r="AF5693" i="3" s="1"/>
  <c r="AF5694" i="3" a="1"/>
  <c r="AF5694" i="3" s="1"/>
  <c r="AF5695" i="3" a="1"/>
  <c r="AF5695" i="3" s="1"/>
  <c r="AF5696" i="3" a="1"/>
  <c r="AF5696" i="3" s="1"/>
  <c r="AF5697" i="3" a="1"/>
  <c r="AF5697" i="3"/>
  <c r="AF5698" i="3" a="1"/>
  <c r="AF5698" i="3" s="1"/>
  <c r="AF5699" i="3" a="1"/>
  <c r="AF5699" i="3" s="1"/>
  <c r="AF5700" i="3" a="1"/>
  <c r="AF5700" i="3" s="1"/>
  <c r="AF5701" i="3" a="1"/>
  <c r="AF5701" i="3" s="1"/>
  <c r="AF5702" i="3" a="1"/>
  <c r="AF5702" i="3" s="1"/>
  <c r="AF5703" i="3" a="1"/>
  <c r="AF5703" i="3"/>
  <c r="AF5704" i="3" a="1"/>
  <c r="AF5704" i="3" s="1"/>
  <c r="AF5705" i="3" a="1"/>
  <c r="AF5705" i="3" s="1"/>
  <c r="AF5706" i="3" a="1"/>
  <c r="AF5706" i="3"/>
  <c r="AF5707" i="3" a="1"/>
  <c r="AF5707" i="3" s="1"/>
  <c r="AF5708" i="3" a="1"/>
  <c r="AF5708" i="3" s="1"/>
  <c r="AF5709" i="3" a="1"/>
  <c r="AF5709" i="3"/>
  <c r="AF5710" i="3" a="1"/>
  <c r="AF5710" i="3"/>
  <c r="AF5711" i="3" a="1"/>
  <c r="AF5711" i="3" s="1"/>
  <c r="AF5712" i="3" a="1"/>
  <c r="AF5712" i="3" s="1"/>
  <c r="AF5713" i="3" a="1"/>
  <c r="AF5713" i="3"/>
  <c r="AF5714" i="3" a="1"/>
  <c r="AF5714" i="3" s="1"/>
  <c r="AF5715" i="3" a="1"/>
  <c r="AF5715" i="3"/>
  <c r="AF5716" i="3" a="1"/>
  <c r="AF5716" i="3"/>
  <c r="AF5717" i="3" a="1"/>
  <c r="AF5717" i="3" s="1"/>
  <c r="AF5718" i="3" a="1"/>
  <c r="AF5718" i="3"/>
  <c r="AF5719" i="3" a="1"/>
  <c r="AF5719" i="3" s="1"/>
  <c r="AF5720" i="3" a="1"/>
  <c r="AF5720" i="3" s="1"/>
  <c r="AF5721" i="3" a="1"/>
  <c r="AF5721" i="3" s="1"/>
  <c r="AF5722" i="3" a="1"/>
  <c r="AF5722" i="3"/>
  <c r="AF5723" i="3" a="1"/>
  <c r="AF5723" i="3" s="1"/>
  <c r="AF5724" i="3" a="1"/>
  <c r="AF5724" i="3" s="1"/>
  <c r="AF5725" i="3" a="1"/>
  <c r="AF5725" i="3"/>
  <c r="AF5726" i="3" a="1"/>
  <c r="AF5726" i="3" s="1"/>
  <c r="AF5727" i="3" a="1"/>
  <c r="AF5727" i="3" s="1"/>
  <c r="AF5728" i="3" a="1"/>
  <c r="AF5728" i="3" s="1"/>
  <c r="AF5729" i="3" a="1"/>
  <c r="AF5729" i="3" s="1"/>
  <c r="AF5730" i="3" a="1"/>
  <c r="AF5730" i="3" s="1"/>
  <c r="AF5731" i="3" a="1"/>
  <c r="AF5731" i="3" s="1"/>
  <c r="AF5732" i="3" a="1"/>
  <c r="AF5732" i="3" s="1"/>
  <c r="AF5733" i="3" a="1"/>
  <c r="AF5733" i="3"/>
  <c r="AF5734" i="3" a="1"/>
  <c r="AF5734" i="3" s="1"/>
  <c r="AF5735" i="3" a="1"/>
  <c r="AF5735" i="3" s="1"/>
  <c r="AF5736" i="3" a="1"/>
  <c r="AF5736" i="3" s="1"/>
  <c r="AF5737" i="3" a="1"/>
  <c r="AF5737" i="3" s="1"/>
  <c r="AF5738" i="3" a="1"/>
  <c r="AF5738" i="3" s="1"/>
  <c r="AF5739" i="3" a="1"/>
  <c r="AF5739" i="3"/>
  <c r="AF5740" i="3" a="1"/>
  <c r="AF5740" i="3" s="1"/>
  <c r="AF5741" i="3" a="1"/>
  <c r="AF5741" i="3" s="1"/>
  <c r="AF5742" i="3" a="1"/>
  <c r="AF5742" i="3"/>
  <c r="AF5743" i="3" a="1"/>
  <c r="AF5743" i="3" s="1"/>
  <c r="AF5744" i="3" a="1"/>
  <c r="AF5744" i="3" s="1"/>
  <c r="AF5745" i="3" a="1"/>
  <c r="AF5745" i="3"/>
  <c r="AF5746" i="3" a="1"/>
  <c r="AF5746" i="3"/>
  <c r="AF5747" i="3" a="1"/>
  <c r="AF5747" i="3" s="1"/>
  <c r="AF5748" i="3" a="1"/>
  <c r="AF5748" i="3" s="1"/>
  <c r="AF5749" i="3" a="1"/>
  <c r="AF5749" i="3"/>
  <c r="AF5750" i="3" a="1"/>
  <c r="AF5750" i="3" s="1"/>
  <c r="AF5751" i="3" a="1"/>
  <c r="AF5751" i="3"/>
  <c r="AF5752" i="3" a="1"/>
  <c r="AF5752" i="3"/>
  <c r="AF5753" i="3" a="1"/>
  <c r="AF5753" i="3" s="1"/>
  <c r="AF5754" i="3" a="1"/>
  <c r="AF5754" i="3"/>
  <c r="AF5755" i="3" a="1"/>
  <c r="AF5755" i="3" s="1"/>
  <c r="AF5756" i="3" a="1"/>
  <c r="AF5756" i="3" s="1"/>
  <c r="AF5757" i="3" a="1"/>
  <c r="AF5757" i="3" s="1"/>
  <c r="AF5758" i="3" a="1"/>
  <c r="AF5758" i="3"/>
  <c r="AF5759" i="3" a="1"/>
  <c r="AF5759" i="3" s="1"/>
  <c r="AF5760" i="3" a="1"/>
  <c r="AF5760" i="3" s="1"/>
  <c r="AF5761" i="3" a="1"/>
  <c r="AF5761" i="3"/>
  <c r="AF5762" i="3" a="1"/>
  <c r="AF5762" i="3" s="1"/>
  <c r="AF5763" i="3" a="1"/>
  <c r="AF5763" i="3" s="1"/>
  <c r="AF5764" i="3" a="1"/>
  <c r="AF5764" i="3" s="1"/>
  <c r="AF5765" i="3" a="1"/>
  <c r="AF5765" i="3" s="1"/>
  <c r="AF5766" i="3" a="1"/>
  <c r="AF5766" i="3" s="1"/>
  <c r="AF5767" i="3" a="1"/>
  <c r="AF5767" i="3" s="1"/>
  <c r="AF5768" i="3" a="1"/>
  <c r="AF5768" i="3" s="1"/>
  <c r="AF5769" i="3" a="1"/>
  <c r="AF5769" i="3"/>
  <c r="AF5770" i="3" a="1"/>
  <c r="AF5770" i="3" s="1"/>
  <c r="AF5771" i="3" a="1"/>
  <c r="AF5771" i="3" s="1"/>
  <c r="AF5772" i="3" a="1"/>
  <c r="AF5772" i="3" s="1"/>
  <c r="AF5773" i="3" a="1"/>
  <c r="AF5773" i="3" s="1"/>
  <c r="AF5774" i="3" a="1"/>
  <c r="AF5774" i="3" s="1"/>
  <c r="AF5775" i="3" a="1"/>
  <c r="AF5775" i="3"/>
  <c r="AF5776" i="3" a="1"/>
  <c r="AF5776" i="3" s="1"/>
  <c r="AF5777" i="3" a="1"/>
  <c r="AF5777" i="3" s="1"/>
  <c r="AF5778" i="3" a="1"/>
  <c r="AF5778" i="3"/>
  <c r="AF5779" i="3" a="1"/>
  <c r="AF5779" i="3" s="1"/>
  <c r="AF5780" i="3" a="1"/>
  <c r="AF5780" i="3" s="1"/>
  <c r="AF5781" i="3" a="1"/>
  <c r="AF5781" i="3"/>
  <c r="AF5782" i="3" a="1"/>
  <c r="AF5782" i="3"/>
  <c r="AF5783" i="3" a="1"/>
  <c r="AF5783" i="3" s="1"/>
  <c r="AF5784" i="3" a="1"/>
  <c r="AF5784" i="3" s="1"/>
  <c r="AF5785" i="3" a="1"/>
  <c r="AF5785" i="3"/>
  <c r="AF5786" i="3" a="1"/>
  <c r="AF5786" i="3" s="1"/>
  <c r="AF5787" i="3" a="1"/>
  <c r="AF5787" i="3"/>
  <c r="AF5788" i="3" a="1"/>
  <c r="AF5788" i="3"/>
  <c r="AF5789" i="3" a="1"/>
  <c r="AF5789" i="3" s="1"/>
  <c r="AF5790" i="3" a="1"/>
  <c r="AF5790" i="3"/>
  <c r="AF5791" i="3" a="1"/>
  <c r="AF5791" i="3" s="1"/>
  <c r="AF5792" i="3" a="1"/>
  <c r="AF5792" i="3" s="1"/>
  <c r="AF5793" i="3" a="1"/>
  <c r="AF5793" i="3" s="1"/>
  <c r="AF5794" i="3" a="1"/>
  <c r="AF5794" i="3"/>
  <c r="AF5795" i="3" a="1"/>
  <c r="AF5795" i="3" s="1"/>
  <c r="AF5796" i="3" a="1"/>
  <c r="AF5796" i="3" s="1"/>
  <c r="AF5797" i="3" a="1"/>
  <c r="AF5797" i="3"/>
  <c r="AF5798" i="3" a="1"/>
  <c r="AF5798" i="3" s="1"/>
  <c r="AF5799" i="3" a="1"/>
  <c r="AF5799" i="3" s="1"/>
  <c r="AF5800" i="3" a="1"/>
  <c r="AF5800" i="3" s="1"/>
  <c r="AF5801" i="3" a="1"/>
  <c r="AF5801" i="3" s="1"/>
  <c r="AF5802" i="3" a="1"/>
  <c r="AF5802" i="3" s="1"/>
  <c r="AF5803" i="3" a="1"/>
  <c r="AF5803" i="3" s="1"/>
  <c r="AF5804" i="3" a="1"/>
  <c r="AF5804" i="3" s="1"/>
  <c r="AF5805" i="3" a="1"/>
  <c r="AF5805" i="3"/>
  <c r="AF5806" i="3" a="1"/>
  <c r="AF5806" i="3" s="1"/>
  <c r="AF5807" i="3" a="1"/>
  <c r="AF5807" i="3" s="1"/>
  <c r="AF5808" i="3" a="1"/>
  <c r="AF5808" i="3" s="1"/>
  <c r="AF5809" i="3" a="1"/>
  <c r="AF5809" i="3" s="1"/>
  <c r="AF5810" i="3" a="1"/>
  <c r="AF5810" i="3" s="1"/>
  <c r="AF5811" i="3" a="1"/>
  <c r="AF5811" i="3"/>
  <c r="AF5812" i="3" a="1"/>
  <c r="AF5812" i="3" s="1"/>
  <c r="AF5813" i="3" a="1"/>
  <c r="AF5813" i="3" s="1"/>
  <c r="AF5814" i="3" a="1"/>
  <c r="AF5814" i="3"/>
  <c r="AF5815" i="3" a="1"/>
  <c r="AF5815" i="3" s="1"/>
  <c r="AF5816" i="3" a="1"/>
  <c r="AF5816" i="3" s="1"/>
  <c r="AF5817" i="3" a="1"/>
  <c r="AF5817" i="3"/>
  <c r="AF5818" i="3" a="1"/>
  <c r="AF5818" i="3"/>
  <c r="AF5819" i="3" a="1"/>
  <c r="AF5819" i="3" s="1"/>
  <c r="AF5820" i="3" a="1"/>
  <c r="AF5820" i="3" s="1"/>
  <c r="AF5821" i="3" a="1"/>
  <c r="AF5821" i="3"/>
  <c r="AF5822" i="3" a="1"/>
  <c r="AF5822" i="3" s="1"/>
  <c r="AF5823" i="3" a="1"/>
  <c r="AF5823" i="3"/>
  <c r="AF5824" i="3" a="1"/>
  <c r="AF5824" i="3"/>
  <c r="AF5825" i="3" a="1"/>
  <c r="AF5825" i="3" s="1"/>
  <c r="AF5826" i="3" a="1"/>
  <c r="AF5826" i="3"/>
  <c r="AF5827" i="3" a="1"/>
  <c r="AF5827" i="3" s="1"/>
  <c r="AF5828" i="3" a="1"/>
  <c r="AF5828" i="3" s="1"/>
  <c r="AF5829" i="3" a="1"/>
  <c r="AF5829" i="3" s="1"/>
  <c r="AF5830" i="3" a="1"/>
  <c r="AF5830" i="3"/>
  <c r="AF5831" i="3" a="1"/>
  <c r="AF5831" i="3" s="1"/>
  <c r="AF5832" i="3" a="1"/>
  <c r="AF5832" i="3" s="1"/>
  <c r="AF5833" i="3" a="1"/>
  <c r="AF5833" i="3"/>
  <c r="AF5834" i="3" a="1"/>
  <c r="AF5834" i="3" s="1"/>
  <c r="AF5835" i="3" a="1"/>
  <c r="AF5835" i="3" s="1"/>
  <c r="AF5836" i="3" a="1"/>
  <c r="AF5836" i="3" s="1"/>
  <c r="AF5837" i="3" a="1"/>
  <c r="AF5837" i="3" s="1"/>
  <c r="AF5838" i="3" a="1"/>
  <c r="AF5838" i="3" s="1"/>
  <c r="AF5839" i="3" a="1"/>
  <c r="AF5839" i="3" s="1"/>
  <c r="AF5840" i="3" a="1"/>
  <c r="AF5840" i="3" s="1"/>
  <c r="AF5841" i="3" a="1"/>
  <c r="AF5841" i="3"/>
  <c r="AF5842" i="3" a="1"/>
  <c r="AF5842" i="3" s="1"/>
  <c r="AF5843" i="3" a="1"/>
  <c r="AF5843" i="3" s="1"/>
  <c r="AF5844" i="3" a="1"/>
  <c r="AF5844" i="3" s="1"/>
  <c r="AF5845" i="3" a="1"/>
  <c r="AF5845" i="3" s="1"/>
  <c r="AF5846" i="3" a="1"/>
  <c r="AF5846" i="3" s="1"/>
  <c r="AF5847" i="3" a="1"/>
  <c r="AF5847" i="3"/>
  <c r="AF5848" i="3" a="1"/>
  <c r="AF5848" i="3" s="1"/>
  <c r="AF5849" i="3" a="1"/>
  <c r="AF5849" i="3" s="1"/>
  <c r="AF5850" i="3" a="1"/>
  <c r="AF5850" i="3"/>
  <c r="AF5851" i="3" a="1"/>
  <c r="AF5851" i="3" s="1"/>
  <c r="AF5852" i="3" a="1"/>
  <c r="AF5852" i="3" s="1"/>
  <c r="AF5853" i="3" a="1"/>
  <c r="AF5853" i="3"/>
  <c r="AF5854" i="3" a="1"/>
  <c r="AF5854" i="3"/>
  <c r="AF5855" i="3" a="1"/>
  <c r="AF5855" i="3" s="1"/>
  <c r="AF5856" i="3" a="1"/>
  <c r="AF5856" i="3" s="1"/>
  <c r="AF5857" i="3" a="1"/>
  <c r="AF5857" i="3"/>
  <c r="AF5858" i="3" a="1"/>
  <c r="AF5858" i="3" s="1"/>
  <c r="AF5859" i="3" a="1"/>
  <c r="AF5859" i="3"/>
  <c r="AF5860" i="3" a="1"/>
  <c r="AF5860" i="3"/>
  <c r="AF5861" i="3" a="1"/>
  <c r="AF5861" i="3" s="1"/>
  <c r="AF5862" i="3" a="1"/>
  <c r="AF5862" i="3"/>
  <c r="AF5863" i="3" a="1"/>
  <c r="AF5863" i="3" s="1"/>
  <c r="AF5864" i="3" a="1"/>
  <c r="AF5864" i="3" s="1"/>
  <c r="AF5865" i="3" a="1"/>
  <c r="AF5865" i="3" s="1"/>
  <c r="AF5866" i="3" a="1"/>
  <c r="AF5866" i="3"/>
  <c r="AF5867" i="3" a="1"/>
  <c r="AF5867" i="3" s="1"/>
  <c r="AF5868" i="3" a="1"/>
  <c r="AF5868" i="3" s="1"/>
  <c r="AF5869" i="3" a="1"/>
  <c r="AF5869" i="3"/>
  <c r="AF5870" i="3" a="1"/>
  <c r="AF5870" i="3" s="1"/>
  <c r="AF5871" i="3" a="1"/>
  <c r="AF5871" i="3" s="1"/>
  <c r="AF5872" i="3" a="1"/>
  <c r="AF5872" i="3" s="1"/>
  <c r="AF5873" i="3" a="1"/>
  <c r="AF5873" i="3" s="1"/>
  <c r="AF5874" i="3" a="1"/>
  <c r="AF5874" i="3" s="1"/>
  <c r="AF5875" i="3" a="1"/>
  <c r="AF5875" i="3" s="1"/>
  <c r="AF5876" i="3" a="1"/>
  <c r="AF5876" i="3" s="1"/>
  <c r="AF5877" i="3" a="1"/>
  <c r="AF5877" i="3"/>
  <c r="AF5878" i="3" a="1"/>
  <c r="AF5878" i="3" s="1"/>
  <c r="AF5879" i="3" a="1"/>
  <c r="AF5879" i="3" s="1"/>
  <c r="AF5880" i="3" a="1"/>
  <c r="AF5880" i="3" s="1"/>
  <c r="AF5881" i="3" a="1"/>
  <c r="AF5881" i="3" s="1"/>
  <c r="AF5882" i="3" a="1"/>
  <c r="AF5882" i="3" s="1"/>
  <c r="AF5883" i="3" a="1"/>
  <c r="AF5883" i="3"/>
  <c r="AF5884" i="3" a="1"/>
  <c r="AF5884" i="3" s="1"/>
  <c r="AF5885" i="3" a="1"/>
  <c r="AF5885" i="3" s="1"/>
  <c r="AF5886" i="3" a="1"/>
  <c r="AF5886" i="3"/>
  <c r="AF5887" i="3" a="1"/>
  <c r="AF5887" i="3" s="1"/>
  <c r="AF5888" i="3" a="1"/>
  <c r="AF5888" i="3" s="1"/>
  <c r="AF5889" i="3" a="1"/>
  <c r="AF5889" i="3"/>
  <c r="AF5890" i="3" a="1"/>
  <c r="AF5890" i="3"/>
  <c r="AF5891" i="3" a="1"/>
  <c r="AF5891" i="3" s="1"/>
  <c r="AF5892" i="3" a="1"/>
  <c r="AF5892" i="3" s="1"/>
  <c r="AF5893" i="3" a="1"/>
  <c r="AF5893" i="3"/>
  <c r="AF5894" i="3" a="1"/>
  <c r="AF5894" i="3" s="1"/>
  <c r="AF5895" i="3" a="1"/>
  <c r="AF5895" i="3"/>
  <c r="AF5896" i="3" a="1"/>
  <c r="AF5896" i="3"/>
  <c r="AF5897" i="3" a="1"/>
  <c r="AF5897" i="3" s="1"/>
  <c r="AF5898" i="3" a="1"/>
  <c r="AF5898" i="3"/>
  <c r="AF5899" i="3" a="1"/>
  <c r="AF5899" i="3" s="1"/>
  <c r="AF5900" i="3" a="1"/>
  <c r="AF5900" i="3" s="1"/>
  <c r="AF5901" i="3" a="1"/>
  <c r="AF5901" i="3" s="1"/>
  <c r="AF5902" i="3" a="1"/>
  <c r="AF5902" i="3"/>
  <c r="AF5903" i="3" a="1"/>
  <c r="AF5903" i="3" s="1"/>
  <c r="AF5904" i="3" a="1"/>
  <c r="AF5904" i="3" s="1"/>
  <c r="AF5905" i="3" a="1"/>
  <c r="AF5905" i="3"/>
  <c r="AF5906" i="3" a="1"/>
  <c r="AF5906" i="3" s="1"/>
  <c r="AF5907" i="3" a="1"/>
  <c r="AF5907" i="3" s="1"/>
  <c r="AF5908" i="3" a="1"/>
  <c r="AF5908" i="3" s="1"/>
  <c r="AF5909" i="3" a="1"/>
  <c r="AF5909" i="3" s="1"/>
  <c r="AF5910" i="3" a="1"/>
  <c r="AF5910" i="3" s="1"/>
  <c r="AF5911" i="3" a="1"/>
  <c r="AF5911" i="3" s="1"/>
  <c r="AF5912" i="3" a="1"/>
  <c r="AF5912" i="3" s="1"/>
  <c r="AF5913" i="3" a="1"/>
  <c r="AF5913" i="3"/>
  <c r="AF5914" i="3" a="1"/>
  <c r="AF5914" i="3" s="1"/>
  <c r="AF5915" i="3" a="1"/>
  <c r="AF5915" i="3" s="1"/>
  <c r="AF5916" i="3" a="1"/>
  <c r="AF5916" i="3" s="1"/>
  <c r="AF5917" i="3" a="1"/>
  <c r="AF5917" i="3" s="1"/>
  <c r="AF5918" i="3" a="1"/>
  <c r="AF5918" i="3" s="1"/>
  <c r="AF5919" i="3" a="1"/>
  <c r="AF5919" i="3"/>
  <c r="AF5920" i="3" a="1"/>
  <c r="AF5920" i="3" s="1"/>
  <c r="AF5921" i="3" a="1"/>
  <c r="AF5921" i="3" s="1"/>
  <c r="AF5922" i="3" a="1"/>
  <c r="AF5922" i="3"/>
  <c r="AF5923" i="3" a="1"/>
  <c r="AF5923" i="3" s="1"/>
  <c r="AF5924" i="3" a="1"/>
  <c r="AF5924" i="3" s="1"/>
  <c r="AF5925" i="3" a="1"/>
  <c r="AF5925" i="3"/>
  <c r="AF5926" i="3" a="1"/>
  <c r="AF5926" i="3"/>
  <c r="AF5927" i="3" a="1"/>
  <c r="AF5927" i="3" s="1"/>
  <c r="AF5928" i="3" a="1"/>
  <c r="AF5928" i="3" s="1"/>
  <c r="AF5929" i="3" a="1"/>
  <c r="AF5929" i="3"/>
  <c r="AF5930" i="3" a="1"/>
  <c r="AF5930" i="3" s="1"/>
  <c r="AF5931" i="3" a="1"/>
  <c r="AF5931" i="3"/>
  <c r="AF5932" i="3" a="1"/>
  <c r="AF5932" i="3"/>
  <c r="AF5933" i="3" a="1"/>
  <c r="AF5933" i="3" s="1"/>
  <c r="AF5934" i="3" a="1"/>
  <c r="AF5934" i="3"/>
  <c r="AF5935" i="3" a="1"/>
  <c r="AF5935" i="3" s="1"/>
  <c r="AF5936" i="3" a="1"/>
  <c r="AF5936" i="3" s="1"/>
  <c r="AF5937" i="3" a="1"/>
  <c r="AF5937" i="3" s="1"/>
  <c r="AF5938" i="3" a="1"/>
  <c r="AF5938" i="3"/>
  <c r="AF5939" i="3" a="1"/>
  <c r="AF5939" i="3" s="1"/>
  <c r="AF5940" i="3" a="1"/>
  <c r="AF5940" i="3" s="1"/>
  <c r="AF5941" i="3" a="1"/>
  <c r="AF5941" i="3"/>
  <c r="AF5942" i="3" a="1"/>
  <c r="AF5942" i="3" s="1"/>
  <c r="AF5943" i="3" a="1"/>
  <c r="AF5943" i="3" s="1"/>
  <c r="AF5944" i="3" a="1"/>
  <c r="AF5944" i="3" s="1"/>
  <c r="AF5945" i="3" a="1"/>
  <c r="AF5945" i="3" s="1"/>
  <c r="AF5946" i="3" a="1"/>
  <c r="AF5946" i="3" s="1"/>
  <c r="AF5947" i="3" a="1"/>
  <c r="AF5947" i="3" s="1"/>
  <c r="AF5948" i="3" a="1"/>
  <c r="AF5948" i="3" s="1"/>
  <c r="AF5949" i="3" a="1"/>
  <c r="AF5949" i="3"/>
  <c r="AF5950" i="3" a="1"/>
  <c r="AF5950" i="3" s="1"/>
  <c r="AF5951" i="3" a="1"/>
  <c r="AF5951" i="3" s="1"/>
  <c r="AF5952" i="3" a="1"/>
  <c r="AF5952" i="3" s="1"/>
  <c r="AF5953" i="3" a="1"/>
  <c r="AF5953" i="3" s="1"/>
  <c r="AF5954" i="3" a="1"/>
  <c r="AF5954" i="3" s="1"/>
  <c r="AF5955" i="3" a="1"/>
  <c r="AF5955" i="3"/>
  <c r="AF5956" i="3" a="1"/>
  <c r="AF5956" i="3" s="1"/>
  <c r="AF5957" i="3" a="1"/>
  <c r="AF5957" i="3" s="1"/>
  <c r="AF5958" i="3" a="1"/>
  <c r="AF5958" i="3"/>
  <c r="AF5959" i="3" a="1"/>
  <c r="AF5959" i="3" s="1"/>
  <c r="AF5960" i="3" a="1"/>
  <c r="AF5960" i="3" s="1"/>
  <c r="AF5961" i="3" a="1"/>
  <c r="AF5961" i="3"/>
  <c r="AF5962" i="3" a="1"/>
  <c r="AF5962" i="3"/>
  <c r="AF5963" i="3" a="1"/>
  <c r="AF5963" i="3" s="1"/>
  <c r="AF5964" i="3" a="1"/>
  <c r="AF5964" i="3" s="1"/>
  <c r="AF5965" i="3" a="1"/>
  <c r="AF5965" i="3"/>
  <c r="AF5966" i="3" a="1"/>
  <c r="AF5966" i="3" s="1"/>
  <c r="AF5967" i="3" a="1"/>
  <c r="AF5967" i="3"/>
  <c r="AF5968" i="3" a="1"/>
  <c r="AF5968" i="3"/>
  <c r="AF5969" i="3" a="1"/>
  <c r="AF5969" i="3" s="1"/>
  <c r="AF5970" i="3" a="1"/>
  <c r="AF5970" i="3"/>
  <c r="AF5971" i="3" a="1"/>
  <c r="AF5971" i="3" s="1"/>
  <c r="AF5972" i="3" a="1"/>
  <c r="AF5972" i="3" s="1"/>
  <c r="AF5973" i="3" a="1"/>
  <c r="AF5973" i="3" s="1"/>
  <c r="AF5974" i="3" a="1"/>
  <c r="AF5974" i="3"/>
  <c r="AF5975" i="3" a="1"/>
  <c r="AF5975" i="3" s="1"/>
  <c r="AF5976" i="3" a="1"/>
  <c r="AF5976" i="3" s="1"/>
  <c r="AF5977" i="3" a="1"/>
  <c r="AF5977" i="3"/>
  <c r="AF5978" i="3" a="1"/>
  <c r="AF5978" i="3" s="1"/>
  <c r="AF5979" i="3" a="1"/>
  <c r="AF5979" i="3" s="1"/>
  <c r="AF5980" i="3" a="1"/>
  <c r="AF5980" i="3" s="1"/>
  <c r="AF5981" i="3" a="1"/>
  <c r="AF5981" i="3" s="1"/>
  <c r="AF5982" i="3" a="1"/>
  <c r="AF5982" i="3" s="1"/>
  <c r="AF5983" i="3" a="1"/>
  <c r="AF5983" i="3" s="1"/>
  <c r="AF5984" i="3" a="1"/>
  <c r="AF5984" i="3" s="1"/>
  <c r="AF5985" i="3" a="1"/>
  <c r="AF5985" i="3"/>
  <c r="AF5986" i="3" a="1"/>
  <c r="AF5986" i="3" s="1"/>
  <c r="AF5987" i="3" a="1"/>
  <c r="AF5987" i="3" s="1"/>
  <c r="AF5988" i="3" a="1"/>
  <c r="AF5988" i="3" s="1"/>
  <c r="AF5989" i="3" a="1"/>
  <c r="AF5989" i="3" s="1"/>
  <c r="AF5990" i="3" a="1"/>
  <c r="AF5990" i="3" s="1"/>
  <c r="AF5991" i="3" a="1"/>
  <c r="AF5991" i="3"/>
  <c r="AF5992" i="3" a="1"/>
  <c r="AF5992" i="3" s="1"/>
  <c r="AF5993" i="3" a="1"/>
  <c r="AF5993" i="3" s="1"/>
  <c r="AF5994" i="3" a="1"/>
  <c r="AF5994" i="3"/>
  <c r="AF5995" i="3" a="1"/>
  <c r="AF5995" i="3" s="1"/>
  <c r="AF5996" i="3" a="1"/>
  <c r="AF5996" i="3" s="1"/>
  <c r="AF5997" i="3" a="1"/>
  <c r="AF5997" i="3"/>
  <c r="AF5998" i="3" a="1"/>
  <c r="AF5998" i="3"/>
  <c r="AF5999" i="3" a="1"/>
  <c r="AF5999" i="3" s="1"/>
  <c r="AF6000" i="3" a="1"/>
  <c r="AF6000" i="3" s="1"/>
  <c r="AF6001" i="3" a="1"/>
  <c r="AF6001" i="3"/>
  <c r="AF6002" i="3" a="1"/>
  <c r="AF6002" i="3" s="1"/>
  <c r="AF6003" i="3" a="1"/>
  <c r="AF6003" i="3"/>
  <c r="AF6004" i="3" a="1"/>
  <c r="AF6004" i="3"/>
  <c r="AF6005" i="3" a="1"/>
  <c r="AF6005" i="3" s="1"/>
  <c r="AF6006" i="3" a="1"/>
  <c r="AF6006" i="3"/>
  <c r="AF6007" i="3" a="1"/>
  <c r="AF6007" i="3" s="1"/>
  <c r="AF6008" i="3" a="1"/>
  <c r="AF6008" i="3" s="1"/>
  <c r="AF6009" i="3" a="1"/>
  <c r="AF6009" i="3" s="1"/>
  <c r="AF6010" i="3" a="1"/>
  <c r="AF6010" i="3"/>
  <c r="AF6011" i="3" a="1"/>
  <c r="AF6011" i="3" s="1"/>
  <c r="AF6012" i="3" a="1"/>
  <c r="AF6012" i="3" s="1"/>
  <c r="AF6013" i="3" a="1"/>
  <c r="AF6013" i="3"/>
  <c r="AF6014" i="3" a="1"/>
  <c r="AF6014" i="3" s="1"/>
  <c r="AF6015" i="3" a="1"/>
  <c r="AF6015" i="3" s="1"/>
  <c r="AF6016" i="3" a="1"/>
  <c r="AF6016" i="3" s="1"/>
  <c r="AF6017" i="3" a="1"/>
  <c r="AF6017" i="3" s="1"/>
  <c r="AF6018" i="3" a="1"/>
  <c r="AF6018" i="3" s="1"/>
  <c r="AF6019" i="3" a="1"/>
  <c r="AF6019" i="3" s="1"/>
  <c r="AF6020" i="3" a="1"/>
  <c r="AF6020" i="3" s="1"/>
  <c r="AF6021" i="3" a="1"/>
  <c r="AF6021" i="3"/>
  <c r="AF6022" i="3" a="1"/>
  <c r="AF6022" i="3" s="1"/>
  <c r="AF6023" i="3" a="1"/>
  <c r="AF6023" i="3" s="1"/>
  <c r="AF6024" i="3" a="1"/>
  <c r="AF6024" i="3" s="1"/>
  <c r="AF6025" i="3" a="1"/>
  <c r="AF6025" i="3" s="1"/>
  <c r="AF6026" i="3" a="1"/>
  <c r="AF6026" i="3" s="1"/>
  <c r="AF6027" i="3" a="1"/>
  <c r="AF6027" i="3"/>
  <c r="AF6028" i="3" a="1"/>
  <c r="AF6028" i="3" s="1"/>
  <c r="AF6029" i="3" a="1"/>
  <c r="AF6029" i="3" s="1"/>
  <c r="AF6030" i="3" a="1"/>
  <c r="AF6030" i="3"/>
  <c r="AF6031" i="3" a="1"/>
  <c r="AF6031" i="3" s="1"/>
  <c r="AF6032" i="3" a="1"/>
  <c r="AF6032" i="3" s="1"/>
  <c r="AF6033" i="3" a="1"/>
  <c r="AF6033" i="3"/>
  <c r="AF6034" i="3" a="1"/>
  <c r="AF6034" i="3"/>
  <c r="AF6035" i="3" a="1"/>
  <c r="AF6035" i="3" s="1"/>
  <c r="AF6036" i="3" a="1"/>
  <c r="AF6036" i="3" s="1"/>
  <c r="AF6037" i="3" a="1"/>
  <c r="AF6037" i="3"/>
  <c r="AF6038" i="3" a="1"/>
  <c r="AF6038" i="3" s="1"/>
  <c r="AF6039" i="3" a="1"/>
  <c r="AF6039" i="3"/>
  <c r="AF6040" i="3" a="1"/>
  <c r="AF6040" i="3"/>
  <c r="AF6041" i="3" a="1"/>
  <c r="AF6041" i="3" s="1"/>
  <c r="AF6042" i="3" a="1"/>
  <c r="AF6042" i="3"/>
  <c r="AF6043" i="3" a="1"/>
  <c r="AF6043" i="3" s="1"/>
  <c r="AF6044" i="3" a="1"/>
  <c r="AF6044" i="3" s="1"/>
  <c r="AF6045" i="3" a="1"/>
  <c r="AF6045" i="3" s="1"/>
  <c r="AF6046" i="3" a="1"/>
  <c r="AF6046" i="3"/>
  <c r="AF6047" i="3" a="1"/>
  <c r="AF6047" i="3" s="1"/>
  <c r="AF6048" i="3" a="1"/>
  <c r="AF6048" i="3" s="1"/>
  <c r="AF6049" i="3" a="1"/>
  <c r="AF6049" i="3"/>
  <c r="AF6050" i="3" a="1"/>
  <c r="AF6050" i="3" s="1"/>
  <c r="AF6051" i="3" a="1"/>
  <c r="AF6051" i="3" s="1"/>
  <c r="AF6052" i="3" a="1"/>
  <c r="AF6052" i="3" s="1"/>
  <c r="AF6053" i="3" a="1"/>
  <c r="AF6053" i="3" s="1"/>
  <c r="AF6054" i="3" a="1"/>
  <c r="AF6054" i="3" s="1"/>
  <c r="AF6055" i="3" a="1"/>
  <c r="AF6055" i="3" s="1"/>
  <c r="AF6056" i="3" a="1"/>
  <c r="AF6056" i="3" s="1"/>
  <c r="AF6057" i="3" a="1"/>
  <c r="AF6057" i="3"/>
  <c r="AF6058" i="3" a="1"/>
  <c r="AF6058" i="3" s="1"/>
  <c r="AF6059" i="3" a="1"/>
  <c r="AF6059" i="3" s="1"/>
  <c r="AF6060" i="3" a="1"/>
  <c r="AF6060" i="3" s="1"/>
  <c r="AF6061" i="3" a="1"/>
  <c r="AF6061" i="3" s="1"/>
  <c r="AF6062" i="3" a="1"/>
  <c r="AF6062" i="3" s="1"/>
  <c r="AF6063" i="3" a="1"/>
  <c r="AF6063" i="3"/>
  <c r="AF6064" i="3" a="1"/>
  <c r="AF6064" i="3" s="1"/>
  <c r="AF6065" i="3" a="1"/>
  <c r="AF6065" i="3" s="1"/>
  <c r="AF6066" i="3" a="1"/>
  <c r="AF6066" i="3"/>
  <c r="AF6067" i="3" a="1"/>
  <c r="AF6067" i="3" s="1"/>
  <c r="AF6068" i="3" a="1"/>
  <c r="AF6068" i="3" s="1"/>
  <c r="AF6069" i="3" a="1"/>
  <c r="AF6069" i="3"/>
  <c r="AF6070" i="3" a="1"/>
  <c r="AF6070" i="3"/>
  <c r="AF6071" i="3" a="1"/>
  <c r="AF6071" i="3" s="1"/>
  <c r="AF6072" i="3" a="1"/>
  <c r="AF6072" i="3" s="1"/>
  <c r="AF6073" i="3" a="1"/>
  <c r="AF6073" i="3"/>
  <c r="AF6074" i="3" a="1"/>
  <c r="AF6074" i="3" s="1"/>
  <c r="AF6075" i="3" a="1"/>
  <c r="AF6075" i="3"/>
  <c r="AF6076" i="3" a="1"/>
  <c r="AF6076" i="3"/>
  <c r="AF6077" i="3" a="1"/>
  <c r="AF6077" i="3" s="1"/>
  <c r="AF6078" i="3" a="1"/>
  <c r="AF6078" i="3"/>
  <c r="AF6079" i="3" a="1"/>
  <c r="AF6079" i="3" s="1"/>
  <c r="AF6080" i="3" a="1"/>
  <c r="AF6080" i="3" s="1"/>
  <c r="AF6081" i="3" a="1"/>
  <c r="AF6081" i="3" s="1"/>
  <c r="AF6082" i="3" a="1"/>
  <c r="AF6082" i="3"/>
  <c r="AF6083" i="3" a="1"/>
  <c r="AF6083" i="3" s="1"/>
  <c r="AF6084" i="3" a="1"/>
  <c r="AF6084" i="3" s="1"/>
  <c r="AF6085" i="3" a="1"/>
  <c r="AF6085" i="3"/>
  <c r="AF6086" i="3" a="1"/>
  <c r="AF6086" i="3" s="1"/>
  <c r="AF6087" i="3" a="1"/>
  <c r="AF6087" i="3" s="1"/>
  <c r="AF6088" i="3" a="1"/>
  <c r="AF6088" i="3" s="1"/>
  <c r="AF6089" i="3" a="1"/>
  <c r="AF6089" i="3" s="1"/>
  <c r="AF6090" i="3" a="1"/>
  <c r="AF6090" i="3" s="1"/>
  <c r="AF6091" i="3" a="1"/>
  <c r="AF6091" i="3" s="1"/>
  <c r="AF6092" i="3" a="1"/>
  <c r="AF6092" i="3" s="1"/>
  <c r="AF6093" i="3" a="1"/>
  <c r="AF6093" i="3"/>
  <c r="AF6094" i="3" a="1"/>
  <c r="AF6094" i="3" s="1"/>
  <c r="AF6095" i="3" a="1"/>
  <c r="AF6095" i="3" s="1"/>
  <c r="AF6096" i="3" a="1"/>
  <c r="AF6096" i="3" s="1"/>
  <c r="AF6097" i="3" a="1"/>
  <c r="AF6097" i="3" s="1"/>
  <c r="AF6098" i="3" a="1"/>
  <c r="AF6098" i="3" s="1"/>
  <c r="AF6099" i="3" a="1"/>
  <c r="AF6099" i="3"/>
  <c r="AF6100" i="3" a="1"/>
  <c r="AF6100" i="3" s="1"/>
  <c r="AF6101" i="3" a="1"/>
  <c r="AF6101" i="3" s="1"/>
  <c r="AF6102" i="3" a="1"/>
  <c r="AF6102" i="3"/>
  <c r="AF6103" i="3" a="1"/>
  <c r="AF6103" i="3" s="1"/>
  <c r="AF6104" i="3" a="1"/>
  <c r="AF6104" i="3" s="1"/>
  <c r="AF6105" i="3" a="1"/>
  <c r="AF6105" i="3"/>
  <c r="AF6106" i="3" a="1"/>
  <c r="AF6106" i="3"/>
  <c r="AF6107" i="3" a="1"/>
  <c r="AF6107" i="3" s="1"/>
  <c r="AF6108" i="3" a="1"/>
  <c r="AF6108" i="3" s="1"/>
  <c r="AF6109" i="3" a="1"/>
  <c r="AF6109" i="3"/>
  <c r="AF6110" i="3" a="1"/>
  <c r="AF6110" i="3" s="1"/>
  <c r="AF6111" i="3" a="1"/>
  <c r="AF6111" i="3"/>
  <c r="AF6112" i="3" a="1"/>
  <c r="AF6112" i="3"/>
  <c r="AF6113" i="3" a="1"/>
  <c r="AF6113" i="3" s="1"/>
  <c r="AF6114" i="3" a="1"/>
  <c r="AF6114" i="3"/>
  <c r="AF6115" i="3" a="1"/>
  <c r="AF6115" i="3" s="1"/>
  <c r="AF6116" i="3" a="1"/>
  <c r="AF6116" i="3" s="1"/>
  <c r="AF6117" i="3" a="1"/>
  <c r="AF6117" i="3" s="1"/>
  <c r="AF6118" i="3" a="1"/>
  <c r="AF6118" i="3"/>
  <c r="AF6119" i="3" a="1"/>
  <c r="AF6119" i="3" s="1"/>
  <c r="AF6120" i="3" a="1"/>
  <c r="AF6120" i="3" s="1"/>
  <c r="AF6121" i="3" a="1"/>
  <c r="AF6121" i="3"/>
  <c r="AF6122" i="3" a="1"/>
  <c r="AF6122" i="3" s="1"/>
  <c r="AF6123" i="3" a="1"/>
  <c r="AF6123" i="3" s="1"/>
  <c r="AF6124" i="3" a="1"/>
  <c r="AF6124" i="3" s="1"/>
  <c r="AF6125" i="3" a="1"/>
  <c r="AF6125" i="3" s="1"/>
  <c r="AF6126" i="3" a="1"/>
  <c r="AF6126" i="3" s="1"/>
  <c r="AF6127" i="3" a="1"/>
  <c r="AF6127" i="3" s="1"/>
  <c r="AF6128" i="3" a="1"/>
  <c r="AF6128" i="3" s="1"/>
  <c r="AF6129" i="3" a="1"/>
  <c r="AF6129" i="3"/>
  <c r="AF6130" i="3" a="1"/>
  <c r="AF6130" i="3" s="1"/>
  <c r="AF6131" i="3" a="1"/>
  <c r="AF6131" i="3" s="1"/>
  <c r="AF6132" i="3" a="1"/>
  <c r="AF6132" i="3" s="1"/>
  <c r="AF6133" i="3" a="1"/>
  <c r="AF6133" i="3" s="1"/>
  <c r="AF6134" i="3" a="1"/>
  <c r="AF6134" i="3" s="1"/>
  <c r="AF6135" i="3" a="1"/>
  <c r="AF6135" i="3"/>
  <c r="AF6136" i="3" a="1"/>
  <c r="AF6136" i="3" s="1"/>
  <c r="AF6137" i="3" a="1"/>
  <c r="AF6137" i="3" s="1"/>
  <c r="AF6138" i="3" a="1"/>
  <c r="AF6138" i="3"/>
  <c r="AF6139" i="3" a="1"/>
  <c r="AF6139" i="3" s="1"/>
  <c r="AF6140" i="3" a="1"/>
  <c r="AF6140" i="3" s="1"/>
  <c r="AF6141" i="3" a="1"/>
  <c r="AF6141" i="3"/>
  <c r="AF6142" i="3" a="1"/>
  <c r="AF6142" i="3"/>
  <c r="AF6143" i="3" a="1"/>
  <c r="AF6143" i="3" s="1"/>
  <c r="AF6144" i="3" a="1"/>
  <c r="AF6144" i="3" s="1"/>
  <c r="AF6145" i="3" a="1"/>
  <c r="AF6145" i="3"/>
  <c r="AF6146" i="3" a="1"/>
  <c r="AF6146" i="3" s="1"/>
  <c r="AF6147" i="3" a="1"/>
  <c r="AF6147" i="3"/>
  <c r="AF6148" i="3" a="1"/>
  <c r="AF6148" i="3"/>
  <c r="AF6149" i="3" a="1"/>
  <c r="AF6149" i="3" s="1"/>
  <c r="AF6150" i="3" a="1"/>
  <c r="AF6150" i="3"/>
  <c r="AF6151" i="3" a="1"/>
  <c r="AF6151" i="3" s="1"/>
  <c r="AF6152" i="3" a="1"/>
  <c r="AF6152" i="3" s="1"/>
  <c r="AF6153" i="3" a="1"/>
  <c r="AF6153" i="3" s="1"/>
  <c r="AF6154" i="3" a="1"/>
  <c r="AF6154" i="3"/>
  <c r="AF6155" i="3" a="1"/>
  <c r="AF6155" i="3" s="1"/>
  <c r="AF6156" i="3" a="1"/>
  <c r="AF6156" i="3" s="1"/>
  <c r="AF6157" i="3" a="1"/>
  <c r="AF6157" i="3"/>
  <c r="AF6158" i="3" a="1"/>
  <c r="AF6158" i="3" s="1"/>
  <c r="AF6159" i="3" a="1"/>
  <c r="AF6159" i="3" s="1"/>
  <c r="AF6160" i="3" a="1"/>
  <c r="AF6160" i="3" s="1"/>
  <c r="AF6161" i="3" a="1"/>
  <c r="AF6161" i="3" s="1"/>
  <c r="AF6162" i="3" a="1"/>
  <c r="AF6162" i="3" s="1"/>
  <c r="AF6163" i="3" a="1"/>
  <c r="AF6163" i="3" s="1"/>
  <c r="AF6164" i="3" a="1"/>
  <c r="AF6164" i="3" s="1"/>
  <c r="AF6165" i="3" a="1"/>
  <c r="AF6165" i="3"/>
  <c r="AF6166" i="3" a="1"/>
  <c r="AF6166" i="3" s="1"/>
  <c r="AF6167" i="3" a="1"/>
  <c r="AF6167" i="3" s="1"/>
  <c r="AF6168" i="3" a="1"/>
  <c r="AF6168" i="3" s="1"/>
  <c r="AF6169" i="3" a="1"/>
  <c r="AF6169" i="3" s="1"/>
  <c r="AF6170" i="3" a="1"/>
  <c r="AF6170" i="3" s="1"/>
  <c r="AF6171" i="3" a="1"/>
  <c r="AF6171" i="3"/>
  <c r="AF6172" i="3" a="1"/>
  <c r="AF6172" i="3" s="1"/>
  <c r="AF6173" i="3" a="1"/>
  <c r="AF6173" i="3" s="1"/>
  <c r="AF6174" i="3" a="1"/>
  <c r="AF6174" i="3"/>
  <c r="AF6175" i="3" a="1"/>
  <c r="AF6175" i="3" s="1"/>
  <c r="AF6176" i="3" a="1"/>
  <c r="AF6176" i="3" s="1"/>
  <c r="AF6177" i="3" a="1"/>
  <c r="AF6177" i="3"/>
  <c r="AF6178" i="3" a="1"/>
  <c r="AF6178" i="3"/>
  <c r="AF6179" i="3" a="1"/>
  <c r="AF6179" i="3" s="1"/>
  <c r="AF6180" i="3" a="1"/>
  <c r="AF6180" i="3" s="1"/>
  <c r="AF6181" i="3" a="1"/>
  <c r="AF6181" i="3"/>
  <c r="AF6182" i="3" a="1"/>
  <c r="AF6182" i="3" s="1"/>
  <c r="AF6183" i="3" a="1"/>
  <c r="AF6183" i="3"/>
  <c r="AF6184" i="3" a="1"/>
  <c r="AF6184" i="3"/>
  <c r="AF6185" i="3" a="1"/>
  <c r="AF6185" i="3" s="1"/>
  <c r="AF6186" i="3" a="1"/>
  <c r="AF6186" i="3"/>
  <c r="AF6187" i="3" a="1"/>
  <c r="AF6187" i="3" s="1"/>
  <c r="AF6188" i="3" a="1"/>
  <c r="AF6188" i="3" s="1"/>
  <c r="AF6189" i="3" a="1"/>
  <c r="AF6189" i="3" s="1"/>
  <c r="AF6190" i="3" a="1"/>
  <c r="AF6190" i="3"/>
  <c r="AF6191" i="3" a="1"/>
  <c r="AF6191" i="3" s="1"/>
  <c r="AF6192" i="3" a="1"/>
  <c r="AF6192" i="3" s="1"/>
  <c r="AF6193" i="3" a="1"/>
  <c r="AF6193" i="3"/>
  <c r="AF6194" i="3" a="1"/>
  <c r="AF6194" i="3" s="1"/>
  <c r="AF6195" i="3" a="1"/>
  <c r="AF6195" i="3" s="1"/>
  <c r="AF6196" i="3" a="1"/>
  <c r="AF6196" i="3" s="1"/>
  <c r="AF6197" i="3" a="1"/>
  <c r="AF6197" i="3" s="1"/>
  <c r="AF6198" i="3" a="1"/>
  <c r="AF6198" i="3" s="1"/>
  <c r="AF6199" i="3" a="1"/>
  <c r="AF6199" i="3" s="1"/>
  <c r="AF6200" i="3" a="1"/>
  <c r="AF6200" i="3" s="1"/>
  <c r="AF6201" i="3" a="1"/>
  <c r="AF6201" i="3"/>
  <c r="AF6202" i="3" a="1"/>
  <c r="AF6202" i="3" s="1"/>
  <c r="AF6203" i="3" a="1"/>
  <c r="AF6203" i="3" s="1"/>
  <c r="AF6204" i="3" a="1"/>
  <c r="AF6204" i="3" s="1"/>
  <c r="AF6205" i="3" a="1"/>
  <c r="AF6205" i="3" s="1"/>
  <c r="AF6206" i="3" a="1"/>
  <c r="AF6206" i="3" s="1"/>
  <c r="AF6207" i="3" a="1"/>
  <c r="AF6207" i="3"/>
  <c r="AF6208" i="3" a="1"/>
  <c r="AF6208" i="3" s="1"/>
  <c r="AF6209" i="3" a="1"/>
  <c r="AF6209" i="3" s="1"/>
  <c r="AF6210" i="3" a="1"/>
  <c r="AF6210" i="3"/>
  <c r="AF6211" i="3" a="1"/>
  <c r="AF6211" i="3" s="1"/>
  <c r="AF6212" i="3" a="1"/>
  <c r="AF6212" i="3" s="1"/>
  <c r="AF6213" i="3" a="1"/>
  <c r="AF6213" i="3"/>
  <c r="AF6214" i="3" a="1"/>
  <c r="AF6214" i="3"/>
  <c r="AF6215" i="3" a="1"/>
  <c r="AF6215" i="3" s="1"/>
  <c r="AF6216" i="3" a="1"/>
  <c r="AF6216" i="3" s="1"/>
  <c r="AF6217" i="3" a="1"/>
  <c r="AF6217" i="3"/>
  <c r="AF6218" i="3" a="1"/>
  <c r="AF6218" i="3" s="1"/>
  <c r="AF6219" i="3" a="1"/>
  <c r="AF6219" i="3"/>
  <c r="AF6220" i="3" a="1"/>
  <c r="AF6220" i="3"/>
  <c r="AF6221" i="3" a="1"/>
  <c r="AF6221" i="3" s="1"/>
  <c r="AF6222" i="3" a="1"/>
  <c r="AF6222" i="3"/>
  <c r="AF6223" i="3" a="1"/>
  <c r="AF6223" i="3" s="1"/>
  <c r="AF6224" i="3" a="1"/>
  <c r="AF6224" i="3" s="1"/>
  <c r="AF6225" i="3" a="1"/>
  <c r="AF6225" i="3"/>
  <c r="AF6226" i="3" a="1"/>
  <c r="AF6226" i="3"/>
  <c r="AF6227" i="3" a="1"/>
  <c r="AF6227" i="3" s="1"/>
  <c r="AF6228" i="3" a="1"/>
  <c r="AF6228" i="3" s="1"/>
  <c r="AF6229" i="3" a="1"/>
  <c r="AF6229" i="3"/>
  <c r="AF6230" i="3" a="1"/>
  <c r="AF6230" i="3" s="1"/>
  <c r="AF6231" i="3" a="1"/>
  <c r="AF6231" i="3" s="1"/>
  <c r="AF6232" i="3" a="1"/>
  <c r="AF6232" i="3" s="1"/>
  <c r="AF6233" i="3" a="1"/>
  <c r="AF6233" i="3" s="1"/>
  <c r="AF6234" i="3" a="1"/>
  <c r="AF6234" i="3" s="1"/>
  <c r="AF6235" i="3" a="1"/>
  <c r="AF6235" i="3" s="1"/>
  <c r="AF6236" i="3" a="1"/>
  <c r="AF6236" i="3" s="1"/>
  <c r="AF6237" i="3" a="1"/>
  <c r="AF6237" i="3"/>
  <c r="AF6238" i="3" a="1"/>
  <c r="AF6238" i="3" s="1"/>
  <c r="AF6239" i="3" a="1"/>
  <c r="AF6239" i="3" s="1"/>
  <c r="AF6240" i="3" a="1"/>
  <c r="AF6240" i="3"/>
  <c r="AF6241" i="3" a="1"/>
  <c r="AF6241" i="3"/>
  <c r="AF6242" i="3" a="1"/>
  <c r="AF6242" i="3"/>
  <c r="AF6243" i="3" a="1"/>
  <c r="AF6243" i="3"/>
  <c r="AF6244" i="3" a="1"/>
  <c r="AF6244" i="3" s="1"/>
  <c r="AF6245" i="3" a="1"/>
  <c r="AF6245" i="3" s="1"/>
  <c r="AF6246" i="3" a="1"/>
  <c r="AF6246" i="3"/>
  <c r="AF6247" i="3" a="1"/>
  <c r="AF6247" i="3"/>
  <c r="AF6248" i="3" a="1"/>
  <c r="AF6248" i="3"/>
  <c r="AF6249" i="3" a="1"/>
  <c r="AF6249" i="3"/>
  <c r="AF6250" i="3" a="1"/>
  <c r="AF6250" i="3" s="1"/>
  <c r="AF6251" i="3" a="1"/>
  <c r="AF6251" i="3" s="1"/>
  <c r="AF6252" i="3" a="1"/>
  <c r="AF6252" i="3"/>
  <c r="AF6253" i="3" a="1"/>
  <c r="AF6253" i="3"/>
  <c r="AF6254" i="3" a="1"/>
  <c r="AF6254" i="3"/>
  <c r="AF6255" i="3" a="1"/>
  <c r="AF6255" i="3" s="1"/>
  <c r="AF6256" i="3" a="1"/>
  <c r="AF6256" i="3" s="1"/>
  <c r="AF6257" i="3" a="1"/>
  <c r="AF6257" i="3" s="1"/>
  <c r="AF6258" i="3" a="1"/>
  <c r="AF6258" i="3" s="1"/>
  <c r="AF6259" i="3" a="1"/>
  <c r="AF6259" i="3" s="1"/>
  <c r="AF6260" i="3" a="1"/>
  <c r="AF6260" i="3" s="1"/>
  <c r="AF6261" i="3" a="1"/>
  <c r="AF6261" i="3" s="1"/>
  <c r="AF6262" i="3" a="1"/>
  <c r="AF6262" i="3" s="1"/>
  <c r="AF6263" i="3" a="1"/>
  <c r="AF6263" i="3" s="1"/>
  <c r="AF6264" i="3" a="1"/>
  <c r="AF6264" i="3" s="1"/>
  <c r="AF6265" i="3" a="1"/>
  <c r="AF6265" i="3" s="1"/>
  <c r="AF6266" i="3" a="1"/>
  <c r="AF6266" i="3" s="1"/>
  <c r="AF6267" i="3" a="1"/>
  <c r="AF6267" i="3" s="1"/>
  <c r="AF6268" i="3" a="1"/>
  <c r="AF6268" i="3" s="1"/>
  <c r="AF6269" i="3" a="1"/>
  <c r="AF6269" i="3" s="1"/>
  <c r="AF6270" i="3" a="1"/>
  <c r="AF6270" i="3" s="1"/>
  <c r="AF6271" i="3" a="1"/>
  <c r="AF6271" i="3" s="1"/>
  <c r="AF6272" i="3" a="1"/>
  <c r="AF6272" i="3" s="1"/>
  <c r="AF6273" i="3" a="1"/>
  <c r="AF6273" i="3" s="1"/>
  <c r="AF6274" i="3" a="1"/>
  <c r="AF6274" i="3" s="1"/>
  <c r="AF6275" i="3" a="1"/>
  <c r="AF6275" i="3" s="1"/>
  <c r="AF6276" i="3" a="1"/>
  <c r="AF6276" i="3" s="1"/>
  <c r="AF6277" i="3" a="1"/>
  <c r="AF6277" i="3" s="1"/>
  <c r="AF6278" i="3" a="1"/>
  <c r="AF6278" i="3" s="1"/>
  <c r="AF6279" i="3" a="1"/>
  <c r="AF6279" i="3" s="1"/>
  <c r="AF6280" i="3" a="1"/>
  <c r="AF6280" i="3" s="1"/>
  <c r="AF6281" i="3" a="1"/>
  <c r="AF6281" i="3" s="1"/>
  <c r="AF6282" i="3" a="1"/>
  <c r="AF6282" i="3" s="1"/>
  <c r="AF6283" i="3" a="1"/>
  <c r="AF6283" i="3" s="1"/>
  <c r="AF6284" i="3" a="1"/>
  <c r="AF6284" i="3" s="1"/>
  <c r="AF6285" i="3" a="1"/>
  <c r="AF6285" i="3" s="1"/>
  <c r="AF6286" i="3" a="1"/>
  <c r="AF6286" i="3" s="1"/>
  <c r="AF6287" i="3" a="1"/>
  <c r="AF6287" i="3" s="1"/>
  <c r="AF6288" i="3" a="1"/>
  <c r="AF6288" i="3" s="1"/>
  <c r="AF6289" i="3" a="1"/>
  <c r="AF6289" i="3" s="1"/>
  <c r="AF6290" i="3" a="1"/>
  <c r="AF6290" i="3" s="1"/>
  <c r="AF6291" i="3" a="1"/>
  <c r="AF6291" i="3" s="1"/>
  <c r="AF6292" i="3" a="1"/>
  <c r="AF6292" i="3" s="1"/>
  <c r="AF6293" i="3" a="1"/>
  <c r="AF6293" i="3" s="1"/>
  <c r="AF6294" i="3" a="1"/>
  <c r="AF6294" i="3" s="1"/>
  <c r="AF6295" i="3" a="1"/>
  <c r="AF6295" i="3" s="1"/>
  <c r="AF6296" i="3" a="1"/>
  <c r="AF6296" i="3" s="1"/>
  <c r="AF6297" i="3" a="1"/>
  <c r="AF6297" i="3" s="1"/>
  <c r="AF6298" i="3" a="1"/>
  <c r="AF6298" i="3" s="1"/>
  <c r="AF6299" i="3" a="1"/>
  <c r="AF6299" i="3" s="1"/>
  <c r="AF6300" i="3" a="1"/>
  <c r="AF6300" i="3" s="1"/>
  <c r="AF6301" i="3" a="1"/>
  <c r="AF6301" i="3" s="1"/>
  <c r="AF6302" i="3" a="1"/>
  <c r="AF6302" i="3" s="1"/>
  <c r="AF6303" i="3" a="1"/>
  <c r="AF6303" i="3" s="1"/>
  <c r="AF6304" i="3" a="1"/>
  <c r="AF6304" i="3" s="1"/>
  <c r="AF6305" i="3" a="1"/>
  <c r="AF6305" i="3" s="1"/>
  <c r="AF6306" i="3" a="1"/>
  <c r="AF6306" i="3" s="1"/>
  <c r="AF6307" i="3" a="1"/>
  <c r="AF6307" i="3" s="1"/>
  <c r="AF6308" i="3" a="1"/>
  <c r="AF6308" i="3" s="1"/>
  <c r="AF6309" i="3" a="1"/>
  <c r="AF6309" i="3" s="1"/>
  <c r="AF6310" i="3" a="1"/>
  <c r="AF6310" i="3" s="1"/>
  <c r="AF6311" i="3" a="1"/>
  <c r="AF6311" i="3" s="1"/>
  <c r="AF6312" i="3" a="1"/>
  <c r="AF6312" i="3" s="1"/>
  <c r="AF6313" i="3" a="1"/>
  <c r="AF6313" i="3" s="1"/>
  <c r="AF6314" i="3" a="1"/>
  <c r="AF6314" i="3" s="1"/>
  <c r="AF6315" i="3" a="1"/>
  <c r="AF6315" i="3" s="1"/>
  <c r="AF6316" i="3" a="1"/>
  <c r="AF6316" i="3" s="1"/>
  <c r="AF6317" i="3" a="1"/>
  <c r="AF6317" i="3" s="1"/>
  <c r="AF6318" i="3" a="1"/>
  <c r="AF6318" i="3" s="1"/>
  <c r="AF6319" i="3" a="1"/>
  <c r="AF6319" i="3" s="1"/>
  <c r="AF6320" i="3" a="1"/>
  <c r="AF6320" i="3" s="1"/>
  <c r="AF6321" i="3" a="1"/>
  <c r="AF6321" i="3" s="1"/>
  <c r="AF6322" i="3" a="1"/>
  <c r="AF6322" i="3" s="1"/>
  <c r="AF6323" i="3" a="1"/>
  <c r="AF6323" i="3" s="1"/>
  <c r="AF6324" i="3" a="1"/>
  <c r="AF6324" i="3" s="1"/>
  <c r="AF6325" i="3" a="1"/>
  <c r="AF6325" i="3" s="1"/>
  <c r="AF6326" i="3" a="1"/>
  <c r="AF6326" i="3" s="1"/>
  <c r="AF6327" i="3" a="1"/>
  <c r="AF6327" i="3" s="1"/>
  <c r="AF6328" i="3" a="1"/>
  <c r="AF6328" i="3" s="1"/>
  <c r="AF6329" i="3" a="1"/>
  <c r="AF6329" i="3" s="1"/>
  <c r="AF6330" i="3" a="1"/>
  <c r="AF6330" i="3" s="1"/>
  <c r="AF6331" i="3" a="1"/>
  <c r="AF6331" i="3" s="1"/>
  <c r="AF6332" i="3" a="1"/>
  <c r="AF6332" i="3" s="1"/>
  <c r="AF6333" i="3" a="1"/>
  <c r="AF6333" i="3" s="1"/>
  <c r="AF6334" i="3" a="1"/>
  <c r="AF6334" i="3" s="1"/>
  <c r="AF6335" i="3" a="1"/>
  <c r="AF6335" i="3" s="1"/>
  <c r="AF6336" i="3" a="1"/>
  <c r="AF6336" i="3" s="1"/>
  <c r="AF6337" i="3" a="1"/>
  <c r="AF6337" i="3" s="1"/>
  <c r="AF6338" i="3" a="1"/>
  <c r="AF6338" i="3" s="1"/>
  <c r="AF6339" i="3" a="1"/>
  <c r="AF6339" i="3" s="1"/>
  <c r="AF6340" i="3" a="1"/>
  <c r="AF6340" i="3" s="1"/>
  <c r="AF6341" i="3" a="1"/>
  <c r="AF6341" i="3" s="1"/>
  <c r="AF6342" i="3" a="1"/>
  <c r="AF6342" i="3" s="1"/>
  <c r="AF6343" i="3" a="1"/>
  <c r="AF6343" i="3" s="1"/>
  <c r="AF6344" i="3" a="1"/>
  <c r="AF6344" i="3" s="1"/>
  <c r="AF6345" i="3" a="1"/>
  <c r="AF6345" i="3" s="1"/>
  <c r="AF6346" i="3" a="1"/>
  <c r="AF6346" i="3" s="1"/>
  <c r="AF6347" i="3" a="1"/>
  <c r="AF6347" i="3" s="1"/>
  <c r="AF6348" i="3" a="1"/>
  <c r="AF6348" i="3" s="1"/>
  <c r="AF6349" i="3" a="1"/>
  <c r="AF6349" i="3" s="1"/>
  <c r="AF6350" i="3" a="1"/>
  <c r="AF6350" i="3" s="1"/>
  <c r="AF6351" i="3" a="1"/>
  <c r="AF6351" i="3" s="1"/>
  <c r="AF6352" i="3" a="1"/>
  <c r="AF6352" i="3" s="1"/>
  <c r="AF6353" i="3" a="1"/>
  <c r="AF6353" i="3" s="1"/>
  <c r="AF6354" i="3" a="1"/>
  <c r="AF6354" i="3" s="1"/>
  <c r="AF6355" i="3" a="1"/>
  <c r="AF6355" i="3" s="1"/>
  <c r="AF6356" i="3" a="1"/>
  <c r="AF6356" i="3" s="1"/>
  <c r="AF6357" i="3" a="1"/>
  <c r="AF6357" i="3" s="1"/>
  <c r="AF6358" i="3" a="1"/>
  <c r="AF6358" i="3" s="1"/>
  <c r="AF6359" i="3" a="1"/>
  <c r="AF6359" i="3" s="1"/>
  <c r="AF6360" i="3" a="1"/>
  <c r="AF6360" i="3" s="1"/>
  <c r="AF6361" i="3" a="1"/>
  <c r="AF6361" i="3" s="1"/>
  <c r="AF6362" i="3" a="1"/>
  <c r="AF6362" i="3" s="1"/>
  <c r="AF6363" i="3" a="1"/>
  <c r="AF6363" i="3" s="1"/>
  <c r="AF6364" i="3" a="1"/>
  <c r="AF6364" i="3" s="1"/>
  <c r="AF6365" i="3" a="1"/>
  <c r="AF6365" i="3" s="1"/>
  <c r="AF6366" i="3" a="1"/>
  <c r="AF6366" i="3" s="1"/>
  <c r="AF6367" i="3" a="1"/>
  <c r="AF6367" i="3" s="1"/>
  <c r="AF6368" i="3" a="1"/>
  <c r="AF6368" i="3" s="1"/>
  <c r="AF6369" i="3" a="1"/>
  <c r="AF6369" i="3" s="1"/>
  <c r="AF6370" i="3" a="1"/>
  <c r="AF6370" i="3" s="1"/>
  <c r="AF6371" i="3" a="1"/>
  <c r="AF6371" i="3" s="1"/>
  <c r="AF6372" i="3" a="1"/>
  <c r="AF6372" i="3" s="1"/>
  <c r="AF6373" i="3" a="1"/>
  <c r="AF6373" i="3" s="1"/>
  <c r="AF6374" i="3" a="1"/>
  <c r="AF6374" i="3" s="1"/>
  <c r="AF6375" i="3" a="1"/>
  <c r="AF6375" i="3" s="1"/>
  <c r="AF6376" i="3" a="1"/>
  <c r="AF6376" i="3" s="1"/>
  <c r="AF6377" i="3" a="1"/>
  <c r="AF6377" i="3" s="1"/>
  <c r="AF6378" i="3" a="1"/>
  <c r="AF6378" i="3" s="1"/>
  <c r="AF6379" i="3" a="1"/>
  <c r="AF6379" i="3" s="1"/>
  <c r="AF6380" i="3" a="1"/>
  <c r="AF6380" i="3" s="1"/>
  <c r="AF6381" i="3" a="1"/>
  <c r="AF6381" i="3" s="1"/>
  <c r="AF6382" i="3" a="1"/>
  <c r="AF6382" i="3" s="1"/>
  <c r="AF6383" i="3" a="1"/>
  <c r="AF6383" i="3" s="1"/>
  <c r="AF6384" i="3" a="1"/>
  <c r="AF6384" i="3" s="1"/>
  <c r="AF6385" i="3" a="1"/>
  <c r="AF6385" i="3" s="1"/>
  <c r="AF6386" i="3" a="1"/>
  <c r="AF6386" i="3" s="1"/>
  <c r="AF6387" i="3" a="1"/>
  <c r="AF6387" i="3" s="1"/>
  <c r="AF6388" i="3" a="1"/>
  <c r="AF6388" i="3" s="1"/>
  <c r="AF6389" i="3" a="1"/>
  <c r="AF6389" i="3" s="1"/>
  <c r="AF6390" i="3" a="1"/>
  <c r="AF6390" i="3" s="1"/>
  <c r="AF6391" i="3" a="1"/>
  <c r="AF6391" i="3" s="1"/>
  <c r="AF6392" i="3" a="1"/>
  <c r="AF6392" i="3" s="1"/>
  <c r="AF6393" i="3" a="1"/>
  <c r="AF6393" i="3" s="1"/>
  <c r="AF6394" i="3" a="1"/>
  <c r="AF6394" i="3" s="1"/>
  <c r="AF6395" i="3" a="1"/>
  <c r="AF6395" i="3" s="1"/>
  <c r="AF6396" i="3" a="1"/>
  <c r="AF6396" i="3" s="1"/>
  <c r="AF6397" i="3" a="1"/>
  <c r="AF6397" i="3" s="1"/>
  <c r="AF6398" i="3" a="1"/>
  <c r="AF6398" i="3" s="1"/>
  <c r="AF6399" i="3" a="1"/>
  <c r="AF6399" i="3" s="1"/>
  <c r="AF6400" i="3" a="1"/>
  <c r="AF6400" i="3" s="1"/>
  <c r="AF6401" i="3" a="1"/>
  <c r="AF6401" i="3" s="1"/>
  <c r="AF6402" i="3" a="1"/>
  <c r="AF6402" i="3" s="1"/>
  <c r="AF6403" i="3" a="1"/>
  <c r="AF6403" i="3" s="1"/>
  <c r="AF6404" i="3" a="1"/>
  <c r="AF6404" i="3" s="1"/>
  <c r="AF6405" i="3" a="1"/>
  <c r="AF6405" i="3" s="1"/>
  <c r="AF6406" i="3" a="1"/>
  <c r="AF6406" i="3" s="1"/>
  <c r="AF6407" i="3" a="1"/>
  <c r="AF6407" i="3" s="1"/>
  <c r="AF6408" i="3" a="1"/>
  <c r="AF6408" i="3" s="1"/>
  <c r="AF6409" i="3" a="1"/>
  <c r="AF6409" i="3" s="1"/>
  <c r="AF6410" i="3" a="1"/>
  <c r="AF6410" i="3" s="1"/>
  <c r="AF6411" i="3" a="1"/>
  <c r="AF6411" i="3" s="1"/>
  <c r="AF6412" i="3" a="1"/>
  <c r="AF6412" i="3" s="1"/>
  <c r="AF6413" i="3" a="1"/>
  <c r="AF6413" i="3" s="1"/>
  <c r="AF6414" i="3" a="1"/>
  <c r="AF6414" i="3" s="1"/>
  <c r="AF6415" i="3" a="1"/>
  <c r="AF6415" i="3" s="1"/>
  <c r="AF6416" i="3" a="1"/>
  <c r="AF6416" i="3" s="1"/>
  <c r="AF6417" i="3" a="1"/>
  <c r="AF6417" i="3" s="1"/>
  <c r="AF6418" i="3" a="1"/>
  <c r="AF6418" i="3" s="1"/>
  <c r="AF6419" i="3" a="1"/>
  <c r="AF6419" i="3" s="1"/>
  <c r="AF6420" i="3" a="1"/>
  <c r="AF6420" i="3" s="1"/>
  <c r="AF6421" i="3" a="1"/>
  <c r="AF6421" i="3" s="1"/>
  <c r="AF6422" i="3" a="1"/>
  <c r="AF6422" i="3" s="1"/>
  <c r="AF6423" i="3" a="1"/>
  <c r="AF6423" i="3" s="1"/>
  <c r="AF6424" i="3" a="1"/>
  <c r="AF6424" i="3" s="1"/>
  <c r="AF6425" i="3" a="1"/>
  <c r="AF6425" i="3" s="1"/>
  <c r="AF6426" i="3" a="1"/>
  <c r="AF6426" i="3" s="1"/>
  <c r="AF6427" i="3" a="1"/>
  <c r="AF6427" i="3" s="1"/>
  <c r="AF6428" i="3" a="1"/>
  <c r="AF6428" i="3" s="1"/>
  <c r="AF6429" i="3" a="1"/>
  <c r="AF6429" i="3" s="1"/>
  <c r="AF6430" i="3" a="1"/>
  <c r="AF6430" i="3" s="1"/>
  <c r="AF6431" i="3" a="1"/>
  <c r="AF6431" i="3" s="1"/>
  <c r="AF6432" i="3" a="1"/>
  <c r="AF6432" i="3" s="1"/>
  <c r="AF6433" i="3" a="1"/>
  <c r="AF6433" i="3" s="1"/>
  <c r="AF6434" i="3" a="1"/>
  <c r="AF6434" i="3" s="1"/>
  <c r="AF6435" i="3" a="1"/>
  <c r="AF6435" i="3" s="1"/>
  <c r="AF6436" i="3" a="1"/>
  <c r="AF6436" i="3" s="1"/>
  <c r="AF6437" i="3" a="1"/>
  <c r="AF6437" i="3" s="1"/>
  <c r="AF6438" i="3" a="1"/>
  <c r="AF6438" i="3" s="1"/>
  <c r="AF6439" i="3" a="1"/>
  <c r="AF6439" i="3" s="1"/>
  <c r="AF6440" i="3" a="1"/>
  <c r="AF6440" i="3" s="1"/>
  <c r="AF6441" i="3" a="1"/>
  <c r="AF6441" i="3" s="1"/>
  <c r="AF6442" i="3" a="1"/>
  <c r="AF6442" i="3" s="1"/>
  <c r="AF6443" i="3" a="1"/>
  <c r="AF6443" i="3" s="1"/>
  <c r="AF6444" i="3" a="1"/>
  <c r="AF6444" i="3" s="1"/>
  <c r="AF6445" i="3" a="1"/>
  <c r="AF6445" i="3" s="1"/>
  <c r="AF6446" i="3" a="1"/>
  <c r="AF6446" i="3" s="1"/>
  <c r="AF6447" i="3" a="1"/>
  <c r="AF6447" i="3" s="1"/>
  <c r="AF6448" i="3" a="1"/>
  <c r="AF6448" i="3" s="1"/>
  <c r="AF6449" i="3" a="1"/>
  <c r="AF6449" i="3" s="1"/>
  <c r="AF6450" i="3" a="1"/>
  <c r="AF6450" i="3" s="1"/>
  <c r="AF6451" i="3" a="1"/>
  <c r="AF6451" i="3" s="1"/>
  <c r="AF6452" i="3" a="1"/>
  <c r="AF6452" i="3" s="1"/>
  <c r="AF6453" i="3" a="1"/>
  <c r="AF6453" i="3" s="1"/>
  <c r="AF6454" i="3" a="1"/>
  <c r="AF6454" i="3" s="1"/>
  <c r="AF6455" i="3" a="1"/>
  <c r="AF6455" i="3" s="1"/>
  <c r="AF6456" i="3" a="1"/>
  <c r="AF6456" i="3" s="1"/>
  <c r="AF6457" i="3" a="1"/>
  <c r="AF6457" i="3" s="1"/>
  <c r="AF6458" i="3" a="1"/>
  <c r="AF6458" i="3" s="1"/>
  <c r="AF6459" i="3" a="1"/>
  <c r="AF6459" i="3" s="1"/>
  <c r="AF6460" i="3" a="1"/>
  <c r="AF6460" i="3" s="1"/>
  <c r="AF6461" i="3" a="1"/>
  <c r="AF6461" i="3" s="1"/>
  <c r="AF6462" i="3" a="1"/>
  <c r="AF6462" i="3" s="1"/>
  <c r="AF6463" i="3" a="1"/>
  <c r="AF6463" i="3" s="1"/>
  <c r="AF6464" i="3" a="1"/>
  <c r="AF6464" i="3" s="1"/>
  <c r="AF6465" i="3" a="1"/>
  <c r="AF6465" i="3" s="1"/>
  <c r="AF6466" i="3" a="1"/>
  <c r="AF6466" i="3" s="1"/>
  <c r="AF6467" i="3" a="1"/>
  <c r="AF6467" i="3" s="1"/>
  <c r="AF6468" i="3" a="1"/>
  <c r="AF6468" i="3" s="1"/>
  <c r="AF6469" i="3" a="1"/>
  <c r="AF6469" i="3" s="1"/>
  <c r="AF6470" i="3" a="1"/>
  <c r="AF6470" i="3" s="1"/>
  <c r="AF6471" i="3" a="1"/>
  <c r="AF6471" i="3" s="1"/>
  <c r="AF6472" i="3" a="1"/>
  <c r="AF6472" i="3" s="1"/>
  <c r="AF6473" i="3" a="1"/>
  <c r="AF6473" i="3" s="1"/>
  <c r="AF6474" i="3" a="1"/>
  <c r="AF6474" i="3" s="1"/>
  <c r="AF6475" i="3" a="1"/>
  <c r="AF6475" i="3" s="1"/>
  <c r="AF6476" i="3" a="1"/>
  <c r="AF6476" i="3" s="1"/>
  <c r="AF6477" i="3" a="1"/>
  <c r="AF6477" i="3" s="1"/>
  <c r="AF6478" i="3" a="1"/>
  <c r="AF6478" i="3" s="1"/>
  <c r="AF6479" i="3" a="1"/>
  <c r="AF6479" i="3" s="1"/>
  <c r="AF6480" i="3" a="1"/>
  <c r="AF6480" i="3" s="1"/>
  <c r="AF6481" i="3" a="1"/>
  <c r="AF6481" i="3" s="1"/>
  <c r="AF6482" i="3" a="1"/>
  <c r="AF6482" i="3" s="1"/>
  <c r="AF6483" i="3" a="1"/>
  <c r="AF6483" i="3" s="1"/>
  <c r="AF6484" i="3" a="1"/>
  <c r="AF6484" i="3" s="1"/>
  <c r="AF6485" i="3" a="1"/>
  <c r="AF6485" i="3" s="1"/>
  <c r="AF6486" i="3" a="1"/>
  <c r="AF6486" i="3" s="1"/>
  <c r="AF6487" i="3" a="1"/>
  <c r="AF6487" i="3" s="1"/>
  <c r="AF6488" i="3" a="1"/>
  <c r="AF6488" i="3" s="1"/>
  <c r="AF6489" i="3" a="1"/>
  <c r="AF6489" i="3" s="1"/>
  <c r="AF6490" i="3" a="1"/>
  <c r="AF6490" i="3" s="1"/>
  <c r="AF6491" i="3" a="1"/>
  <c r="AF6491" i="3" s="1"/>
  <c r="AF6492" i="3" a="1"/>
  <c r="AF6492" i="3" s="1"/>
  <c r="AF6493" i="3" a="1"/>
  <c r="AF6493" i="3" s="1"/>
  <c r="AF6494" i="3" a="1"/>
  <c r="AF6494" i="3" s="1"/>
  <c r="AF6495" i="3" a="1"/>
  <c r="AF6495" i="3" s="1"/>
  <c r="AF6496" i="3" a="1"/>
  <c r="AF6496" i="3" s="1"/>
  <c r="AF6497" i="3" a="1"/>
  <c r="AF6497" i="3" s="1"/>
  <c r="AF6498" i="3" a="1"/>
  <c r="AF6498" i="3" s="1"/>
  <c r="AF6499" i="3" a="1"/>
  <c r="AF6499" i="3" s="1"/>
  <c r="AF6500" i="3" a="1"/>
  <c r="AF6500" i="3" s="1"/>
  <c r="AF6501" i="3" a="1"/>
  <c r="AF6501" i="3" s="1"/>
  <c r="AF6502" i="3" a="1"/>
  <c r="AF6502" i="3" s="1"/>
  <c r="AF6503" i="3" a="1"/>
  <c r="AF6503" i="3" s="1"/>
  <c r="AF6504" i="3" a="1"/>
  <c r="AF6504" i="3" s="1"/>
  <c r="AF6505" i="3" a="1"/>
  <c r="AF6505" i="3" s="1"/>
  <c r="AF6506" i="3" a="1"/>
  <c r="AF6506" i="3" s="1"/>
  <c r="AF6507" i="3" a="1"/>
  <c r="AF6507" i="3" s="1"/>
  <c r="AF6508" i="3" a="1"/>
  <c r="AF6508" i="3" s="1"/>
  <c r="AF6509" i="3" a="1"/>
  <c r="AF6509" i="3" s="1"/>
  <c r="AF6510" i="3" a="1"/>
  <c r="AF6510" i="3" s="1"/>
  <c r="AF6511" i="3" a="1"/>
  <c r="AF6511" i="3" s="1"/>
  <c r="AF6512" i="3" a="1"/>
  <c r="AF6512" i="3" s="1"/>
  <c r="AF6513" i="3" a="1"/>
  <c r="AF6513" i="3" s="1"/>
  <c r="AF6514" i="3" a="1"/>
  <c r="AF6514" i="3" s="1"/>
  <c r="AF6515" i="3" a="1"/>
  <c r="AF6515" i="3" s="1"/>
  <c r="AF6516" i="3" a="1"/>
  <c r="AF6516" i="3" s="1"/>
  <c r="AF6517" i="3" a="1"/>
  <c r="AF6517" i="3" s="1"/>
  <c r="AF6518" i="3" a="1"/>
  <c r="AF6518" i="3" s="1"/>
  <c r="AF6519" i="3" a="1"/>
  <c r="AF6519" i="3" s="1"/>
  <c r="AF6520" i="3" a="1"/>
  <c r="AF6520" i="3" s="1"/>
  <c r="AF6521" i="3" a="1"/>
  <c r="AF6521" i="3" s="1"/>
  <c r="AF6522" i="3" a="1"/>
  <c r="AF6522" i="3" s="1"/>
  <c r="AF6523" i="3" a="1"/>
  <c r="AF6523" i="3" s="1"/>
  <c r="AF6524" i="3" a="1"/>
  <c r="AF6524" i="3" s="1"/>
  <c r="AF6525" i="3" a="1"/>
  <c r="AF6525" i="3" s="1"/>
  <c r="AF6526" i="3" a="1"/>
  <c r="AF6526" i="3" s="1"/>
  <c r="AF6527" i="3" a="1"/>
  <c r="AF6527" i="3" s="1"/>
  <c r="AF6528" i="3" a="1"/>
  <c r="AF6528" i="3" s="1"/>
  <c r="AF6529" i="3" a="1"/>
  <c r="AF6529" i="3" s="1"/>
  <c r="AF6530" i="3" a="1"/>
  <c r="AF6530" i="3" s="1"/>
  <c r="AF6531" i="3" a="1"/>
  <c r="AF6531" i="3" s="1"/>
  <c r="AF6532" i="3" a="1"/>
  <c r="AF6532" i="3" s="1"/>
  <c r="AF6533" i="3" a="1"/>
  <c r="AF6533" i="3" s="1"/>
  <c r="AF6534" i="3" a="1"/>
  <c r="AF6534" i="3" s="1"/>
  <c r="AF6535" i="3" a="1"/>
  <c r="AF6535" i="3" s="1"/>
  <c r="AF6536" i="3" a="1"/>
  <c r="AF6536" i="3" s="1"/>
  <c r="AF6537" i="3" a="1"/>
  <c r="AF6537" i="3" s="1"/>
  <c r="AF6538" i="3" a="1"/>
  <c r="AF6538" i="3" s="1"/>
  <c r="AF6539" i="3" a="1"/>
  <c r="AF6539" i="3" s="1"/>
  <c r="AF6540" i="3" a="1"/>
  <c r="AF6540" i="3" s="1"/>
  <c r="AF6541" i="3" a="1"/>
  <c r="AF6541" i="3" s="1"/>
  <c r="AF6542" i="3" a="1"/>
  <c r="AF6542" i="3" s="1"/>
  <c r="AF6543" i="3" a="1"/>
  <c r="AF6543" i="3" s="1"/>
  <c r="AF6544" i="3" a="1"/>
  <c r="AF6544" i="3" s="1"/>
  <c r="AF6545" i="3" a="1"/>
  <c r="AF6545" i="3" s="1"/>
  <c r="AF6546" i="3" a="1"/>
  <c r="AF6546" i="3" s="1"/>
  <c r="AF6547" i="3" a="1"/>
  <c r="AF6547" i="3" s="1"/>
  <c r="AF6548" i="3" a="1"/>
  <c r="AF6548" i="3" s="1"/>
  <c r="AF6549" i="3" a="1"/>
  <c r="AF6549" i="3" s="1"/>
  <c r="AF6550" i="3" a="1"/>
  <c r="AF6550" i="3" s="1"/>
  <c r="AF6551" i="3" a="1"/>
  <c r="AF6551" i="3" s="1"/>
  <c r="AF6552" i="3" a="1"/>
  <c r="AF6552" i="3" s="1"/>
  <c r="AF6553" i="3" a="1"/>
  <c r="AF6553" i="3" s="1"/>
  <c r="AF6554" i="3" a="1"/>
  <c r="AF6554" i="3" s="1"/>
  <c r="AF6555" i="3" a="1"/>
  <c r="AF6555" i="3" s="1"/>
  <c r="AF6556" i="3" a="1"/>
  <c r="AF6556" i="3" s="1"/>
  <c r="AF6557" i="3" a="1"/>
  <c r="AF6557" i="3" s="1"/>
  <c r="AF6558" i="3" a="1"/>
  <c r="AF6558" i="3" s="1"/>
  <c r="AF6559" i="3" a="1"/>
  <c r="AF6559" i="3" s="1"/>
  <c r="AF6560" i="3" a="1"/>
  <c r="AF6560" i="3" s="1"/>
  <c r="AF6561" i="3" a="1"/>
  <c r="AF6561" i="3" s="1"/>
  <c r="AF6562" i="3" a="1"/>
  <c r="AF6562" i="3" s="1"/>
  <c r="AF6563" i="3" a="1"/>
  <c r="AF6563" i="3" s="1"/>
  <c r="AF6564" i="3" a="1"/>
  <c r="AF6564" i="3" s="1"/>
  <c r="AF6565" i="3" a="1"/>
  <c r="AF6565" i="3" s="1"/>
  <c r="AF6566" i="3" a="1"/>
  <c r="AF6566" i="3" s="1"/>
  <c r="AF6567" i="3" a="1"/>
  <c r="AF6567" i="3" s="1"/>
  <c r="AF6568" i="3" a="1"/>
  <c r="AF6568" i="3" s="1"/>
  <c r="AF6569" i="3" a="1"/>
  <c r="AF6569" i="3" s="1"/>
  <c r="AF6570" i="3" a="1"/>
  <c r="AF6570" i="3" s="1"/>
  <c r="AF6571" i="3" a="1"/>
  <c r="AF6571" i="3" s="1"/>
  <c r="AF6572" i="3" a="1"/>
  <c r="AF6572" i="3" s="1"/>
  <c r="AF6573" i="3" a="1"/>
  <c r="AF6573" i="3" s="1"/>
  <c r="AF6574" i="3" a="1"/>
  <c r="AF6574" i="3" s="1"/>
  <c r="AF6575" i="3" a="1"/>
  <c r="AF6575" i="3" s="1"/>
  <c r="AF6576" i="3" a="1"/>
  <c r="AF6576" i="3" s="1"/>
  <c r="AF6577" i="3" a="1"/>
  <c r="AF6577" i="3" s="1"/>
  <c r="AF6578" i="3" a="1"/>
  <c r="AF6578" i="3" s="1"/>
  <c r="AF6579" i="3" a="1"/>
  <c r="AF6579" i="3" s="1"/>
  <c r="AF6580" i="3" a="1"/>
  <c r="AF6580" i="3" s="1"/>
  <c r="AF6581" i="3" a="1"/>
  <c r="AF6581" i="3" s="1"/>
  <c r="AF6582" i="3" a="1"/>
  <c r="AF6582" i="3" s="1"/>
  <c r="AF6583" i="3" a="1"/>
  <c r="AF6583" i="3" s="1"/>
  <c r="AF6584" i="3" a="1"/>
  <c r="AF6584" i="3" s="1"/>
  <c r="AF6585" i="3" a="1"/>
  <c r="AF6585" i="3" s="1"/>
  <c r="AF6586" i="3" a="1"/>
  <c r="AF6586" i="3" s="1"/>
  <c r="AF6587" i="3" a="1"/>
  <c r="AF6587" i="3" s="1"/>
  <c r="AF6588" i="3" a="1"/>
  <c r="AF6588" i="3" s="1"/>
  <c r="AF6589" i="3" a="1"/>
  <c r="AF6589" i="3" s="1"/>
  <c r="AF6590" i="3" a="1"/>
  <c r="AF6590" i="3" s="1"/>
  <c r="AF6591" i="3" a="1"/>
  <c r="AF6591" i="3" s="1"/>
  <c r="AF6592" i="3" a="1"/>
  <c r="AF6592" i="3" s="1"/>
  <c r="AF6593" i="3" a="1"/>
  <c r="AF6593" i="3" s="1"/>
  <c r="AF6594" i="3" a="1"/>
  <c r="AF6594" i="3" s="1"/>
  <c r="AF6595" i="3" a="1"/>
  <c r="AF6595" i="3" s="1"/>
  <c r="AF6596" i="3" a="1"/>
  <c r="AF6596" i="3" s="1"/>
  <c r="AF6597" i="3" a="1"/>
  <c r="AF6597" i="3" s="1"/>
  <c r="AF6598" i="3" a="1"/>
  <c r="AF6598" i="3" s="1"/>
  <c r="AF6599" i="3" a="1"/>
  <c r="AF6599" i="3" s="1"/>
  <c r="AF6600" i="3" a="1"/>
  <c r="AF6600" i="3" s="1"/>
  <c r="AF6601" i="3" a="1"/>
  <c r="AF6601" i="3" s="1"/>
  <c r="AF6602" i="3" a="1"/>
  <c r="AF6602" i="3" s="1"/>
  <c r="AF6603" i="3" a="1"/>
  <c r="AF6603" i="3" s="1"/>
  <c r="AF6604" i="3" a="1"/>
  <c r="AF6604" i="3" s="1"/>
  <c r="AF6605" i="3" a="1"/>
  <c r="AF6605" i="3" s="1"/>
  <c r="AF6606" i="3" a="1"/>
  <c r="AF6606" i="3" s="1"/>
  <c r="AF6607" i="3" a="1"/>
  <c r="AF6607" i="3" s="1"/>
  <c r="AF6608" i="3" a="1"/>
  <c r="AF6608" i="3" s="1"/>
  <c r="AF6609" i="3" a="1"/>
  <c r="AF6609" i="3" s="1"/>
  <c r="AF6610" i="3" a="1"/>
  <c r="AF6610" i="3" s="1"/>
  <c r="AF6611" i="3" a="1"/>
  <c r="AF6611" i="3" s="1"/>
  <c r="AF6612" i="3" a="1"/>
  <c r="AF6612" i="3" s="1"/>
  <c r="AF6613" i="3" a="1"/>
  <c r="AF6613" i="3" s="1"/>
  <c r="AF6614" i="3" a="1"/>
  <c r="AF6614" i="3" s="1"/>
  <c r="AF6615" i="3" a="1"/>
  <c r="AF6615" i="3" s="1"/>
  <c r="AF6616" i="3" a="1"/>
  <c r="AF6616" i="3" s="1"/>
  <c r="AF6617" i="3" a="1"/>
  <c r="AF6617" i="3" s="1"/>
  <c r="AF6618" i="3" a="1"/>
  <c r="AF6618" i="3" s="1"/>
  <c r="AF6619" i="3" a="1"/>
  <c r="AF6619" i="3" s="1"/>
  <c r="AF6620" i="3" a="1"/>
  <c r="AF6620" i="3" s="1"/>
  <c r="AF6621" i="3" a="1"/>
  <c r="AF6621" i="3" s="1"/>
  <c r="AF6622" i="3" a="1"/>
  <c r="AF6622" i="3" s="1"/>
  <c r="AF6623" i="3" a="1"/>
  <c r="AF6623" i="3" s="1"/>
  <c r="AF6624" i="3" a="1"/>
  <c r="AF6624" i="3" s="1"/>
  <c r="AF6625" i="3" a="1"/>
  <c r="AF6625" i="3" s="1"/>
  <c r="AF6626" i="3" a="1"/>
  <c r="AF6626" i="3" s="1"/>
  <c r="AF6627" i="3" a="1"/>
  <c r="AF6627" i="3" s="1"/>
  <c r="AF6628" i="3" a="1"/>
  <c r="AF6628" i="3" s="1"/>
  <c r="AF6629" i="3" a="1"/>
  <c r="AF6629" i="3" s="1"/>
  <c r="AF6630" i="3" a="1"/>
  <c r="AF6630" i="3" s="1"/>
  <c r="AF6631" i="3" a="1"/>
  <c r="AF6631" i="3" s="1"/>
  <c r="AF6632" i="3" a="1"/>
  <c r="AF6632" i="3" s="1"/>
  <c r="AF6633" i="3" a="1"/>
  <c r="AF6633" i="3" s="1"/>
  <c r="AF6634" i="3" a="1"/>
  <c r="AF6634" i="3" s="1"/>
  <c r="AF6635" i="3" a="1"/>
  <c r="AF6635" i="3" s="1"/>
  <c r="AF6636" i="3" a="1"/>
  <c r="AF6636" i="3" s="1"/>
  <c r="AF6637" i="3" a="1"/>
  <c r="AF6637" i="3" s="1"/>
  <c r="AF6638" i="3" a="1"/>
  <c r="AF6638" i="3" s="1"/>
  <c r="AF6639" i="3" a="1"/>
  <c r="AF6639" i="3" s="1"/>
  <c r="AF6640" i="3" a="1"/>
  <c r="AF6640" i="3" s="1"/>
  <c r="AF6641" i="3" a="1"/>
  <c r="AF6641" i="3" s="1"/>
  <c r="AF6642" i="3" a="1"/>
  <c r="AF6642" i="3" s="1"/>
  <c r="AF6643" i="3" a="1"/>
  <c r="AF6643" i="3" s="1"/>
  <c r="AF6644" i="3" a="1"/>
  <c r="AF6644" i="3" s="1"/>
  <c r="AF6645" i="3" a="1"/>
  <c r="AF6645" i="3" s="1"/>
  <c r="AF6646" i="3" a="1"/>
  <c r="AF6646" i="3" s="1"/>
  <c r="AF6647" i="3" a="1"/>
  <c r="AF6647" i="3" s="1"/>
  <c r="AF6648" i="3" a="1"/>
  <c r="AF6648" i="3" s="1"/>
  <c r="AF6649" i="3" a="1"/>
  <c r="AF6649" i="3" s="1"/>
  <c r="AF6650" i="3" a="1"/>
  <c r="AF6650" i="3" s="1"/>
  <c r="AF6651" i="3" a="1"/>
  <c r="AF6651" i="3" s="1"/>
  <c r="AF6652" i="3" a="1"/>
  <c r="AF6652" i="3" s="1"/>
  <c r="AF6653" i="3" a="1"/>
  <c r="AF6653" i="3" s="1"/>
  <c r="AF6654" i="3" a="1"/>
  <c r="AF6654" i="3" s="1"/>
  <c r="AF6655" i="3" a="1"/>
  <c r="AF6655" i="3" s="1"/>
  <c r="AF6656" i="3" a="1"/>
  <c r="AF6656" i="3" s="1"/>
  <c r="AF6657" i="3" a="1"/>
  <c r="AF6657" i="3" s="1"/>
  <c r="AF6658" i="3" a="1"/>
  <c r="AF6658" i="3" s="1"/>
  <c r="AF6659" i="3" a="1"/>
  <c r="AF6659" i="3" s="1"/>
  <c r="AF6660" i="3" a="1"/>
  <c r="AF6660" i="3" s="1"/>
  <c r="AF6661" i="3" a="1"/>
  <c r="AF6661" i="3" s="1"/>
  <c r="AF6662" i="3" a="1"/>
  <c r="AF6662" i="3" s="1"/>
  <c r="AF6663" i="3" a="1"/>
  <c r="AF6663" i="3" s="1"/>
  <c r="AF6664" i="3" a="1"/>
  <c r="AF6664" i="3" s="1"/>
  <c r="AF6665" i="3" a="1"/>
  <c r="AF6665" i="3" s="1"/>
  <c r="AF6666" i="3" a="1"/>
  <c r="AF6666" i="3" s="1"/>
  <c r="AF6667" i="3" a="1"/>
  <c r="AF6667" i="3" s="1"/>
  <c r="AF6668" i="3" a="1"/>
  <c r="AF6668" i="3" s="1"/>
  <c r="AF6669" i="3" a="1"/>
  <c r="AF6669" i="3" s="1"/>
  <c r="AF6670" i="3" a="1"/>
  <c r="AF6670" i="3" s="1"/>
  <c r="AF6671" i="3" a="1"/>
  <c r="AF6671" i="3" s="1"/>
  <c r="AF6672" i="3" a="1"/>
  <c r="AF6672" i="3" s="1"/>
  <c r="AF6673" i="3" a="1"/>
  <c r="AF6673" i="3" s="1"/>
  <c r="AF6674" i="3" a="1"/>
  <c r="AF6674" i="3" s="1"/>
  <c r="AF6675" i="3" a="1"/>
  <c r="AF6675" i="3" s="1"/>
  <c r="AF6676" i="3" a="1"/>
  <c r="AF6676" i="3" s="1"/>
  <c r="AF6677" i="3" a="1"/>
  <c r="AF6677" i="3" s="1"/>
  <c r="AF6678" i="3" a="1"/>
  <c r="AF6678" i="3" s="1"/>
  <c r="AF6679" i="3" a="1"/>
  <c r="AF6679" i="3" s="1"/>
  <c r="AF6680" i="3" a="1"/>
  <c r="AF6680" i="3" s="1"/>
  <c r="AF6681" i="3" a="1"/>
  <c r="AF6681" i="3" s="1"/>
  <c r="AF6682" i="3" a="1"/>
  <c r="AF6682" i="3" s="1"/>
  <c r="AF6683" i="3" a="1"/>
  <c r="AF6683" i="3" s="1"/>
  <c r="AF6684" i="3" a="1"/>
  <c r="AF6684" i="3" s="1"/>
  <c r="AF6685" i="3" a="1"/>
  <c r="AF6685" i="3" s="1"/>
  <c r="AF6686" i="3" a="1"/>
  <c r="AF6686" i="3" s="1"/>
  <c r="AF6687" i="3" a="1"/>
  <c r="AF6687" i="3" s="1"/>
  <c r="AF6688" i="3" a="1"/>
  <c r="AF6688" i="3" s="1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E5086" i="3"/>
  <c r="AE5087" i="3"/>
  <c r="AE5088" i="3"/>
  <c r="AE5089" i="3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E5117" i="3"/>
  <c r="AE5118" i="3"/>
  <c r="AE5119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61" i="3"/>
  <c r="AE5362" i="3"/>
  <c r="AE5363" i="3"/>
  <c r="AE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6010" i="3"/>
  <c r="AE6011" i="3"/>
  <c r="AE6012" i="3"/>
  <c r="AE6013" i="3"/>
  <c r="AE6014" i="3"/>
  <c r="AE6015" i="3"/>
  <c r="AE6016" i="3"/>
  <c r="AE6017" i="3"/>
  <c r="AE6018" i="3"/>
  <c r="AE6019" i="3"/>
  <c r="AE6020" i="3"/>
  <c r="AE6021" i="3"/>
  <c r="AE6022" i="3"/>
  <c r="AE6023" i="3"/>
  <c r="AE6024" i="3"/>
  <c r="AE6025" i="3"/>
  <c r="AE6026" i="3"/>
  <c r="AE6027" i="3"/>
  <c r="AE6028" i="3"/>
  <c r="AE6029" i="3"/>
  <c r="AE6030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50" i="3"/>
  <c r="AE6051" i="3"/>
  <c r="AE6052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67" i="3"/>
  <c r="AE6068" i="3"/>
  <c r="AE6069" i="3"/>
  <c r="AE6070" i="3"/>
  <c r="AE6071" i="3"/>
  <c r="AE6072" i="3"/>
  <c r="AE6073" i="3"/>
  <c r="AE6074" i="3"/>
  <c r="AE6075" i="3"/>
  <c r="AE6076" i="3"/>
  <c r="AE6077" i="3"/>
  <c r="AE6078" i="3"/>
  <c r="AE6079" i="3"/>
  <c r="AE6080" i="3"/>
  <c r="AE6081" i="3"/>
  <c r="AE6082" i="3"/>
  <c r="AE6083" i="3"/>
  <c r="AE6084" i="3"/>
  <c r="AE6085" i="3"/>
  <c r="AE6086" i="3"/>
  <c r="AE6087" i="3"/>
  <c r="AE6088" i="3"/>
  <c r="AE6089" i="3"/>
  <c r="AE6090" i="3"/>
  <c r="AE6091" i="3"/>
  <c r="AE6092" i="3"/>
  <c r="AE6093" i="3"/>
  <c r="AE6094" i="3"/>
  <c r="AE6095" i="3"/>
  <c r="AE6096" i="3"/>
  <c r="AE6097" i="3"/>
  <c r="AE6098" i="3"/>
  <c r="AE6099" i="3"/>
  <c r="AE6100" i="3"/>
  <c r="AE6101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113" i="3"/>
  <c r="AE6114" i="3"/>
  <c r="AE6115" i="3"/>
  <c r="AE6116" i="3"/>
  <c r="AE6117" i="3"/>
  <c r="AE6118" i="3"/>
  <c r="AE6119" i="3"/>
  <c r="AE6120" i="3"/>
  <c r="AE6121" i="3"/>
  <c r="AE6122" i="3"/>
  <c r="AE6123" i="3"/>
  <c r="AE6124" i="3"/>
  <c r="AE6125" i="3"/>
  <c r="AE6126" i="3"/>
  <c r="AE6127" i="3"/>
  <c r="AE6128" i="3"/>
  <c r="AE6129" i="3"/>
  <c r="AE6130" i="3"/>
  <c r="AE6131" i="3"/>
  <c r="AE6132" i="3"/>
  <c r="AE6133" i="3"/>
  <c r="AE6134" i="3"/>
  <c r="AE6135" i="3"/>
  <c r="AE6136" i="3"/>
  <c r="AE6137" i="3"/>
  <c r="AE6138" i="3"/>
  <c r="AE6139" i="3"/>
  <c r="AE6140" i="3"/>
  <c r="AE6141" i="3"/>
  <c r="AE6142" i="3"/>
  <c r="AE6143" i="3"/>
  <c r="AE6144" i="3"/>
  <c r="AE6145" i="3"/>
  <c r="AE6146" i="3"/>
  <c r="AE6147" i="3"/>
  <c r="AE6148" i="3"/>
  <c r="AE6149" i="3"/>
  <c r="AE6150" i="3"/>
  <c r="AE6151" i="3"/>
  <c r="AE6152" i="3"/>
  <c r="AE6153" i="3"/>
  <c r="AE6154" i="3"/>
  <c r="AE6155" i="3"/>
  <c r="AE6156" i="3"/>
  <c r="AE6157" i="3"/>
  <c r="AE6158" i="3"/>
  <c r="AE6159" i="3"/>
  <c r="AE6160" i="3"/>
  <c r="AE6161" i="3"/>
  <c r="AE6162" i="3"/>
  <c r="AE6163" i="3"/>
  <c r="AE6164" i="3"/>
  <c r="AE6165" i="3"/>
  <c r="AE6166" i="3"/>
  <c r="AE6167" i="3"/>
  <c r="AE6168" i="3"/>
  <c r="AE6169" i="3"/>
  <c r="AE6170" i="3"/>
  <c r="AE6171" i="3"/>
  <c r="AE6172" i="3"/>
  <c r="AE6173" i="3"/>
  <c r="AE6174" i="3"/>
  <c r="AE6175" i="3"/>
  <c r="AE6176" i="3"/>
  <c r="AE6177" i="3"/>
  <c r="AE6178" i="3"/>
  <c r="AE6179" i="3"/>
  <c r="AE6180" i="3"/>
  <c r="AE6181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94" i="3"/>
  <c r="AE6195" i="3"/>
  <c r="AE6196" i="3"/>
  <c r="AE6197" i="3"/>
  <c r="AE6198" i="3"/>
  <c r="AE6199" i="3"/>
  <c r="AE6200" i="3"/>
  <c r="AE6201" i="3"/>
  <c r="AE6202" i="3"/>
  <c r="AE6203" i="3"/>
  <c r="AE6204" i="3"/>
  <c r="AE6205" i="3"/>
  <c r="AE6206" i="3"/>
  <c r="AE6207" i="3"/>
  <c r="AE6208" i="3"/>
  <c r="AE6209" i="3"/>
  <c r="AE6210" i="3"/>
  <c r="AE6211" i="3"/>
  <c r="AE6212" i="3"/>
  <c r="AE6213" i="3"/>
  <c r="AE6214" i="3"/>
  <c r="AE6215" i="3"/>
  <c r="AE6216" i="3"/>
  <c r="AE6217" i="3"/>
  <c r="AE6218" i="3"/>
  <c r="AE6219" i="3"/>
  <c r="AE6220" i="3"/>
  <c r="AE6221" i="3"/>
  <c r="AE6222" i="3"/>
  <c r="AE6223" i="3"/>
  <c r="AE6224" i="3"/>
  <c r="AE6225" i="3"/>
  <c r="AE6226" i="3"/>
  <c r="AE6227" i="3"/>
  <c r="AE6228" i="3"/>
  <c r="AE6229" i="3"/>
  <c r="AE6230" i="3"/>
  <c r="AE6231" i="3"/>
  <c r="AE6232" i="3"/>
  <c r="AE6233" i="3"/>
  <c r="AE6234" i="3"/>
  <c r="AE6235" i="3"/>
  <c r="AE6236" i="3"/>
  <c r="AE6237" i="3"/>
  <c r="AE6238" i="3"/>
  <c r="AE6239" i="3"/>
  <c r="AE6240" i="3"/>
  <c r="AE6241" i="3"/>
  <c r="AE6242" i="3"/>
  <c r="AE6243" i="3"/>
  <c r="AE6244" i="3"/>
  <c r="AE6245" i="3"/>
  <c r="AE6246" i="3"/>
  <c r="AE6247" i="3"/>
  <c r="AE6248" i="3"/>
  <c r="AE6249" i="3"/>
  <c r="AE6250" i="3"/>
  <c r="AE6251" i="3"/>
  <c r="AE6252" i="3"/>
  <c r="AE6253" i="3"/>
  <c r="AE6254" i="3"/>
  <c r="AE6255" i="3"/>
  <c r="AE6256" i="3"/>
  <c r="AE6257" i="3"/>
  <c r="AE6258" i="3"/>
  <c r="AE6259" i="3"/>
  <c r="AE6260" i="3"/>
  <c r="AE6261" i="3"/>
  <c r="AE6262" i="3"/>
  <c r="AE6263" i="3"/>
  <c r="AE6264" i="3"/>
  <c r="AE6265" i="3"/>
  <c r="AE6266" i="3"/>
  <c r="AE6267" i="3"/>
  <c r="AE6268" i="3"/>
  <c r="AE6269" i="3"/>
  <c r="AE6270" i="3"/>
  <c r="AE6271" i="3"/>
  <c r="AE6272" i="3"/>
  <c r="AE6273" i="3"/>
  <c r="AE6274" i="3"/>
  <c r="AE6275" i="3"/>
  <c r="AE6276" i="3"/>
  <c r="AE6277" i="3"/>
  <c r="AE6278" i="3"/>
  <c r="AE6279" i="3"/>
  <c r="AE6280" i="3"/>
  <c r="AE6281" i="3"/>
  <c r="AE6282" i="3"/>
  <c r="AE6283" i="3"/>
  <c r="AE6284" i="3"/>
  <c r="AE6285" i="3"/>
  <c r="AE6286" i="3"/>
  <c r="AE6287" i="3"/>
  <c r="AE6288" i="3"/>
  <c r="AE6289" i="3"/>
  <c r="AE6290" i="3"/>
  <c r="AE6291" i="3"/>
  <c r="AE6292" i="3"/>
  <c r="AE6293" i="3"/>
  <c r="AE6294" i="3"/>
  <c r="AE6295" i="3"/>
  <c r="AE6296" i="3"/>
  <c r="AE6297" i="3"/>
  <c r="AE6298" i="3"/>
  <c r="AE6299" i="3"/>
  <c r="AE6300" i="3"/>
  <c r="AE6301" i="3"/>
  <c r="AE6302" i="3"/>
  <c r="AE6303" i="3"/>
  <c r="AE6304" i="3"/>
  <c r="AE6305" i="3"/>
  <c r="AE6306" i="3"/>
  <c r="AE6307" i="3"/>
  <c r="AE6308" i="3"/>
  <c r="AE6309" i="3"/>
  <c r="AE6310" i="3"/>
  <c r="AE6311" i="3"/>
  <c r="AE6312" i="3"/>
  <c r="AE6313" i="3"/>
  <c r="AE6314" i="3"/>
  <c r="AE6315" i="3"/>
  <c r="AE6316" i="3"/>
  <c r="AE6317" i="3"/>
  <c r="AE6318" i="3"/>
  <c r="AE6319" i="3"/>
  <c r="AE6320" i="3"/>
  <c r="AE6321" i="3"/>
  <c r="AE6322" i="3"/>
  <c r="AE6323" i="3"/>
  <c r="AE6324" i="3"/>
  <c r="AE6325" i="3"/>
  <c r="AE6326" i="3"/>
  <c r="AE6327" i="3"/>
  <c r="AE6328" i="3"/>
  <c r="AE6329" i="3"/>
  <c r="AE6330" i="3"/>
  <c r="AE6331" i="3"/>
  <c r="AE6332" i="3"/>
  <c r="AE6333" i="3"/>
  <c r="AE6334" i="3"/>
  <c r="AE6335" i="3"/>
  <c r="AE6336" i="3"/>
  <c r="AE6337" i="3"/>
  <c r="AE6338" i="3"/>
  <c r="AE6339" i="3"/>
  <c r="AE6340" i="3"/>
  <c r="AE6341" i="3"/>
  <c r="AE6342" i="3"/>
  <c r="AE6343" i="3"/>
  <c r="AE6344" i="3"/>
  <c r="AE6345" i="3"/>
  <c r="AE6346" i="3"/>
  <c r="AE6347" i="3"/>
  <c r="AE6348" i="3"/>
  <c r="AE6349" i="3"/>
  <c r="AE6350" i="3"/>
  <c r="AE6351" i="3"/>
  <c r="AE6352" i="3"/>
  <c r="AE6353" i="3"/>
  <c r="AE6354" i="3"/>
  <c r="AE6355" i="3"/>
  <c r="AE6356" i="3"/>
  <c r="AE6357" i="3"/>
  <c r="AE6358" i="3"/>
  <c r="AE6359" i="3"/>
  <c r="AE6360" i="3"/>
  <c r="AE6361" i="3"/>
  <c r="AE6362" i="3"/>
  <c r="AE6363" i="3"/>
  <c r="AE6364" i="3"/>
  <c r="AE6365" i="3"/>
  <c r="AE6366" i="3"/>
  <c r="AE6367" i="3"/>
  <c r="AE6368" i="3"/>
  <c r="AE6369" i="3"/>
  <c r="AE6370" i="3"/>
  <c r="AE6371" i="3"/>
  <c r="AE6372" i="3"/>
  <c r="AE6373" i="3"/>
  <c r="AE6374" i="3"/>
  <c r="AE6375" i="3"/>
  <c r="AE6376" i="3"/>
  <c r="AE6377" i="3"/>
  <c r="AE6378" i="3"/>
  <c r="AE6379" i="3"/>
  <c r="AE6380" i="3"/>
  <c r="AE6381" i="3"/>
  <c r="AE6382" i="3"/>
  <c r="AE6383" i="3"/>
  <c r="AE6384" i="3"/>
  <c r="AE6385" i="3"/>
  <c r="AE6386" i="3"/>
  <c r="AE6387" i="3"/>
  <c r="AE6388" i="3"/>
  <c r="AE6389" i="3"/>
  <c r="AE6390" i="3"/>
  <c r="AE6391" i="3"/>
  <c r="AE6392" i="3"/>
  <c r="AE6393" i="3"/>
  <c r="AE6394" i="3"/>
  <c r="AE6395" i="3"/>
  <c r="AE6396" i="3"/>
  <c r="AE6397" i="3"/>
  <c r="AE6398" i="3"/>
  <c r="AE6399" i="3"/>
  <c r="AE6400" i="3"/>
  <c r="AE6401" i="3"/>
  <c r="AE6402" i="3"/>
  <c r="AE6403" i="3"/>
  <c r="AE6404" i="3"/>
  <c r="AE6405" i="3"/>
  <c r="AE6406" i="3"/>
  <c r="AE6407" i="3"/>
  <c r="AE6408" i="3"/>
  <c r="AE6409" i="3"/>
  <c r="AE6410" i="3"/>
  <c r="AE6411" i="3"/>
  <c r="AE6412" i="3"/>
  <c r="AE6413" i="3"/>
  <c r="AE6414" i="3"/>
  <c r="AE6415" i="3"/>
  <c r="AE6416" i="3"/>
  <c r="AE6417" i="3"/>
  <c r="AE6418" i="3"/>
  <c r="AE6419" i="3"/>
  <c r="AE6420" i="3"/>
  <c r="AE6421" i="3"/>
  <c r="AE6422" i="3"/>
  <c r="AE6423" i="3"/>
  <c r="AE6424" i="3"/>
  <c r="AE6425" i="3"/>
  <c r="AE6426" i="3"/>
  <c r="AE6427" i="3"/>
  <c r="AE6428" i="3"/>
  <c r="AE6429" i="3"/>
  <c r="AE6430" i="3"/>
  <c r="AE6431" i="3"/>
  <c r="AE6432" i="3"/>
  <c r="AE6433" i="3"/>
  <c r="AE6434" i="3"/>
  <c r="AE6435" i="3"/>
  <c r="AE6436" i="3"/>
  <c r="AE6437" i="3"/>
  <c r="AE6438" i="3"/>
  <c r="AE6439" i="3"/>
  <c r="AE6440" i="3"/>
  <c r="AE6441" i="3"/>
  <c r="AE6442" i="3"/>
  <c r="AE6443" i="3"/>
  <c r="AE6444" i="3"/>
  <c r="AE6445" i="3"/>
  <c r="AE6446" i="3"/>
  <c r="AE6447" i="3"/>
  <c r="AE6448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60" i="3"/>
  <c r="AE6461" i="3"/>
  <c r="AE6462" i="3"/>
  <c r="AE6463" i="3"/>
  <c r="AE6464" i="3"/>
  <c r="AE6465" i="3"/>
  <c r="AE6466" i="3"/>
  <c r="AE6467" i="3"/>
  <c r="AE6468" i="3"/>
  <c r="AE6469" i="3"/>
  <c r="AE6470" i="3"/>
  <c r="AE6471" i="3"/>
  <c r="AE6472" i="3"/>
  <c r="AE6473" i="3"/>
  <c r="AE6474" i="3"/>
  <c r="AE6475" i="3"/>
  <c r="AE6476" i="3"/>
  <c r="AE6477" i="3"/>
  <c r="AE6478" i="3"/>
  <c r="AE6479" i="3"/>
  <c r="AE6480" i="3"/>
  <c r="AE6481" i="3"/>
  <c r="AE6482" i="3"/>
  <c r="AE6483" i="3"/>
  <c r="AE6484" i="3"/>
  <c r="AE6485" i="3"/>
  <c r="AE6486" i="3"/>
  <c r="AE6487" i="3"/>
  <c r="AE6488" i="3"/>
  <c r="AE6489" i="3"/>
  <c r="AE6490" i="3"/>
  <c r="AE6491" i="3"/>
  <c r="AE6492" i="3"/>
  <c r="AE6493" i="3"/>
  <c r="AE6494" i="3"/>
  <c r="AE6495" i="3"/>
  <c r="AE6496" i="3"/>
  <c r="AE6497" i="3"/>
  <c r="AE6498" i="3"/>
  <c r="AE6499" i="3"/>
  <c r="AE6500" i="3"/>
  <c r="AE6501" i="3"/>
  <c r="AE6502" i="3"/>
  <c r="AE6503" i="3"/>
  <c r="AE6504" i="3"/>
  <c r="AE6505" i="3"/>
  <c r="AE6506" i="3"/>
  <c r="AE6507" i="3"/>
  <c r="AE6508" i="3"/>
  <c r="AE6509" i="3"/>
  <c r="AE6510" i="3"/>
  <c r="AE6511" i="3"/>
  <c r="AE6512" i="3"/>
  <c r="AE6513" i="3"/>
  <c r="AE6514" i="3"/>
  <c r="AE6515" i="3"/>
  <c r="AE6516" i="3"/>
  <c r="AE6517" i="3"/>
  <c r="AE6518" i="3"/>
  <c r="AE6519" i="3"/>
  <c r="AE6520" i="3"/>
  <c r="AE6521" i="3"/>
  <c r="AE6522" i="3"/>
  <c r="AE6523" i="3"/>
  <c r="AE6524" i="3"/>
  <c r="AE6525" i="3"/>
  <c r="AE6526" i="3"/>
  <c r="AE6527" i="3"/>
  <c r="AE6528" i="3"/>
  <c r="AE6529" i="3"/>
  <c r="AE6530" i="3"/>
  <c r="AE6531" i="3"/>
  <c r="AE6532" i="3"/>
  <c r="AE6533" i="3"/>
  <c r="AE6534" i="3"/>
  <c r="AE6535" i="3"/>
  <c r="AE6536" i="3"/>
  <c r="AE6537" i="3"/>
  <c r="AE6538" i="3"/>
  <c r="AE6539" i="3"/>
  <c r="AE6540" i="3"/>
  <c r="AE6541" i="3"/>
  <c r="AE6542" i="3"/>
  <c r="AE6543" i="3"/>
  <c r="AE6544" i="3"/>
  <c r="AE6545" i="3"/>
  <c r="AE6546" i="3"/>
  <c r="AE6547" i="3"/>
  <c r="AE6548" i="3"/>
  <c r="AE6549" i="3"/>
  <c r="AE6550" i="3"/>
  <c r="AE6551" i="3"/>
  <c r="AE6552" i="3"/>
  <c r="AE6553" i="3"/>
  <c r="AE6554" i="3"/>
  <c r="AE6555" i="3"/>
  <c r="AE6556" i="3"/>
  <c r="AE6557" i="3"/>
  <c r="AE6558" i="3"/>
  <c r="AE6559" i="3"/>
  <c r="AE6560" i="3"/>
  <c r="AE6561" i="3"/>
  <c r="AE6562" i="3"/>
  <c r="AE6563" i="3"/>
  <c r="AE6564" i="3"/>
  <c r="AE6565" i="3"/>
  <c r="AE6566" i="3"/>
  <c r="AE6567" i="3"/>
  <c r="AE6568" i="3"/>
  <c r="AE6569" i="3"/>
  <c r="AE6570" i="3"/>
  <c r="AE6571" i="3"/>
  <c r="AE6572" i="3"/>
  <c r="AE6573" i="3"/>
  <c r="AE6574" i="3"/>
  <c r="AE6575" i="3"/>
  <c r="AE6576" i="3"/>
  <c r="AE6577" i="3"/>
  <c r="AE6578" i="3"/>
  <c r="AE6579" i="3"/>
  <c r="AE6580" i="3"/>
  <c r="AE6581" i="3"/>
  <c r="AE6582" i="3"/>
  <c r="AE6583" i="3"/>
  <c r="AE6584" i="3"/>
  <c r="AE6585" i="3"/>
  <c r="AE6586" i="3"/>
  <c r="AE6587" i="3"/>
  <c r="AE6588" i="3"/>
  <c r="AE6589" i="3"/>
  <c r="AE6590" i="3"/>
  <c r="AE6591" i="3"/>
  <c r="AE6592" i="3"/>
  <c r="AE6593" i="3"/>
  <c r="AE6594" i="3"/>
  <c r="AE6595" i="3"/>
  <c r="AE6596" i="3"/>
  <c r="AE6597" i="3"/>
  <c r="AE6598" i="3"/>
  <c r="AE6599" i="3"/>
  <c r="AE6600" i="3"/>
  <c r="AE6601" i="3"/>
  <c r="AE6602" i="3"/>
  <c r="AE6603" i="3"/>
  <c r="AE6604" i="3"/>
  <c r="AE6605" i="3"/>
  <c r="AE6606" i="3"/>
  <c r="AE6607" i="3"/>
  <c r="AE6608" i="3"/>
  <c r="AE6609" i="3"/>
  <c r="AE6610" i="3"/>
  <c r="AE6611" i="3"/>
  <c r="AE6612" i="3"/>
  <c r="AE6613" i="3"/>
  <c r="AE6614" i="3"/>
  <c r="AE6615" i="3"/>
  <c r="AE6616" i="3"/>
  <c r="AE6617" i="3"/>
  <c r="AE6618" i="3"/>
  <c r="AE6619" i="3"/>
  <c r="AE6620" i="3"/>
  <c r="AE6621" i="3"/>
  <c r="AE6622" i="3"/>
  <c r="AE6623" i="3"/>
  <c r="AE6624" i="3"/>
  <c r="AE6625" i="3"/>
  <c r="AE6626" i="3"/>
  <c r="AE6627" i="3"/>
  <c r="AE6628" i="3"/>
  <c r="AE6629" i="3"/>
  <c r="AE6630" i="3"/>
  <c r="AE6631" i="3"/>
  <c r="AE6632" i="3"/>
  <c r="AE6633" i="3"/>
  <c r="AE6634" i="3"/>
  <c r="AE6635" i="3"/>
  <c r="AE6636" i="3"/>
  <c r="AE6637" i="3"/>
  <c r="AE6638" i="3"/>
  <c r="AE6639" i="3"/>
  <c r="AE6640" i="3"/>
  <c r="AE6641" i="3"/>
  <c r="AE6642" i="3"/>
  <c r="AE6643" i="3"/>
  <c r="AE6644" i="3"/>
  <c r="AE6645" i="3"/>
  <c r="AE6646" i="3"/>
  <c r="AE6647" i="3"/>
  <c r="AE6648" i="3"/>
  <c r="AE6649" i="3"/>
  <c r="AE6650" i="3"/>
  <c r="AE6651" i="3"/>
  <c r="AE6652" i="3"/>
  <c r="AE6653" i="3"/>
  <c r="AE6654" i="3"/>
  <c r="AE6655" i="3"/>
  <c r="AE6656" i="3"/>
  <c r="AE6657" i="3"/>
  <c r="AE6658" i="3"/>
  <c r="AE6659" i="3"/>
  <c r="AE6660" i="3"/>
  <c r="AE6661" i="3"/>
  <c r="AE6662" i="3"/>
  <c r="AE6663" i="3"/>
  <c r="AE6664" i="3"/>
  <c r="AE6665" i="3"/>
  <c r="AE6666" i="3"/>
  <c r="AE6667" i="3"/>
  <c r="AE6668" i="3"/>
  <c r="AE6669" i="3"/>
  <c r="AE6670" i="3"/>
  <c r="AE6671" i="3"/>
  <c r="AE6672" i="3"/>
  <c r="AE6673" i="3"/>
  <c r="AE6674" i="3"/>
  <c r="AE6675" i="3"/>
  <c r="AE6676" i="3"/>
  <c r="AE6677" i="3"/>
  <c r="AE6678" i="3"/>
  <c r="AE6679" i="3"/>
  <c r="AE6680" i="3"/>
  <c r="AE6681" i="3"/>
  <c r="AE6682" i="3"/>
  <c r="AE6683" i="3"/>
  <c r="AE6684" i="3"/>
  <c r="AE6685" i="3"/>
  <c r="AE6686" i="3"/>
  <c r="AE6687" i="3"/>
  <c r="AE6688" i="3"/>
  <c r="B3" i="5"/>
  <c r="B15" i="5" s="1"/>
  <c r="B16" i="5"/>
  <c r="B4" i="5"/>
  <c r="B17" i="5" s="1"/>
  <c r="B10" i="5"/>
  <c r="B11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<sst xmlns="http://schemas.openxmlformats.org/spreadsheetml/2006/main" count="150084" uniqueCount="13511">
  <si>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</si>
  <si>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</si>
  <si>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</si>
  <si>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</si>
  <si>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</si>
  <si>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</si>
  <si>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</si>
  <si>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</si>
  <si>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</si>
  <si>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</si>
  <si>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</si>
  <si>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</si>
  <si>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</si>
  <si>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</si>
  <si>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</si>
  <si>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</si>
  <si>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</si>
  <si>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</si>
  <si>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</si>
  <si>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</si>
  <si>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</si>
  <si>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</si>
  <si>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</si>
  <si>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</si>
  <si>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</si>
  <si>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</si>
  <si>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</si>
  <si>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</si>
  <si>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</si>
  <si>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</si>
  <si>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</si>
  <si>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</si>
  <si>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</si>
  <si>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</si>
  <si>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</si>
  <si>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</si>
  <si>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</si>
  <si>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</si>
  <si>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</si>
  <si>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</si>
  <si>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</si>
  <si>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</si>
  <si>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</si>
  <si>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</si>
  <si>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</si>
  <si>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</si>
  <si>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</si>
  <si>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</si>
  <si>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</si>
  <si>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</si>
  <si>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</si>
  <si>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</si>
  <si>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</si>
  <si>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</si>
  <si>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</si>
  <si>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</si>
  <si>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</si>
  <si>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</si>
  <si>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</si>
  <si>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</si>
  <si>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</si>
  <si>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</si>
  <si>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</si>
  <si>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</si>
  <si>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</si>
  <si>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</si>
  <si>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</si>
  <si>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</si>
  <si>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</si>
  <si>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</si>
  <si>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</si>
  <si>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</si>
  <si>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</si>
  <si>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</si>
  <si>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</si>
  <si>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</si>
  <si>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</si>
  <si>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</si>
  <si>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</si>
  <si>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</si>
  <si>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</si>
  <si>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</si>
  <si>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</si>
  <si>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</si>
  <si>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</si>
  <si>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</si>
  <si>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</si>
  <si>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</si>
  <si>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</si>
  <si>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</si>
  <si>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</si>
  <si>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</si>
  <si>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</si>
  <si>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</si>
  <si>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</si>
  <si>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</si>
  <si>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</si>
  <si>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</si>
  <si>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</si>
  <si>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</si>
  <si>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</si>
  <si>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</si>
  <si>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</si>
  <si>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</si>
  <si>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</si>
  <si>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</si>
  <si>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</si>
  <si>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</si>
  <si>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</si>
  <si>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</si>
  <si>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</si>
  <si>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</si>
  <si>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</si>
  <si>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</si>
  <si>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</si>
  <si>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</si>
  <si>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</si>
  <si>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</si>
  <si>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</si>
  <si>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</si>
  <si>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</si>
  <si>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</si>
  <si>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</si>
  <si>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</si>
  <si>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</si>
  <si>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</si>
  <si>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</si>
  <si>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</si>
  <si>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</si>
  <si>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</si>
  <si>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</si>
  <si>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</si>
  <si>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</si>
  <si>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</si>
  <si>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</si>
  <si>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</si>
  <si>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</si>
  <si>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</si>
  <si>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</si>
  <si>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</si>
  <si>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</si>
  <si>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</si>
  <si>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</si>
  <si>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</si>
  <si>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</si>
  <si>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</si>
  <si>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</si>
  <si>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</si>
  <si>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</si>
  <si>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</si>
  <si>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</si>
  <si>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</si>
  <si>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</si>
  <si>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</si>
  <si>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</si>
  <si>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</si>
  <si>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</si>
  <si>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</si>
  <si>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</si>
  <si>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</si>
  <si>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</si>
  <si>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</si>
  <si>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</si>
  <si>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</si>
  <si>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</si>
  <si>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</si>
  <si>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</si>
  <si>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</si>
  <si>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</si>
  <si>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</si>
  <si>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</si>
  <si>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</si>
  <si>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</si>
  <si>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</si>
  <si>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</si>
  <si>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</si>
  <si>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</si>
  <si>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</si>
  <si>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</si>
  <si>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</si>
  <si>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</si>
  <si>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</si>
  <si>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</si>
  <si>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</si>
  <si>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</si>
  <si>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</si>
  <si>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</si>
  <si>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</si>
  <si>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</si>
  <si>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</si>
  <si>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</si>
  <si>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</si>
  <si>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</si>
  <si>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</si>
  <si>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</si>
  <si>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</si>
  <si>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</si>
  <si>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</si>
  <si>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</si>
  <si>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</si>
  <si>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</si>
  <si>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</si>
  <si>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</si>
  <si>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</si>
  <si>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</si>
  <si>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</si>
  <si>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</si>
  <si>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</si>
  <si>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</si>
  <si>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</si>
  <si>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</si>
  <si>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</si>
  <si>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</si>
  <si>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</si>
  <si>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</si>
  <si>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</si>
  <si>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</si>
  <si>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</si>
  <si>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</si>
  <si>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</si>
  <si>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</si>
  <si>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</si>
  <si>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</si>
  <si>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</si>
  <si>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</si>
  <si>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</si>
  <si>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</si>
  <si>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</si>
  <si>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</si>
  <si>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</si>
  <si>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</si>
  <si>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</si>
  <si>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</si>
  <si>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</si>
  <si>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</si>
  <si>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</si>
  <si>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</si>
  <si>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</si>
  <si>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</si>
  <si>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</si>
  <si>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</si>
  <si>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</si>
  <si>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</si>
  <si>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</si>
  <si>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</si>
  <si>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</si>
  <si>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</si>
  <si>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</si>
  <si>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</si>
  <si>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</si>
  <si>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</si>
  <si>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</si>
  <si>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</si>
  <si>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</si>
  <si>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</si>
  <si>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</si>
  <si>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</si>
  <si>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</si>
  <si>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</si>
  <si>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</si>
  <si>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</si>
  <si>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</si>
  <si>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</si>
  <si>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</si>
  <si>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</si>
  <si>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</si>
  <si>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</si>
  <si>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</si>
  <si>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</si>
  <si>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</si>
  <si>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</si>
  <si>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</si>
  <si>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</si>
  <si>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</si>
  <si>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</si>
  <si>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</si>
  <si>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</si>
  <si>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</si>
  <si>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</si>
  <si>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</si>
  <si>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</si>
  <si>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</si>
  <si>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</si>
  <si>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</si>
  <si>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</si>
  <si>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</si>
  <si>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</si>
  <si>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</si>
  <si>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</si>
  <si>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</si>
  <si>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</si>
  <si>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</si>
  <si>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</si>
  <si>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</si>
  <si>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</si>
  <si>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</si>
  <si>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</si>
  <si>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</si>
  <si>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</si>
  <si>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</si>
  <si>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</si>
  <si>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</si>
  <si>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</si>
  <si>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</si>
  <si>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</si>
  <si>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</si>
  <si>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</si>
  <si>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</si>
  <si>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</si>
  <si>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</si>
  <si>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</si>
  <si>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</si>
  <si>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</si>
  <si>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</si>
  <si>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</si>
  <si>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</si>
  <si>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</si>
  <si>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</si>
  <si>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</si>
  <si>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</si>
  <si>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</si>
  <si>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</si>
  <si>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</si>
  <si>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</si>
  <si>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</si>
  <si>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</si>
  <si>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</si>
  <si>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</si>
  <si>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</si>
  <si>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</si>
  <si>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</si>
  <si>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</si>
  <si>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</si>
  <si>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</si>
  <si>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</si>
  <si>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</si>
  <si>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</si>
  <si>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</si>
  <si>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</si>
  <si>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</si>
  <si>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</si>
  <si>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</si>
  <si>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</si>
  <si>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</si>
  <si>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</si>
  <si>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</si>
  <si>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</si>
  <si>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</si>
  <si>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</si>
  <si>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</si>
  <si>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</si>
  <si>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</si>
  <si>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</si>
  <si>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</si>
  <si>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</si>
  <si>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</si>
  <si>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</si>
  <si>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</si>
  <si>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</si>
  <si>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</si>
  <si>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</si>
  <si>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</si>
  <si>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</si>
  <si>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</si>
  <si>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</si>
  <si>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</si>
  <si>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</si>
  <si>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</si>
  <si>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</si>
  <si>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</si>
  <si>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</si>
  <si>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</si>
  <si>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</si>
  <si>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</si>
  <si>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</si>
  <si>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</si>
  <si>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</si>
  <si>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</si>
  <si>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</si>
  <si>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</si>
  <si>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</si>
  <si>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</si>
  <si>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</si>
  <si>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</si>
  <si>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</si>
  <si>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</si>
  <si>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</si>
  <si>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</si>
  <si>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</si>
  <si>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</si>
  <si>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</si>
  <si>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</si>
  <si>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</si>
  <si>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</si>
  <si>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</si>
  <si>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</si>
  <si>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</si>
  <si>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</si>
  <si>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</si>
  <si>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</si>
  <si>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</si>
  <si>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</si>
  <si>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</si>
  <si>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</si>
  <si>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</si>
  <si>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</si>
  <si>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</si>
  <si>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</si>
  <si>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</si>
  <si>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</si>
  <si>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</si>
  <si>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</si>
  <si>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</si>
  <si>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</si>
  <si>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</si>
  <si>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</si>
  <si>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</si>
  <si>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</si>
  <si>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</si>
  <si>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</si>
  <si>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</si>
  <si>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</si>
  <si>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</si>
  <si>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</si>
  <si>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</si>
  <si>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</si>
  <si>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</si>
  <si>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</si>
  <si>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</si>
  <si>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</si>
  <si>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</si>
  <si>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</si>
  <si>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</si>
  <si>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</si>
  <si>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</si>
  <si>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</si>
  <si>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</si>
  <si>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</si>
  <si>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</si>
  <si>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</si>
  <si>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</si>
  <si>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</si>
  <si>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</si>
  <si>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</si>
  <si>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</si>
  <si>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</si>
  <si>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</si>
  <si>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</si>
  <si>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</si>
  <si>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</si>
  <si>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</si>
  <si>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</si>
  <si>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</si>
  <si>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</si>
  <si>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</si>
  <si>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</si>
  <si>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</si>
  <si>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</si>
  <si>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</si>
  <si>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</si>
  <si>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</si>
  <si>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</si>
  <si>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</si>
  <si>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</si>
  <si>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</si>
  <si>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</si>
  <si>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</si>
  <si>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</si>
  <si>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</si>
  <si>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</si>
  <si>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</si>
  <si>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</si>
  <si>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</si>
  <si>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</si>
  <si>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</si>
  <si>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</si>
  <si>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</si>
  <si>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</si>
  <si>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</si>
  <si>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</si>
  <si>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</si>
  <si>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</si>
  <si>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</si>
  <si>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</si>
  <si>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</si>
  <si>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</si>
  <si>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</si>
  <si>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</si>
  <si>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</si>
  <si>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</si>
  <si>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</si>
  <si>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</si>
  <si>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</si>
  <si>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</si>
  <si>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</si>
  <si>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</si>
  <si>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</si>
  <si>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</si>
  <si>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</si>
  <si>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</si>
  <si>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</si>
  <si>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</si>
  <si>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</si>
  <si>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</si>
  <si>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</si>
  <si>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</si>
  <si>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</si>
  <si>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</si>
  <si>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</si>
  <si>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</si>
  <si>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</si>
  <si>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</si>
  <si>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</si>
  <si>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</si>
  <si>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</si>
  <si>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</si>
  <si>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</si>
  <si>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</si>
  <si>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</si>
  <si>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</si>
  <si>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</si>
  <si>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</si>
  <si>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</si>
  <si>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</si>
  <si>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</si>
  <si>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</si>
  <si>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</si>
  <si>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</si>
  <si>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</si>
  <si>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</si>
  <si>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</si>
  <si>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</si>
  <si>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</si>
  <si>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</si>
  <si>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</si>
  <si>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</si>
  <si>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</si>
  <si>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</si>
  <si>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</si>
  <si>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</si>
  <si>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</si>
  <si>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</si>
  <si>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</si>
  <si>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</si>
  <si>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</si>
  <si>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</si>
  <si>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</si>
  <si>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</si>
  <si>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</si>
  <si>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</si>
  <si>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</si>
  <si>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</si>
  <si>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</si>
  <si>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</si>
  <si>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</si>
  <si>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</si>
  <si>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</si>
  <si>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</si>
  <si>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</si>
  <si>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</si>
  <si>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</si>
  <si>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</si>
  <si>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</si>
  <si>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</si>
  <si>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</si>
  <si>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</si>
  <si>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</si>
  <si>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</si>
  <si>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</si>
  <si>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</si>
  <si>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</si>
  <si>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</si>
  <si>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</si>
  <si>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</si>
  <si>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</si>
  <si>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</si>
  <si>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</si>
  <si>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</si>
  <si>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</si>
  <si>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</si>
  <si>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</si>
  <si>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</si>
  <si>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</si>
  <si>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</si>
  <si>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</si>
  <si>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</si>
  <si>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</si>
  <si>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</si>
  <si>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</si>
  <si>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</si>
  <si>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</si>
  <si>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</si>
  <si>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</si>
  <si>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</si>
  <si>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</si>
  <si>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</si>
  <si>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</si>
  <si>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</si>
  <si>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</si>
  <si>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</si>
  <si>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</si>
  <si>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</si>
  <si>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</si>
  <si>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</si>
  <si>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</si>
  <si>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</si>
  <si>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</si>
  <si>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</si>
  <si>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</si>
  <si>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</si>
  <si>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</si>
  <si>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</si>
  <si>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</si>
  <si>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</si>
  <si>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</si>
  <si>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</si>
  <si>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</si>
  <si>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</si>
  <si>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</si>
  <si>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</si>
  <si>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</si>
  <si>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</si>
  <si>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</si>
  <si>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</si>
  <si>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</si>
  <si>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</si>
  <si>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</si>
  <si>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</si>
  <si>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</si>
  <si>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</si>
  <si>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</si>
  <si>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</si>
  <si>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</si>
  <si>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</si>
  <si>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</si>
  <si>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</si>
  <si>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</si>
  <si>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</si>
  <si>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</si>
  <si>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</si>
  <si>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</si>
  <si>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</si>
  <si>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</si>
  <si>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</si>
  <si>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</si>
  <si>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</si>
  <si>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</si>
  <si>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</si>
  <si>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</si>
  <si>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</si>
  <si>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</si>
  <si>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</si>
  <si>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</si>
  <si>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</si>
  <si>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</si>
  <si>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</si>
  <si>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</si>
  <si>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</si>
  <si>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</si>
  <si>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</si>
  <si>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</si>
  <si>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</si>
  <si>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</si>
  <si>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</si>
  <si>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</si>
  <si>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</si>
  <si>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</si>
  <si>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</si>
  <si>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</si>
  <si>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</si>
  <si>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</si>
  <si>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</si>
  <si>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</si>
  <si>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</si>
  <si>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</si>
  <si>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</si>
  <si>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</si>
  <si>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</si>
  <si>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</si>
  <si>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</si>
  <si>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</si>
  <si>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</si>
  <si>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</si>
  <si>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</si>
  <si>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</si>
  <si>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</si>
  <si>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</si>
  <si>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</si>
  <si>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</si>
  <si>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</si>
  <si>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</si>
  <si>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</si>
  <si>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</si>
  <si>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</si>
  <si>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</si>
  <si>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</si>
  <si>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</si>
  <si>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</si>
  <si>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</si>
  <si>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</si>
  <si>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</si>
  <si>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</si>
  <si>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</si>
  <si>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</si>
  <si>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</si>
  <si>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</si>
  <si>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</si>
  <si>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</si>
  <si>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</si>
  <si>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</si>
  <si>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</si>
  <si>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</si>
  <si>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</si>
  <si>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</si>
  <si>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</si>
  <si>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</si>
  <si>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</si>
  <si>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</si>
  <si>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</si>
  <si>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</si>
  <si>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</si>
  <si>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</si>
  <si>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</si>
  <si>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</si>
  <si>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</si>
  <si>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</si>
  <si>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</si>
  <si>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</si>
  <si>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</si>
  <si>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</si>
  <si>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</si>
  <si>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</si>
  <si>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</si>
  <si>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</si>
  <si>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</si>
  <si>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</si>
  <si>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</si>
  <si>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</si>
  <si>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</si>
  <si>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</si>
  <si>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</si>
  <si>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</si>
  <si>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</si>
  <si>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</si>
  <si>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</si>
  <si>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</si>
  <si>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</si>
  <si>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</si>
  <si>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</si>
  <si>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</si>
  <si>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</si>
  <si>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</si>
  <si>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</si>
  <si>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</si>
  <si>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</si>
  <si>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</si>
  <si>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</si>
  <si>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</si>
  <si>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</si>
  <si>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</si>
  <si>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</si>
  <si>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</si>
  <si>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</si>
  <si>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</si>
  <si>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</si>
  <si>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</si>
  <si>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</si>
  <si>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</si>
  <si>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</si>
  <si>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</si>
  <si>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</si>
  <si>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</si>
  <si>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</si>
  <si>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</si>
  <si>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</si>
  <si>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</si>
  <si>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</si>
  <si>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</si>
  <si>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</si>
  <si>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</si>
  <si>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</si>
  <si>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</si>
  <si>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</si>
  <si>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</si>
  <si>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</si>
  <si>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</si>
  <si>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</si>
  <si>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</si>
  <si>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</si>
  <si>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</si>
  <si>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</si>
  <si>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</si>
  <si>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</si>
  <si>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</si>
  <si>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</si>
  <si>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</si>
  <si>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</si>
  <si>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</si>
  <si>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</si>
  <si>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</si>
  <si>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</si>
  <si>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</si>
  <si>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</si>
  <si>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</si>
  <si>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</si>
  <si>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</si>
  <si>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</si>
  <si>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</si>
  <si>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</si>
  <si>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</si>
  <si>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</si>
  <si>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</si>
  <si>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</si>
  <si>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</si>
  <si>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</si>
  <si>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</si>
  <si>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</si>
  <si>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</si>
  <si>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</si>
  <si>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</si>
  <si>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</si>
  <si>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</si>
  <si>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</si>
  <si>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</si>
  <si>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</si>
  <si>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</si>
  <si>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</si>
  <si>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</si>
  <si>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</si>
  <si>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</si>
  <si>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</si>
  <si>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</si>
  <si>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</si>
  <si>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</si>
  <si>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</si>
  <si>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</si>
  <si>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</si>
  <si>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</si>
  <si>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</si>
  <si>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</si>
  <si>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</si>
  <si>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</si>
  <si>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</si>
  <si>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</si>
  <si>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</si>
  <si>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</si>
  <si>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</si>
  <si>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</si>
  <si>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</si>
  <si>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</si>
  <si>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</si>
  <si>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</si>
  <si>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</si>
  <si>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</si>
  <si>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</si>
  <si>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</si>
  <si>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</si>
  <si>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</si>
  <si>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</si>
  <si>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</si>
  <si>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</si>
  <si>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</si>
  <si>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</si>
  <si>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</si>
  <si>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</si>
  <si>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</si>
  <si>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</si>
  <si>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</si>
  <si>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</si>
  <si>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</si>
  <si>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</si>
  <si>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</si>
  <si>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</si>
  <si>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</si>
  <si>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</si>
  <si>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</si>
  <si>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</si>
  <si>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</si>
  <si>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</si>
  <si>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</si>
  <si>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</si>
  <si>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</si>
  <si>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</si>
  <si>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</si>
  <si>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</si>
  <si>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</si>
  <si>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</si>
  <si>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</si>
  <si>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</si>
  <si>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</si>
  <si>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</si>
  <si>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</si>
  <si>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</si>
  <si>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</si>
  <si>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</si>
  <si>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</si>
  <si>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</si>
  <si>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</si>
  <si>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</si>
  <si>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</si>
  <si>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</si>
  <si>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</si>
  <si>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</si>
  <si>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</si>
  <si>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</si>
  <si>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</si>
  <si>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</si>
  <si>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</si>
  <si>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</si>
  <si>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</si>
  <si>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</si>
  <si>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</si>
  <si>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</si>
  <si>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</si>
  <si>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</si>
  <si>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</si>
  <si>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</si>
  <si>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</si>
  <si>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</si>
  <si>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</si>
  <si>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</si>
  <si>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</si>
  <si>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</si>
  <si>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</si>
  <si>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</si>
  <si>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</si>
  <si>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</si>
  <si>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</si>
  <si>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</si>
  <si>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</si>
  <si>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</si>
  <si>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</si>
  <si>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</si>
  <si>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</si>
  <si>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</si>
  <si>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</si>
  <si>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</si>
  <si>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</si>
  <si>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</si>
  <si>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</si>
  <si>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</si>
  <si>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</si>
  <si>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</si>
  <si>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</si>
  <si>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</si>
  <si>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</si>
  <si>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</si>
  <si>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</si>
  <si>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</si>
  <si>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</si>
  <si>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</si>
  <si>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</si>
  <si>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</si>
  <si>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</si>
  <si>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</si>
  <si>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</si>
  <si>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</si>
  <si>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</si>
  <si>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</si>
  <si>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</si>
  <si>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</si>
  <si>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</si>
  <si>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</si>
  <si>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</si>
  <si>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</si>
  <si>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</si>
  <si>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</si>
  <si>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</si>
  <si>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</si>
  <si>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</si>
  <si>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</si>
  <si>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</si>
  <si>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</si>
  <si>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</si>
  <si>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</si>
  <si>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</si>
  <si>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</si>
  <si>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</si>
  <si>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</si>
  <si>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</si>
  <si>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</si>
  <si>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</si>
  <si>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</si>
  <si>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</si>
  <si>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</si>
  <si>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</si>
  <si>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</si>
  <si>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</si>
  <si>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</si>
  <si>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</si>
  <si>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</si>
  <si>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</si>
  <si>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</si>
  <si>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</si>
  <si>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</si>
  <si>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</si>
  <si>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</si>
  <si>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</si>
  <si>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</si>
  <si>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</si>
  <si>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</si>
  <si>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</si>
  <si>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</si>
  <si>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</si>
  <si>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</si>
  <si>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</si>
  <si>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</si>
  <si>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</si>
  <si>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</si>
  <si>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</si>
  <si>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</si>
  <si>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</si>
  <si>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</si>
  <si>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</si>
  <si>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</si>
  <si>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</si>
  <si>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</si>
  <si>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</si>
  <si>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</si>
  <si>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</si>
  <si>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</si>
  <si>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</si>
  <si>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</si>
  <si>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</si>
  <si>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</si>
  <si>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</si>
  <si>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</si>
  <si>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</si>
  <si>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</si>
  <si>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</si>
  <si>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</si>
  <si>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</si>
  <si>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</si>
  <si>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</si>
  <si>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</si>
  <si>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</si>
  <si>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</si>
  <si>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</si>
  <si>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</si>
  <si>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</si>
  <si>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</si>
  <si>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</si>
  <si>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</si>
  <si>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</si>
  <si>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</si>
  <si>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</si>
  <si>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</si>
  <si>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</si>
  <si>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</si>
  <si>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</si>
  <si>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</si>
  <si>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</si>
  <si>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</si>
  <si>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</si>
  <si>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</si>
  <si>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</si>
  <si>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</si>
  <si>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</si>
  <si>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</si>
  <si>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</si>
  <si>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</si>
  <si>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</si>
  <si>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</si>
  <si>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</si>
  <si>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</si>
  <si>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</si>
  <si>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</si>
  <si>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</si>
  <si>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</si>
  <si>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</si>
  <si>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</si>
  <si>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</si>
  <si>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</si>
  <si>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</si>
  <si>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</si>
  <si>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</si>
  <si>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</si>
  <si>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</si>
  <si>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</si>
  <si>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</si>
  <si>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</si>
  <si>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</si>
  <si>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</si>
  <si>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</si>
  <si>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</si>
  <si>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</si>
  <si>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</si>
  <si>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</si>
  <si>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</si>
  <si>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</si>
  <si>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</si>
  <si>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</si>
  <si>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</si>
  <si>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</si>
  <si>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</si>
  <si>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</si>
  <si>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</si>
  <si>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</si>
  <si>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</si>
  <si>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</si>
  <si>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</si>
  <si>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</si>
  <si>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</si>
  <si>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</si>
  <si>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</si>
  <si>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</si>
  <si>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</si>
  <si>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</si>
  <si>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</si>
  <si>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</si>
  <si>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</si>
  <si>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</si>
  <si>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</si>
  <si>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</si>
  <si>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</si>
  <si>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</si>
  <si>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</si>
  <si>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</si>
  <si>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</si>
  <si>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</si>
  <si>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</si>
  <si>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</si>
  <si>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</si>
  <si>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</si>
  <si>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</si>
  <si>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</si>
  <si>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</si>
  <si>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</si>
  <si>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</si>
  <si>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</si>
  <si>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</si>
  <si>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</si>
  <si>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</si>
  <si>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</si>
  <si>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</si>
  <si>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</si>
  <si>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</si>
  <si>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</si>
  <si>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</si>
  <si>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</si>
  <si>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</si>
  <si>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</si>
  <si>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</si>
  <si>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</si>
  <si>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</si>
  <si>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</si>
  <si>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</si>
  <si>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</si>
  <si>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</si>
  <si>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</si>
  <si>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</si>
  <si>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</si>
  <si>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</si>
  <si>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</si>
  <si>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</si>
  <si>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</si>
  <si>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</si>
  <si>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</si>
  <si>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</si>
  <si>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</si>
  <si>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</si>
  <si>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</si>
  <si>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</si>
  <si>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</si>
  <si>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</si>
  <si>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</si>
  <si>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</si>
  <si>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</si>
  <si>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</si>
  <si>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</si>
  <si>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</si>
  <si>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</si>
  <si>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</si>
  <si>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</si>
  <si>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</si>
  <si>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</si>
  <si>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</si>
  <si>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</si>
  <si>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</si>
  <si>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</si>
  <si>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</si>
  <si>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</si>
  <si>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</si>
  <si>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</si>
  <si>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</si>
  <si>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</si>
  <si>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</si>
  <si>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</si>
  <si>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</si>
  <si>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</si>
  <si>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</si>
  <si>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</si>
  <si>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</si>
  <si>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</si>
  <si>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</si>
  <si>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</si>
  <si>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</si>
  <si>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</si>
  <si>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</si>
  <si>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</si>
  <si>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</si>
  <si>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</si>
  <si>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</si>
  <si>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</si>
  <si>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</si>
  <si>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</si>
  <si>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</si>
  <si>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</si>
  <si>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</si>
  <si>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</si>
  <si>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</si>
  <si>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</si>
  <si>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</si>
  <si>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</si>
  <si>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</si>
  <si>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</si>
  <si>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</si>
  <si>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</si>
  <si>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</si>
  <si>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</si>
  <si>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</si>
  <si>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</si>
  <si>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</si>
  <si>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</si>
  <si>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</si>
  <si>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</si>
  <si>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</si>
  <si>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</si>
  <si>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</si>
  <si>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</si>
  <si>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</si>
  <si>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</si>
  <si>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</si>
  <si>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</si>
  <si>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</si>
  <si>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</si>
  <si>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</si>
  <si>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</si>
  <si>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</si>
  <si>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</si>
  <si>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</si>
  <si>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</si>
  <si>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</si>
  <si>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</si>
  <si>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</si>
  <si>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</si>
  <si>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</si>
  <si>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</si>
  <si>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</si>
  <si>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</si>
  <si>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</si>
  <si>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</si>
  <si>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</si>
  <si>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</si>
  <si>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</si>
  <si>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</si>
  <si>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</si>
  <si>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</si>
  <si>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</si>
  <si>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</si>
  <si>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</si>
  <si>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</si>
  <si>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</si>
  <si>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</si>
  <si>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</si>
  <si>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</si>
  <si>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</si>
  <si>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</si>
  <si>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</si>
  <si>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</si>
  <si>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</si>
  <si>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</si>
  <si>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</si>
  <si>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</si>
  <si>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</si>
  <si>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</si>
  <si>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</si>
  <si>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</si>
  <si>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</si>
  <si>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</si>
  <si>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</si>
  <si>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</si>
  <si>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</si>
  <si>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</si>
  <si>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</si>
  <si>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</si>
  <si>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</si>
  <si>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</si>
  <si>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</si>
  <si>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</si>
  <si>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</si>
  <si>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</si>
  <si>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</si>
  <si>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</si>
  <si>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</si>
  <si>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</si>
  <si>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</si>
  <si>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</si>
  <si>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</si>
  <si>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</si>
  <si>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</si>
  <si>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</si>
  <si>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</si>
  <si>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</si>
  <si>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</si>
  <si>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</si>
  <si>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</si>
  <si>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</si>
  <si>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</si>
  <si>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</si>
  <si>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</si>
  <si>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</si>
  <si>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</si>
  <si>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</si>
  <si>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</si>
  <si>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</si>
  <si>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</si>
  <si>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</si>
  <si>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</si>
  <si>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</si>
  <si>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</si>
  <si>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</si>
  <si>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</si>
  <si>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</si>
  <si>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</si>
  <si>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</si>
  <si>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</si>
  <si>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</si>
  <si>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</si>
  <si>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</si>
  <si>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</si>
  <si>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</si>
  <si>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</si>
  <si>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</si>
  <si>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</si>
  <si>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</si>
  <si>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</si>
  <si>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</si>
  <si>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</si>
  <si>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</si>
  <si>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</si>
  <si>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</si>
  <si>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</si>
  <si>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</si>
  <si>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</si>
  <si>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</si>
  <si>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</si>
  <si>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</si>
  <si>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</si>
  <si>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</si>
  <si>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</si>
  <si>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</si>
  <si>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</si>
  <si>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</si>
  <si>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</si>
  <si>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</si>
  <si>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</si>
  <si>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</si>
  <si>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</si>
  <si>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</si>
  <si>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</si>
  <si>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</si>
  <si>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</si>
  <si>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</si>
  <si>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</si>
  <si>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</si>
  <si>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</si>
  <si>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</si>
  <si>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</si>
  <si>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</si>
  <si>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</si>
  <si>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</si>
  <si>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</si>
  <si>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</si>
  <si>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</si>
  <si>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</si>
  <si>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</si>
  <si>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</si>
  <si>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</si>
  <si>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</si>
  <si>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</si>
  <si>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</si>
  <si>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</si>
  <si>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</si>
  <si>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</si>
  <si>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</si>
  <si>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</si>
  <si>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</si>
  <si>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</si>
  <si>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</si>
  <si>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</si>
  <si>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</si>
  <si>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</si>
  <si>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</si>
  <si>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</si>
  <si>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</si>
  <si>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</si>
  <si>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</si>
  <si>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</si>
  <si>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</si>
  <si>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</si>
  <si>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</si>
  <si>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</si>
  <si>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</si>
  <si>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</si>
  <si>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</si>
  <si>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</si>
  <si>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</si>
  <si>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</si>
  <si>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</si>
  <si>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</si>
  <si>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</si>
  <si>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</si>
  <si>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</si>
  <si>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</si>
  <si>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</si>
  <si>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</si>
  <si>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</si>
  <si>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</si>
  <si>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</si>
  <si>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</si>
  <si>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</si>
  <si>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</si>
  <si>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</si>
  <si>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</si>
  <si>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</si>
  <si>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</si>
  <si>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</si>
  <si>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</si>
  <si>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</si>
  <si>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</si>
  <si>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</si>
  <si>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</si>
  <si>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</si>
  <si>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</si>
  <si>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</si>
  <si>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</si>
  <si>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</si>
  <si>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</si>
  <si>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</si>
  <si>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</si>
  <si>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</si>
  <si>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</si>
  <si>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</si>
  <si>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</si>
  <si>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</si>
  <si>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</si>
  <si>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</si>
  <si>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</si>
  <si>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</si>
  <si>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</si>
  <si>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</si>
  <si>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</si>
  <si>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</si>
  <si>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</si>
  <si>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</si>
  <si>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</si>
  <si>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</si>
  <si>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</si>
  <si>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</si>
  <si>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</si>
  <si>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</si>
  <si>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</si>
  <si>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</si>
  <si>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</si>
  <si>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</si>
  <si>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</si>
  <si>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</si>
  <si>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</si>
  <si>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</si>
  <si>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</si>
  <si>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</si>
  <si>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</si>
  <si>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</si>
  <si>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</si>
  <si>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</si>
  <si>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</si>
  <si>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</si>
  <si>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</si>
  <si>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</si>
  <si>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</si>
  <si>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</si>
  <si>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</si>
  <si>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</si>
  <si>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</si>
  <si>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</si>
  <si>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</si>
  <si>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</si>
  <si>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</si>
  <si>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</si>
  <si>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</si>
  <si>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</si>
  <si>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</si>
  <si>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</si>
  <si>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</si>
  <si>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</si>
  <si>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</si>
  <si>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</si>
  <si>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</si>
  <si>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</si>
  <si>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</si>
  <si>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</si>
  <si>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</si>
  <si>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</si>
  <si>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</si>
  <si>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</si>
  <si>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</si>
  <si>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</si>
  <si>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</si>
  <si>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</si>
  <si>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</si>
  <si>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</si>
  <si>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</si>
  <si>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</si>
  <si>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</si>
  <si>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</si>
  <si>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</si>
  <si>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</si>
  <si>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</si>
  <si>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</si>
  <si>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</si>
  <si>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</si>
  <si>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</si>
  <si>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</si>
  <si>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</si>
  <si>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</si>
  <si>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</si>
  <si>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</si>
  <si>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</si>
  <si>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</si>
  <si>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</si>
  <si>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</si>
  <si>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</si>
  <si>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</si>
  <si>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</si>
  <si>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</si>
  <si>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</si>
  <si>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</si>
  <si>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</si>
  <si>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</si>
  <si>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</si>
  <si>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</si>
  <si>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</si>
  <si>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</si>
  <si>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</si>
  <si>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</si>
  <si>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</si>
  <si>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</si>
  <si>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</si>
  <si>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</si>
  <si>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</si>
  <si>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</si>
  <si>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</si>
  <si>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</si>
  <si>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</si>
  <si>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</si>
  <si>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</si>
  <si>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</si>
  <si>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</si>
  <si>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</si>
  <si>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</si>
  <si>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</si>
  <si>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</si>
  <si>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</si>
  <si>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</si>
  <si>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</si>
  <si>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</si>
  <si>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</si>
  <si>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</si>
  <si>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</si>
  <si>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</si>
  <si>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</si>
  <si>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</si>
  <si>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</si>
  <si>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</si>
  <si>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</si>
  <si>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</si>
  <si>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</si>
  <si>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</si>
  <si>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</si>
  <si>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</si>
  <si>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</si>
  <si>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</si>
  <si>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</si>
  <si>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</si>
  <si>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</si>
  <si>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</si>
  <si>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</si>
  <si>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</si>
  <si>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</si>
  <si>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</si>
  <si>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</si>
  <si>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</si>
  <si>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</si>
  <si>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</si>
  <si>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</si>
  <si>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</si>
  <si>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</si>
  <si>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</si>
  <si>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</si>
  <si>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</si>
  <si>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</si>
  <si>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</si>
  <si>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</si>
  <si>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</si>
  <si>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</si>
  <si>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</si>
  <si>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</si>
  <si>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</si>
  <si>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</si>
  <si>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</si>
  <si>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</si>
  <si>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</si>
  <si>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</si>
  <si>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</si>
  <si>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</si>
  <si>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</si>
  <si>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</si>
  <si>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</si>
  <si>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</si>
  <si>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</si>
  <si>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</si>
  <si>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</si>
  <si>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</si>
  <si>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</si>
  <si>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</si>
  <si>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</si>
  <si>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</si>
  <si>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</si>
  <si>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</si>
  <si>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</si>
  <si>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</si>
  <si>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</si>
  <si>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</si>
  <si>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</si>
  <si>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</si>
  <si>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</si>
  <si>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</si>
  <si>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</si>
  <si>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</si>
  <si>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</si>
  <si>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</si>
  <si>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</si>
  <si>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</si>
  <si>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</si>
  <si>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</si>
  <si>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</si>
  <si>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</si>
  <si>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</si>
  <si>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</si>
  <si>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</si>
  <si>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</si>
  <si>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</si>
  <si>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</si>
  <si>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</si>
  <si>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</si>
  <si>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</si>
  <si>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</si>
  <si>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</si>
  <si>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</si>
  <si>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</si>
  <si>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</si>
  <si>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</si>
  <si>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</si>
  <si>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</si>
  <si>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</si>
  <si>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</si>
  <si>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</si>
  <si>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</si>
  <si>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</si>
  <si>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</si>
  <si>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</si>
  <si>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</si>
  <si>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</si>
  <si>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</si>
  <si>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</si>
  <si>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</si>
  <si>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</si>
  <si>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</si>
  <si>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</si>
  <si>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</si>
  <si>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</si>
  <si>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</si>
  <si>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</si>
  <si>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</si>
  <si>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</si>
  <si>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</si>
  <si>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</si>
  <si>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</si>
  <si>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</si>
  <si>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</si>
  <si>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</si>
  <si>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</si>
  <si>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</si>
  <si>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</si>
  <si>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</si>
  <si>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</si>
  <si>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</si>
  <si>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</si>
  <si>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</si>
  <si>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</si>
  <si>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</si>
  <si>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</si>
  <si>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</si>
  <si>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</si>
  <si>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</si>
  <si>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</si>
  <si>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</si>
  <si>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</si>
  <si>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</si>
  <si>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</si>
  <si>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</si>
  <si>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</si>
  <si>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</si>
  <si>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</si>
  <si>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</si>
  <si>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</si>
  <si>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</si>
  <si>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</si>
  <si>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</si>
  <si>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</si>
  <si>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</si>
  <si>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</si>
  <si>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</si>
  <si>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</si>
  <si>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</si>
  <si>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</si>
  <si>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</si>
  <si>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</si>
  <si>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</si>
  <si>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</si>
  <si>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</si>
  <si>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</si>
  <si>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</si>
  <si>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</si>
  <si>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</si>
  <si>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</si>
  <si>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</si>
  <si>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</si>
  <si>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</si>
  <si>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</si>
  <si>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</si>
  <si>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</si>
  <si>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</si>
  <si>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</si>
  <si>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</si>
  <si>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</si>
  <si>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</si>
  <si>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</si>
  <si>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</si>
  <si>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</si>
  <si>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</si>
  <si>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</si>
  <si>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</si>
  <si>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</si>
  <si>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</si>
  <si>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</si>
  <si>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</si>
  <si>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</si>
  <si>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</si>
  <si>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</si>
  <si>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</si>
  <si>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</si>
  <si>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</si>
  <si>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</si>
  <si>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</si>
  <si>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</si>
  <si>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</si>
  <si>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</si>
  <si>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</si>
  <si>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</si>
  <si>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</si>
  <si>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</si>
  <si>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</si>
  <si>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</si>
  <si>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</si>
  <si>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</si>
  <si>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</si>
  <si>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</si>
  <si>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</si>
  <si>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</si>
  <si>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</si>
  <si>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</si>
  <si>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</si>
  <si>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</si>
  <si>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</si>
  <si>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</si>
  <si>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</si>
  <si>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</si>
  <si>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</si>
  <si>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</si>
  <si>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</si>
  <si>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</si>
  <si>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</si>
  <si>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</si>
  <si>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</si>
  <si>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</si>
  <si>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</si>
  <si>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</si>
  <si>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</si>
  <si>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</si>
  <si>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</si>
  <si>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</si>
  <si>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</si>
  <si>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</si>
  <si>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</si>
  <si>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</si>
  <si>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</si>
  <si>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</si>
  <si>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</si>
  <si>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</si>
  <si>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</si>
  <si>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</si>
  <si>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</si>
  <si>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</si>
  <si>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</si>
  <si>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</si>
  <si>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</si>
  <si>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</si>
  <si>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</si>
  <si>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</si>
  <si>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</si>
  <si>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</si>
  <si>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</si>
  <si>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</si>
  <si>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</si>
  <si>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</si>
  <si>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</si>
  <si>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</si>
  <si>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</si>
  <si>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</si>
  <si>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</si>
  <si>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</si>
  <si>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</si>
  <si>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</si>
  <si>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</si>
  <si>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</si>
  <si>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</si>
  <si>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</si>
  <si>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</si>
  <si>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</si>
  <si>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</si>
  <si>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</si>
  <si>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</si>
  <si>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</si>
  <si>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</si>
  <si>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</si>
  <si>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</si>
  <si>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</si>
  <si>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</si>
  <si>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</si>
  <si>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</si>
  <si>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</si>
  <si>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</si>
  <si>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</si>
  <si>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</si>
  <si>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</si>
  <si>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</si>
  <si>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</si>
  <si>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</si>
  <si>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</si>
  <si>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</si>
  <si>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</si>
  <si>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</si>
  <si>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</si>
  <si>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</si>
  <si>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</si>
  <si>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</si>
  <si>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</si>
  <si>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</si>
  <si>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</si>
  <si>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</si>
  <si>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</si>
  <si>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</si>
  <si>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</si>
  <si>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</si>
  <si>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</si>
  <si>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</si>
  <si>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</si>
  <si>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</si>
  <si>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</si>
  <si>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</si>
  <si>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</si>
  <si>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</si>
  <si>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</si>
  <si>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</si>
  <si>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</si>
  <si>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</si>
  <si>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</si>
  <si>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</si>
  <si>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</si>
  <si>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</si>
  <si>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</si>
  <si>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</si>
  <si>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</si>
  <si>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</si>
  <si>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</si>
  <si>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</si>
  <si>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</si>
  <si>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</si>
  <si>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</si>
  <si>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</si>
  <si>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</si>
  <si>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</si>
  <si>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</si>
  <si>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</si>
  <si>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</si>
  <si>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</si>
  <si>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</si>
  <si>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</si>
  <si>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</si>
  <si>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</si>
  <si>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</si>
  <si>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</si>
  <si>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</si>
  <si>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</si>
  <si>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</si>
  <si>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</si>
  <si>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</si>
  <si>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</si>
  <si>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</si>
  <si>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</si>
  <si>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</si>
  <si>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</si>
  <si>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</si>
  <si>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</si>
  <si>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</si>
  <si>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</si>
  <si>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</si>
  <si>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</si>
  <si>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</si>
  <si>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</si>
  <si>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</si>
  <si>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</si>
  <si>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</si>
  <si>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</si>
  <si>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</si>
  <si>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</si>
  <si>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</si>
  <si>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</si>
  <si>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</si>
  <si>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</si>
  <si>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</si>
  <si>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</si>
  <si>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</si>
  <si>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</si>
  <si>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</si>
  <si>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</si>
  <si>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</si>
  <si>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</si>
  <si>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</si>
  <si>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</si>
  <si>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</si>
  <si>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</si>
  <si>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</si>
  <si>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</si>
  <si>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</si>
  <si>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</si>
  <si>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</si>
  <si>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</si>
  <si>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</si>
  <si>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</si>
  <si>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</si>
  <si>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</si>
  <si>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</si>
  <si>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</si>
  <si>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</si>
  <si>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</si>
  <si>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</si>
  <si>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</si>
  <si>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</si>
  <si>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</si>
  <si>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</si>
  <si>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</si>
  <si>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</si>
  <si>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</si>
  <si>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</si>
  <si>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</si>
  <si>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</si>
  <si>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</si>
  <si>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</si>
  <si>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</si>
  <si>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</si>
  <si>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</si>
  <si>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</si>
  <si>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</si>
  <si>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</si>
  <si>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</si>
  <si>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</si>
  <si>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</si>
  <si>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</si>
  <si>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</si>
  <si>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</si>
  <si>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</si>
  <si>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</si>
  <si>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</si>
  <si>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</si>
  <si>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</si>
  <si>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</si>
  <si>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</si>
  <si>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</si>
  <si>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</si>
  <si>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</si>
  <si>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</si>
  <si>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</si>
  <si>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</si>
  <si>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</si>
  <si>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</si>
  <si>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</si>
  <si>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</si>
  <si>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</si>
  <si>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</si>
  <si>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</si>
  <si>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</si>
  <si>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</si>
  <si>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</si>
  <si>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</si>
  <si>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</si>
  <si>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</si>
  <si>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</si>
  <si>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</si>
  <si>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</si>
  <si>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</si>
  <si>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</si>
  <si>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</si>
  <si>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</si>
  <si>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</si>
  <si>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</si>
  <si>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</si>
  <si>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</si>
  <si>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</si>
  <si>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</si>
  <si>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</si>
  <si>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</si>
  <si>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</si>
  <si>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</si>
  <si>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</si>
  <si>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</si>
  <si>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</si>
  <si>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</si>
  <si>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</si>
  <si>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</si>
  <si>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</si>
  <si>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</si>
  <si>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</si>
  <si>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</si>
  <si>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</si>
  <si>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</si>
  <si>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</si>
  <si>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</si>
  <si>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</si>
  <si>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</si>
  <si>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</si>
  <si>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</si>
  <si>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</si>
  <si>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</si>
  <si>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</si>
  <si>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</si>
  <si>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</si>
  <si>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</si>
  <si>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</si>
  <si>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</si>
  <si>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</si>
  <si>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</si>
  <si>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</si>
  <si>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</si>
  <si>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</si>
  <si>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</si>
  <si>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</si>
  <si>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</si>
  <si>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</si>
  <si>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</si>
  <si>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</si>
  <si>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</si>
  <si>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</si>
  <si>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</si>
  <si>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</si>
  <si>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</si>
  <si>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</si>
  <si>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</si>
  <si>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</si>
  <si>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</si>
  <si>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</si>
  <si>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</si>
  <si>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</si>
  <si>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</si>
  <si>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</si>
  <si>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</si>
  <si>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</si>
  <si>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</si>
  <si>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</si>
  <si>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</si>
  <si>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</si>
  <si>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</si>
  <si>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</si>
  <si>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</si>
  <si>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</si>
  <si>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</si>
  <si>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</si>
  <si>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</si>
  <si>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</si>
  <si>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</si>
  <si>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</si>
  <si>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</si>
  <si>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</si>
  <si>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</si>
  <si>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</si>
  <si>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</si>
  <si>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</si>
  <si>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</si>
  <si>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</si>
  <si>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</si>
  <si>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</si>
  <si>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</si>
  <si>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</si>
  <si>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</si>
  <si>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</si>
  <si>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</si>
  <si>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</si>
  <si>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</si>
  <si>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</si>
  <si>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</si>
  <si>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</si>
  <si>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</si>
  <si>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</si>
  <si>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</si>
  <si>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</si>
  <si>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</si>
  <si>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</si>
  <si>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</si>
  <si>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</si>
  <si>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</si>
  <si>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</si>
  <si>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</si>
  <si>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</si>
  <si>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</si>
  <si>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</si>
  <si>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</si>
  <si>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</si>
  <si>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</si>
  <si>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</si>
  <si>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</si>
  <si>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</si>
  <si>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</si>
  <si>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</si>
  <si>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</si>
  <si>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</si>
  <si>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</si>
  <si>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</si>
  <si>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</si>
  <si>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</si>
  <si>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</si>
  <si>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</si>
  <si>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</si>
  <si>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</si>
  <si>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</si>
  <si>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</si>
  <si>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</si>
  <si>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</si>
  <si>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</si>
  <si>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</si>
  <si>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</si>
  <si>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</si>
  <si>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</si>
  <si>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</si>
  <si>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</si>
  <si>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</si>
  <si>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</si>
  <si>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</si>
  <si>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</si>
  <si>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</si>
  <si>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</si>
  <si>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</si>
  <si>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</si>
  <si>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</si>
  <si>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</si>
  <si>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</si>
  <si>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</si>
  <si>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</si>
  <si>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</si>
  <si>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</si>
  <si>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</si>
  <si>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</si>
  <si>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</si>
  <si>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</si>
  <si>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</si>
  <si>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</si>
  <si>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</si>
  <si>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</si>
  <si>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</si>
  <si>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</si>
  <si>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</si>
  <si>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</si>
  <si>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</si>
  <si>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</si>
  <si>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</si>
  <si>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</si>
  <si>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</si>
  <si>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</si>
  <si>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</si>
  <si>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</si>
  <si>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</si>
  <si>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</si>
  <si>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</si>
  <si>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</si>
  <si>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</si>
  <si>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</si>
  <si>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</si>
  <si>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</si>
  <si>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</si>
  <si>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</si>
  <si>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</si>
  <si>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</si>
  <si>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</si>
  <si>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</si>
  <si>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</si>
  <si>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</si>
  <si>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</si>
  <si>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</si>
  <si>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</si>
  <si>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</si>
  <si>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</si>
  <si>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</si>
  <si>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</si>
  <si>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</si>
  <si>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</si>
  <si>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</si>
  <si>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</si>
  <si>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</si>
  <si>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</si>
  <si>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</si>
  <si>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</si>
  <si>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</si>
  <si>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</si>
  <si>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</si>
  <si>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</si>
  <si>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</si>
  <si>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</si>
  <si>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</si>
  <si>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</si>
  <si>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</si>
  <si>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</si>
  <si>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</si>
  <si>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</si>
  <si>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</si>
  <si>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</si>
  <si>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</si>
  <si>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</si>
  <si>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</si>
  <si>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</si>
  <si>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</si>
  <si>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</si>
  <si>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</si>
  <si>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</si>
  <si>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</si>
  <si>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</si>
  <si>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</si>
  <si>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</si>
  <si>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</si>
  <si>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</si>
  <si>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</si>
  <si>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</si>
  <si>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</si>
  <si>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</si>
  <si>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</si>
  <si>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</si>
  <si>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</si>
  <si>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</si>
  <si>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</si>
  <si>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</si>
  <si>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</si>
  <si>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</si>
  <si>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</si>
  <si>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</si>
  <si>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</si>
  <si>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</si>
  <si>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</si>
  <si>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</si>
  <si>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</si>
  <si>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</si>
  <si>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</si>
  <si>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</si>
  <si>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</si>
  <si>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</si>
  <si>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</si>
  <si>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</si>
  <si>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</si>
  <si>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</si>
  <si>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</si>
  <si>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</si>
  <si>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</si>
  <si>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</si>
  <si>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</si>
  <si>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</si>
  <si>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</si>
  <si>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</si>
  <si>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</si>
  <si>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</si>
  <si>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</si>
  <si>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</si>
  <si>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</si>
  <si>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</si>
  <si>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</si>
  <si>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</si>
  <si>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</si>
  <si>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</si>
  <si>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</si>
  <si>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</si>
  <si>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</si>
  <si>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</si>
  <si>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</si>
  <si>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</si>
  <si>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</si>
  <si>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</si>
  <si>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</si>
  <si>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</si>
  <si>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</si>
  <si>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</si>
  <si>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</si>
  <si>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</si>
  <si>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</si>
  <si>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</si>
  <si>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</si>
  <si>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</si>
  <si>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</si>
  <si>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</si>
  <si>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</si>
  <si>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</si>
  <si>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</si>
  <si>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</si>
  <si>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</si>
  <si>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</si>
  <si>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</si>
  <si>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</si>
  <si>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</si>
  <si>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</si>
  <si>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</si>
  <si>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</si>
  <si>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</si>
  <si>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</si>
  <si>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</si>
  <si>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</si>
  <si>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</si>
  <si>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</si>
  <si>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</si>
  <si>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</si>
  <si>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</si>
  <si>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</si>
  <si>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</si>
  <si>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</si>
  <si>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</si>
  <si>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</si>
  <si>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</si>
  <si>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</si>
  <si>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</si>
  <si>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</si>
  <si>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</si>
  <si>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</si>
  <si>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</si>
  <si>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</si>
  <si>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</si>
  <si>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</si>
  <si>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</si>
  <si>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</si>
  <si>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</si>
  <si>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</si>
  <si>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</si>
  <si>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</si>
  <si>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</si>
  <si>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</si>
  <si>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</si>
  <si>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</si>
  <si>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</si>
  <si>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</si>
  <si>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</si>
  <si>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</si>
  <si>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</si>
  <si>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</si>
  <si>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</si>
  <si>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</si>
  <si>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</si>
  <si>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</si>
  <si>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</si>
  <si>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</si>
  <si>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</si>
  <si>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</si>
  <si>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</si>
  <si>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</si>
  <si>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</si>
  <si>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</si>
  <si>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</si>
  <si>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</si>
  <si>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</si>
  <si>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</si>
  <si>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</si>
  <si>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</si>
  <si>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</si>
  <si>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</si>
  <si>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</si>
  <si>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</si>
  <si>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</si>
  <si>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</si>
  <si>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</si>
  <si>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</si>
  <si>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</si>
  <si>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</si>
  <si>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</si>
  <si>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</si>
  <si>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</si>
  <si>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</si>
  <si>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</si>
  <si>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</si>
  <si>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</si>
  <si>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</si>
  <si>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</si>
  <si>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</si>
  <si>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</si>
  <si>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</si>
  <si>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</si>
  <si>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</si>
  <si>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</si>
  <si>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</si>
  <si>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</si>
  <si>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</si>
  <si>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</si>
  <si>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</si>
  <si>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</si>
  <si>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</si>
  <si>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</si>
  <si>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</si>
  <si>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</si>
  <si>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</si>
  <si>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</si>
  <si>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</si>
  <si>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</si>
  <si>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</si>
  <si>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</si>
  <si>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</si>
  <si>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</si>
  <si>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</si>
  <si>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</si>
  <si>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</si>
  <si>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</si>
  <si>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</si>
  <si>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</si>
  <si>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</si>
  <si>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</si>
  <si>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</si>
  <si>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</si>
  <si>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</si>
  <si>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</si>
  <si>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</si>
  <si>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</si>
  <si>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</si>
  <si>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</si>
  <si>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</si>
  <si>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</si>
  <si>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</si>
  <si>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</si>
  <si>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</si>
  <si>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</si>
  <si>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</si>
  <si>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</si>
  <si>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</si>
  <si>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</si>
  <si>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</si>
  <si>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</si>
  <si>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</si>
  <si>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</si>
  <si>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</si>
  <si>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</si>
  <si>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</si>
  <si>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</si>
  <si>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</si>
  <si>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</si>
  <si>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</si>
  <si>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</si>
  <si>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</si>
  <si>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</si>
  <si>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</si>
  <si>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</si>
  <si>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</si>
  <si>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</si>
  <si>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</si>
  <si>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</si>
  <si>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</si>
  <si>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</si>
  <si>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</si>
  <si>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</si>
  <si>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</si>
  <si>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</si>
  <si>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</si>
  <si>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</si>
  <si>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</si>
  <si>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</si>
  <si>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</si>
  <si>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</si>
  <si>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</si>
  <si>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</si>
  <si>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</si>
  <si>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</si>
  <si>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</si>
  <si>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</si>
  <si>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</si>
  <si>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</si>
  <si>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</si>
  <si>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</si>
  <si>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</si>
  <si>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</si>
  <si>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</si>
  <si>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</si>
  <si>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</si>
  <si>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</si>
  <si>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</si>
  <si>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</si>
  <si>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</si>
  <si>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</si>
  <si>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</si>
  <si>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</si>
  <si>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</si>
  <si>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</si>
  <si>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</si>
  <si>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</si>
  <si>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</si>
  <si>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</si>
  <si>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</si>
  <si>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</si>
  <si>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</si>
  <si>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</si>
  <si>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</si>
  <si>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</si>
  <si>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</si>
  <si>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</si>
  <si>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</si>
  <si>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</si>
  <si>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</si>
  <si>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</si>
  <si>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</si>
  <si>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</si>
  <si>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</si>
  <si>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</si>
  <si>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</si>
  <si>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</si>
  <si>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</si>
  <si>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</si>
  <si>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</si>
  <si>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</si>
  <si>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</si>
  <si>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</si>
  <si>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</si>
  <si>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</si>
  <si>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</si>
  <si>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</si>
  <si>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</si>
  <si>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</si>
  <si>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</si>
  <si>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</si>
  <si>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</si>
  <si>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</si>
  <si>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</si>
  <si>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</si>
  <si>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</si>
  <si>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</si>
  <si>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</si>
  <si>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</si>
  <si>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</si>
  <si>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</si>
  <si>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</si>
  <si>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</si>
  <si>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</si>
  <si>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</si>
  <si>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</si>
  <si>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</si>
  <si>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</si>
  <si>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</si>
  <si>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</si>
  <si>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</si>
  <si>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</si>
  <si>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</si>
  <si>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</si>
  <si>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</si>
  <si>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</si>
  <si>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</si>
  <si>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</si>
  <si>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</si>
  <si>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</si>
  <si>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</si>
  <si>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</si>
  <si>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</si>
  <si>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</si>
  <si>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</si>
  <si>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</si>
  <si>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</si>
  <si>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</si>
  <si>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</si>
  <si>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</si>
  <si>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</si>
  <si>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</si>
  <si>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</si>
  <si>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</si>
  <si>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</si>
  <si>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</si>
  <si>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</si>
  <si>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</si>
  <si>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</si>
  <si>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</si>
  <si>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</si>
  <si>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</si>
  <si>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</si>
  <si>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</si>
  <si>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</si>
  <si>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</si>
  <si>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</si>
  <si>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</si>
  <si>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</si>
  <si>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</si>
  <si>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</si>
  <si>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</si>
  <si>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</si>
  <si>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</si>
  <si>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</si>
  <si>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</si>
  <si>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</si>
  <si>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</si>
  <si>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</si>
  <si>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</si>
  <si>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</si>
  <si>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</si>
  <si>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</si>
  <si>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</si>
  <si>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</si>
  <si>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</si>
  <si>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</si>
  <si>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</si>
  <si>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</si>
  <si>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</si>
  <si>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</si>
  <si>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</si>
  <si>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</si>
  <si>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</si>
  <si>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</si>
  <si>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</si>
  <si>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</si>
  <si>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</si>
  <si>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</si>
  <si>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</si>
  <si>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</si>
  <si>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</si>
  <si>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</si>
  <si>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</si>
  <si>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</si>
  <si>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</si>
  <si>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</si>
  <si>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</si>
  <si>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</si>
  <si>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</si>
  <si>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</si>
  <si>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</si>
  <si>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</si>
  <si>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</si>
  <si>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</si>
  <si>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</si>
  <si>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</si>
  <si>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</si>
  <si>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</si>
  <si>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</si>
  <si>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</si>
  <si>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</si>
  <si>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</si>
  <si>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</si>
  <si>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</si>
  <si>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</si>
  <si>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</si>
  <si>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</si>
  <si>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</si>
  <si>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</si>
  <si>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</si>
  <si>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</si>
  <si>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</si>
  <si>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</si>
  <si>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</si>
  <si>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</si>
  <si>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</si>
  <si>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</si>
  <si>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</si>
  <si>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</si>
  <si>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</si>
  <si>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</si>
  <si>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</si>
  <si>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</si>
  <si>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</si>
  <si>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</si>
  <si>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</si>
  <si>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</si>
  <si>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</si>
  <si>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</si>
  <si>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</si>
  <si>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</si>
  <si>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</si>
  <si>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</si>
  <si>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</si>
  <si>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</si>
  <si>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</si>
  <si>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</si>
  <si>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</si>
  <si>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</si>
  <si>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</si>
  <si>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</si>
  <si>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</si>
  <si>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</si>
  <si>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</si>
  <si>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</si>
  <si>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</si>
  <si>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</si>
  <si>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</si>
  <si>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</si>
  <si>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</si>
  <si>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</si>
  <si>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</si>
  <si>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</si>
  <si>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</si>
  <si>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</si>
  <si>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</si>
  <si>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</si>
  <si>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</si>
  <si>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</si>
  <si>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</si>
  <si>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</si>
  <si>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</si>
  <si>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</si>
  <si>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</si>
  <si>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</si>
  <si>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</si>
  <si>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</si>
  <si>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</si>
  <si>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</si>
  <si>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</si>
  <si>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</si>
  <si>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</si>
  <si>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</si>
  <si>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</si>
  <si>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</si>
  <si>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</si>
  <si>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</si>
  <si>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</si>
  <si>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</si>
  <si>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</si>
  <si>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</si>
  <si>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</si>
  <si>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</si>
  <si>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</si>
  <si>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</si>
  <si>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</si>
  <si>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</si>
  <si>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</si>
  <si>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</si>
  <si>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</si>
  <si>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</si>
  <si>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</si>
  <si>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</si>
  <si>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</si>
  <si>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</si>
  <si>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</si>
  <si>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</si>
  <si>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</si>
  <si>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</si>
  <si>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</si>
  <si>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</si>
  <si>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</si>
  <si>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</si>
  <si>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</si>
  <si>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</si>
  <si>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</si>
  <si>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</si>
  <si>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</si>
  <si>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</si>
  <si>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</si>
  <si>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</si>
  <si>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</si>
  <si>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</si>
  <si>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</si>
  <si>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</si>
  <si>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</si>
  <si>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</si>
  <si>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</si>
  <si>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</si>
  <si>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</si>
  <si>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</si>
  <si>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</si>
  <si>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</si>
  <si>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</si>
  <si>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</si>
  <si>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</si>
  <si>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</si>
  <si>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</si>
  <si>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</si>
  <si>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</si>
  <si>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</si>
  <si>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</si>
  <si>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</si>
  <si>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</si>
  <si>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</si>
  <si>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</si>
  <si>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</si>
  <si>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</si>
  <si>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</si>
  <si>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</si>
  <si>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</si>
  <si>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</si>
  <si>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</si>
  <si>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</si>
  <si>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</si>
  <si>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</si>
  <si>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</si>
  <si>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</si>
  <si>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</si>
  <si>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</si>
  <si>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</si>
  <si>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</si>
  <si>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</si>
  <si>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</si>
  <si>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</si>
  <si>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</si>
  <si>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</si>
  <si>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</si>
  <si>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</si>
  <si>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</si>
  <si>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</si>
  <si>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</si>
  <si>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</si>
  <si>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</si>
  <si>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</si>
  <si>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</si>
  <si>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</si>
  <si>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</si>
  <si>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</si>
  <si>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</si>
  <si>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</si>
  <si>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</si>
  <si>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</si>
  <si>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</si>
  <si>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</si>
  <si>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</si>
  <si>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</si>
  <si>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</si>
  <si>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</si>
  <si>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</si>
  <si>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</si>
  <si>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</si>
  <si>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</si>
  <si>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</si>
  <si>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</si>
  <si>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</si>
  <si>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</si>
  <si>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</si>
  <si>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</si>
  <si>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</si>
  <si>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</si>
  <si>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</si>
  <si>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</si>
  <si>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</si>
  <si>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</si>
  <si>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</si>
  <si>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</si>
  <si>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</si>
  <si>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</si>
  <si>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</si>
  <si>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</si>
  <si>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</si>
  <si>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</si>
  <si>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</si>
  <si>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</si>
  <si>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</si>
  <si>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</si>
  <si>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</si>
  <si>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</si>
  <si>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</si>
  <si>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</si>
  <si>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</si>
  <si>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</si>
  <si>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</si>
  <si>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</si>
  <si>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</si>
  <si>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</si>
  <si>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</si>
  <si>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</si>
  <si>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</si>
  <si>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</si>
  <si>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</si>
  <si>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</si>
  <si>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</si>
  <si>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</si>
  <si>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</si>
  <si>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</si>
  <si>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</si>
  <si>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</si>
  <si>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</si>
  <si>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</si>
  <si>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</si>
  <si>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</si>
  <si>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</si>
  <si>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</si>
  <si>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</si>
  <si>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</si>
  <si>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</si>
  <si>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</si>
  <si>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</si>
  <si>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</si>
  <si>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</si>
  <si>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</si>
  <si>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</si>
  <si>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</si>
  <si>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</si>
  <si>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</si>
  <si>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</si>
  <si>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</si>
  <si>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</si>
  <si>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</si>
  <si>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</si>
  <si>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</si>
  <si>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</si>
  <si>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</si>
  <si>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</si>
  <si>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</si>
  <si>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</si>
  <si>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</si>
  <si>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</si>
  <si>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</si>
  <si>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</si>
  <si>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</si>
  <si>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</si>
  <si>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</si>
  <si>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</si>
  <si>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</si>
  <si>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</si>
  <si>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</si>
  <si>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</si>
  <si>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</si>
  <si>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</si>
  <si>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</si>
  <si>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</si>
  <si>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</si>
  <si>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</si>
  <si>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</si>
  <si>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</si>
  <si>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</si>
  <si>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</si>
  <si>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</si>
  <si>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</si>
  <si>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</si>
  <si>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</si>
  <si>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</si>
  <si>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</si>
  <si>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</si>
  <si>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</si>
  <si>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</si>
  <si>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</si>
  <si>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</si>
  <si>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</si>
  <si>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</si>
  <si>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</si>
  <si>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</si>
  <si>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</si>
  <si>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</si>
  <si>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</si>
  <si>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</si>
  <si>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</si>
  <si>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</si>
  <si>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</si>
  <si>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</si>
  <si>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</si>
  <si>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</si>
  <si>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</si>
  <si>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</si>
  <si>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</si>
  <si>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</si>
  <si>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</si>
  <si>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</si>
  <si>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</si>
  <si>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</si>
  <si>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</si>
  <si>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</si>
  <si>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</si>
  <si>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</si>
  <si>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</si>
  <si>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</si>
  <si>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</si>
  <si>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</si>
  <si>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</si>
  <si>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</si>
  <si>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</si>
  <si>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</si>
  <si>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</si>
  <si>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</si>
  <si>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</si>
  <si>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</si>
  <si>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</si>
  <si>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</si>
  <si>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</si>
  <si>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</si>
  <si>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</si>
  <si>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</si>
  <si>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</si>
  <si>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</si>
  <si>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</si>
  <si>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</si>
  <si>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</si>
  <si>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</si>
  <si>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</si>
  <si>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</si>
  <si>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</si>
  <si>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</si>
  <si>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</si>
  <si>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</si>
  <si>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</si>
  <si>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</si>
  <si>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</si>
  <si>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</si>
  <si>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</si>
  <si>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</si>
  <si>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</si>
  <si>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</si>
  <si>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</si>
  <si>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</si>
  <si>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</si>
  <si>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</si>
  <si>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</si>
  <si>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</si>
  <si>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</si>
  <si>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</si>
  <si>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</si>
  <si>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</si>
  <si>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</si>
  <si>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</si>
  <si>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</si>
  <si>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</si>
  <si>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</si>
  <si>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</si>
  <si>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</si>
  <si>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</si>
  <si>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</si>
  <si>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</si>
  <si>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</si>
  <si>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</si>
  <si>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</si>
  <si>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</si>
  <si>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</si>
  <si>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</si>
  <si>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</si>
  <si>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</si>
  <si>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</si>
  <si>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</si>
  <si>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</si>
  <si>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</si>
  <si>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</si>
  <si>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</si>
  <si>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</si>
  <si>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</si>
  <si>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</si>
  <si>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</si>
  <si>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</si>
  <si>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</si>
  <si>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</si>
  <si>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</si>
  <si>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</si>
  <si>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</si>
  <si>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</si>
  <si>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</si>
  <si>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</si>
  <si>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</si>
  <si>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</si>
  <si>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</si>
  <si>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</si>
  <si>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</si>
  <si>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</si>
  <si>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</si>
  <si>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</si>
  <si>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</si>
  <si>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</si>
  <si>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</si>
  <si>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</si>
  <si>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</si>
  <si>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</si>
  <si>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</si>
  <si>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</si>
  <si>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</si>
  <si>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</si>
  <si>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</si>
  <si>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</si>
  <si>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</si>
  <si>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</si>
  <si>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</si>
  <si>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</si>
  <si>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</si>
  <si>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</si>
  <si>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</si>
  <si>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</si>
  <si>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</si>
  <si>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</si>
  <si>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</si>
  <si>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</si>
  <si>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</si>
  <si>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</si>
  <si>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</si>
  <si>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</si>
  <si>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</si>
  <si>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</si>
  <si>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</si>
  <si>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</si>
  <si>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</si>
  <si>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</si>
  <si>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</si>
  <si>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</si>
  <si>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</si>
  <si>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</si>
  <si>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</si>
  <si>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</si>
  <si>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</si>
  <si>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</si>
  <si>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</si>
  <si>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</si>
  <si>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</si>
  <si>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</si>
  <si>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</si>
  <si>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</si>
  <si>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</si>
  <si>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</si>
  <si>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</si>
  <si>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</si>
  <si>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</si>
  <si>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</si>
  <si>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</si>
  <si>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</si>
  <si>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</si>
  <si>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</si>
  <si>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</si>
  <si>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</si>
  <si>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</si>
  <si>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</si>
  <si>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</si>
  <si>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</si>
  <si>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</si>
  <si>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</si>
  <si>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</si>
  <si>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</si>
  <si>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</si>
  <si>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</si>
  <si>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</si>
  <si>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</si>
  <si>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</si>
  <si>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</si>
  <si>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</si>
  <si>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</si>
  <si>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</si>
  <si>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</si>
  <si>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</si>
  <si>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</si>
  <si>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</si>
  <si>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</si>
  <si>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</si>
  <si>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</si>
  <si>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</si>
  <si>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</si>
  <si>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</si>
  <si>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</si>
  <si>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</si>
  <si>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</si>
  <si>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</si>
  <si>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</si>
  <si>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</si>
  <si>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</si>
  <si>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</si>
  <si>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</si>
  <si>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</si>
  <si>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</si>
  <si>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</si>
  <si>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</si>
  <si>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</si>
  <si>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</si>
  <si>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</si>
  <si>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</si>
  <si>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</si>
  <si>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</si>
  <si>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</si>
  <si>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</si>
  <si>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</si>
  <si>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</si>
  <si>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</si>
  <si>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</si>
  <si>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</si>
  <si>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</si>
  <si>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</si>
  <si>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</si>
  <si>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</si>
  <si>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</si>
  <si>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</si>
  <si>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</si>
  <si>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</si>
  <si>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</si>
  <si>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</si>
  <si>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</si>
  <si>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</si>
  <si>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</si>
  <si>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</si>
  <si>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</si>
  <si>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</si>
  <si>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</si>
  <si>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</si>
  <si>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</si>
  <si>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</si>
  <si>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</si>
  <si>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</si>
  <si>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</si>
  <si>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</si>
  <si>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</si>
  <si>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</si>
  <si>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</si>
  <si>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</si>
  <si>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</si>
  <si>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</si>
  <si>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</si>
  <si>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</si>
  <si>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</si>
  <si>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</si>
  <si>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</si>
  <si>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</si>
  <si>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</si>
  <si>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</si>
  <si>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</si>
  <si>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</si>
  <si>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</si>
  <si>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</si>
  <si>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</si>
  <si>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</si>
  <si>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</si>
  <si>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</si>
  <si>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</si>
  <si>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</si>
  <si>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</si>
  <si>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</si>
  <si>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</si>
  <si>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</si>
  <si>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</si>
  <si>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</si>
  <si>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</si>
  <si>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</si>
  <si>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</si>
  <si>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</si>
  <si>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</si>
  <si>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</si>
  <si>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</si>
  <si>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</si>
  <si>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</si>
  <si>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</si>
  <si>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</si>
  <si>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</si>
  <si>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</si>
  <si>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</si>
  <si>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</si>
  <si>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</si>
  <si>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</si>
  <si>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</si>
  <si>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</si>
  <si>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</si>
  <si>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</si>
  <si>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</si>
  <si>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</si>
  <si>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</si>
  <si>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</si>
  <si>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</si>
  <si>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</si>
  <si>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</si>
  <si>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</si>
  <si>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</si>
  <si>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</si>
  <si>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</si>
  <si>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</si>
  <si>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</si>
  <si>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</si>
  <si>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</si>
  <si>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</si>
  <si>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</si>
  <si>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</si>
  <si>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</si>
  <si>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</si>
  <si>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</si>
  <si>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</si>
  <si>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</si>
  <si>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</si>
  <si>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</si>
  <si>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</si>
  <si>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</si>
  <si>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</si>
  <si>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</si>
  <si>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</si>
  <si>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</si>
  <si>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</si>
  <si>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</si>
  <si>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</si>
  <si>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</si>
  <si>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</si>
  <si>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</si>
  <si>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</si>
  <si>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</si>
  <si>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</si>
  <si>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</si>
  <si>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</si>
  <si>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</si>
  <si>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</si>
  <si>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</si>
  <si>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</si>
  <si>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</si>
  <si>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</si>
  <si>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</si>
  <si>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</si>
  <si>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</si>
  <si>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</si>
  <si>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</si>
  <si>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</si>
  <si>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</si>
  <si>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</si>
  <si>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</si>
  <si>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</si>
  <si>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</si>
  <si>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</si>
  <si>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</si>
  <si>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</si>
  <si>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</si>
  <si>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</si>
  <si>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</si>
  <si>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</si>
  <si>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</si>
  <si>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</si>
  <si>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</si>
  <si>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</si>
  <si>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</si>
  <si>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</si>
  <si>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</si>
  <si>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</si>
  <si>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</si>
  <si>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</si>
  <si>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</si>
  <si>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</si>
  <si>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</si>
  <si>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</si>
  <si>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</si>
  <si>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</si>
  <si>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</si>
  <si>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</si>
  <si>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</si>
  <si>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</si>
  <si>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</si>
  <si>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</si>
  <si>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</si>
  <si>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</si>
  <si>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</si>
  <si>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</si>
  <si>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</si>
  <si>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</si>
  <si>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</si>
  <si>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</si>
  <si>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</si>
  <si>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</si>
  <si>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</si>
  <si>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</si>
  <si>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</si>
  <si>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</si>
  <si>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</si>
  <si>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</si>
  <si>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</si>
  <si>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</si>
  <si>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</si>
  <si>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</si>
  <si>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</si>
  <si>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</si>
  <si>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</si>
  <si>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</si>
  <si>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</si>
  <si>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</si>
  <si>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</si>
  <si>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</si>
  <si>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</si>
  <si>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</si>
  <si>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</si>
  <si>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</si>
  <si>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</si>
  <si>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</si>
  <si>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</si>
  <si>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</si>
  <si>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</si>
  <si>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</si>
  <si>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</si>
  <si>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</si>
  <si>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</si>
  <si>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</si>
  <si>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</si>
  <si>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</si>
  <si>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</si>
  <si>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</si>
  <si>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</si>
  <si>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</si>
  <si>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</si>
  <si>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</si>
  <si>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</si>
  <si>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</si>
  <si>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</si>
  <si>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</si>
  <si>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</si>
  <si>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</si>
  <si>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</si>
  <si>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</si>
  <si>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</si>
  <si>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</si>
  <si>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</si>
  <si>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</si>
  <si>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</si>
  <si>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</si>
  <si>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</si>
  <si>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</si>
  <si>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</si>
  <si>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</si>
  <si>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</si>
  <si>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</si>
  <si>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</si>
  <si>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</si>
  <si>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</si>
  <si>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</si>
  <si>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</si>
  <si>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</si>
  <si>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</si>
  <si>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</si>
  <si>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</si>
  <si>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</si>
  <si>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</si>
  <si>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</si>
  <si>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</si>
  <si>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</si>
  <si>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</si>
  <si>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</si>
  <si>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</si>
  <si>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</si>
  <si>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</si>
  <si>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</si>
  <si>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</si>
  <si>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</si>
  <si>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</si>
  <si>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</si>
  <si>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</si>
  <si>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</si>
  <si>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</si>
  <si>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</si>
  <si>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</si>
  <si>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</si>
  <si>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</si>
  <si>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</si>
  <si>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</si>
  <si>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</si>
  <si>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</si>
  <si>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</si>
  <si>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</si>
  <si>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</si>
  <si>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</si>
  <si>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</si>
  <si>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</si>
  <si>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</si>
  <si>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</si>
  <si>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</si>
  <si>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</si>
  <si>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</si>
  <si>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</si>
  <si>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</si>
  <si>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</si>
  <si>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</si>
  <si>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</si>
  <si>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</si>
  <si>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</si>
  <si>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</si>
  <si>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</si>
  <si>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</si>
  <si>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</si>
  <si>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</si>
  <si>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</si>
  <si>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</si>
  <si>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</si>
  <si>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</si>
  <si>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</si>
  <si>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</si>
  <si>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</si>
  <si>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</si>
  <si>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</si>
  <si>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</si>
  <si>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</si>
  <si>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</si>
  <si>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</si>
  <si>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</si>
  <si>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</si>
  <si>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</si>
  <si>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</si>
  <si>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</si>
  <si>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</si>
  <si>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</si>
  <si>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</si>
  <si>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</si>
  <si>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</si>
  <si>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</si>
  <si>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</si>
  <si>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</si>
  <si>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</si>
  <si>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</si>
  <si>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</si>
  <si>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</si>
  <si>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</si>
  <si>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</si>
  <si>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</si>
  <si>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</si>
  <si>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</si>
  <si>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</si>
  <si>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</si>
  <si>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</si>
  <si>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</si>
  <si>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</si>
  <si>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</si>
  <si>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</si>
  <si>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</si>
  <si>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</si>
  <si>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</si>
  <si>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</si>
  <si>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</si>
  <si>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</si>
  <si>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</si>
  <si>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</si>
  <si>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</si>
  <si>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</si>
  <si>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</si>
  <si>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</si>
  <si>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</si>
  <si>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</si>
  <si>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</si>
  <si>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</si>
  <si>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</si>
  <si>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</si>
  <si>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</si>
  <si>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</si>
  <si>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</si>
  <si>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</si>
  <si>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</si>
  <si>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</si>
  <si>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</si>
  <si>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</si>
  <si>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</si>
  <si>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</si>
  <si>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</si>
  <si>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</si>
  <si>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</si>
  <si>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</si>
  <si>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</si>
  <si>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</si>
  <si>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</si>
  <si>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</si>
  <si>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</si>
  <si>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</si>
  <si>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</si>
  <si>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</si>
  <si>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</si>
  <si>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</si>
  <si>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</si>
  <si>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</si>
  <si>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</si>
  <si>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</si>
  <si>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</si>
  <si>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</si>
  <si>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</si>
  <si>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</si>
  <si>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</si>
  <si>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</si>
  <si>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</si>
  <si>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</si>
  <si>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</si>
  <si>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</si>
  <si>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</si>
  <si>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</si>
  <si>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</si>
  <si>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</si>
  <si>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</si>
  <si>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</si>
  <si>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</si>
  <si>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</si>
  <si>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</si>
  <si>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</si>
  <si>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</si>
  <si>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</si>
  <si>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</si>
  <si>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</si>
  <si>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</si>
  <si>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</si>
  <si>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</si>
  <si>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</si>
  <si>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</si>
  <si>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</si>
  <si>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</si>
  <si>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</si>
  <si>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</si>
  <si>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</si>
  <si>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</si>
  <si>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</si>
  <si>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</si>
  <si>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</si>
  <si>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</si>
  <si>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</si>
  <si>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</si>
  <si>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</si>
  <si>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</si>
  <si>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</si>
  <si>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</si>
  <si>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</si>
  <si>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</si>
  <si>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</si>
  <si>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</si>
  <si>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</si>
  <si>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</si>
  <si>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</si>
  <si>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</si>
  <si>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</si>
  <si>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</si>
  <si>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</si>
  <si>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</si>
  <si>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</si>
  <si>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</si>
  <si>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</si>
  <si>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</si>
  <si>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</si>
  <si>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</si>
  <si>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</si>
  <si>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</si>
  <si>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</si>
  <si>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</si>
  <si>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</si>
  <si>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</si>
  <si>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</si>
  <si>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</si>
  <si>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</si>
  <si>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</si>
  <si>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</si>
  <si>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</si>
  <si>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</si>
  <si>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</si>
  <si>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</si>
  <si>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</si>
  <si>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</si>
  <si>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</si>
  <si>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</si>
  <si>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</si>
  <si>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</si>
  <si>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</si>
  <si>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</si>
  <si>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</si>
  <si>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</si>
  <si>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</si>
  <si>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</si>
  <si>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</si>
  <si>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</si>
  <si>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</si>
  <si>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</si>
  <si>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</si>
  <si>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</si>
  <si>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</si>
  <si>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</si>
  <si>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</si>
  <si>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</si>
  <si>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</si>
  <si>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</si>
  <si>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</si>
  <si>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</si>
  <si>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</si>
  <si>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</si>
  <si>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</si>
  <si>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</si>
  <si>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</si>
  <si>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</si>
  <si>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</si>
  <si>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</si>
  <si>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</si>
  <si>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</si>
  <si>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</si>
  <si>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</si>
  <si>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</si>
  <si>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</si>
  <si>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</si>
  <si>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</si>
  <si>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</si>
  <si>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</si>
  <si>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</si>
  <si>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</si>
  <si>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</si>
  <si>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</si>
  <si>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</si>
  <si>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</si>
  <si>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</si>
  <si>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</si>
  <si>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</si>
  <si>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</si>
  <si>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</si>
  <si>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</si>
  <si>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</si>
  <si>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</si>
  <si>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</si>
  <si>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</si>
  <si>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</si>
  <si>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</si>
  <si>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</si>
  <si>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</si>
  <si>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</si>
  <si>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</si>
  <si>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</si>
  <si>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</si>
  <si>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</si>
  <si>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</si>
  <si>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</si>
  <si>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</si>
  <si>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</si>
  <si>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</si>
  <si>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</si>
  <si>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</si>
  <si>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</si>
  <si>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</si>
  <si>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</si>
  <si>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</si>
  <si>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</si>
  <si>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</si>
  <si>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</si>
  <si>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</si>
  <si>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</si>
  <si>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</si>
  <si>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</si>
  <si>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</si>
  <si>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</si>
  <si>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</si>
  <si>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</si>
  <si>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</si>
  <si>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</si>
  <si>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</si>
  <si>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</si>
  <si>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</si>
  <si>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</si>
  <si>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</si>
  <si>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</si>
  <si>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</si>
  <si>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</si>
  <si>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</si>
  <si>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</si>
  <si>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</si>
  <si>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</si>
  <si>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</si>
  <si>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</si>
  <si>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</si>
  <si>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</si>
  <si>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</si>
  <si>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</si>
  <si>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</si>
  <si>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</si>
  <si>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</si>
  <si>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</si>
  <si>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</si>
  <si>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</si>
  <si>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</si>
  <si>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</si>
  <si>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</si>
  <si>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</si>
  <si>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</si>
  <si>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</si>
  <si>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</si>
  <si>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</si>
  <si>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</si>
  <si>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</si>
  <si>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</si>
  <si>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</si>
  <si>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</si>
  <si>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</si>
  <si>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</si>
  <si>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</si>
  <si>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</si>
  <si>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</si>
  <si>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</si>
  <si>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</si>
  <si>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</si>
  <si>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</si>
  <si>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</si>
  <si>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</si>
  <si>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</si>
  <si>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</si>
  <si>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</si>
  <si>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</si>
  <si>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</si>
  <si>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</si>
  <si>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</si>
  <si>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</si>
  <si>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</si>
  <si>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</si>
  <si>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</si>
  <si>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</si>
  <si>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</si>
  <si>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</si>
  <si>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</si>
  <si>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</si>
  <si>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</si>
  <si>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</si>
  <si>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</si>
  <si>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</si>
  <si>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</si>
  <si>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</si>
  <si>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</si>
  <si>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</si>
  <si>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</si>
  <si>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</si>
  <si>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</si>
  <si>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</si>
  <si>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</si>
  <si>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</si>
  <si>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</si>
  <si>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</si>
  <si>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</si>
  <si>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</si>
  <si>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</si>
  <si>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</si>
  <si>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</si>
  <si>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</si>
  <si>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</si>
  <si>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</si>
  <si>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</si>
  <si>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</si>
  <si>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</si>
  <si>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</si>
  <si>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</si>
  <si>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</si>
  <si>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</si>
  <si>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</si>
  <si>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</si>
  <si>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</si>
  <si>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</si>
  <si>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</si>
  <si>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</si>
  <si>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</si>
  <si>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</si>
  <si>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</si>
  <si>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</si>
  <si>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</si>
  <si>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</si>
  <si>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</si>
  <si>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</si>
  <si>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</si>
  <si>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</si>
  <si>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</si>
  <si>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</si>
  <si>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</si>
  <si>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</si>
  <si>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</si>
  <si>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</si>
  <si>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</si>
  <si>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</si>
  <si>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</si>
  <si>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</si>
  <si>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</si>
  <si>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</si>
  <si>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</si>
  <si>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</si>
  <si>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</si>
  <si>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</si>
  <si>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</si>
  <si>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</si>
  <si>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</si>
  <si>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</si>
  <si>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</si>
  <si>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</si>
  <si>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</si>
  <si>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</si>
  <si>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</si>
  <si>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</si>
  <si>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</si>
  <si>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</si>
  <si>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</si>
  <si>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</si>
  <si>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</si>
  <si>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</si>
  <si>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</si>
  <si>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</si>
  <si>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</si>
  <si>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</si>
  <si>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</si>
  <si>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</si>
  <si>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</si>
  <si>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</si>
  <si>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</si>
  <si>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</si>
  <si>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</si>
  <si>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</si>
  <si>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</si>
  <si>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</si>
  <si>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</si>
  <si>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</si>
  <si>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</si>
  <si>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</si>
  <si>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</si>
  <si>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</si>
  <si>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</si>
  <si>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</si>
  <si>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</si>
  <si>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</si>
  <si>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</si>
  <si>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</si>
  <si>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</si>
  <si>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</si>
  <si>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</si>
  <si>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</si>
  <si>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</si>
  <si>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</si>
  <si>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</si>
  <si>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</si>
  <si>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</si>
  <si>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</si>
  <si>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</si>
  <si>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</si>
  <si>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</si>
  <si>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</si>
  <si>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</si>
  <si>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</si>
  <si>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</si>
  <si>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</si>
  <si>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</si>
  <si>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</si>
  <si>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</si>
  <si>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</si>
  <si>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</si>
  <si>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</si>
  <si>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</si>
  <si>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</si>
  <si>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</si>
  <si>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</si>
  <si>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</si>
  <si>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</si>
  <si>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</si>
  <si>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</si>
  <si>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</si>
  <si>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</si>
  <si>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</si>
  <si>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</si>
  <si>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</si>
  <si>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</si>
  <si>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</si>
  <si>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</si>
  <si>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</si>
  <si>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</si>
  <si>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</si>
  <si>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</si>
  <si>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</si>
  <si>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</si>
  <si>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</si>
  <si>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</si>
  <si>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</si>
  <si>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</si>
  <si>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</si>
  <si>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</si>
  <si>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</si>
  <si>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</si>
  <si>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</si>
  <si>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</si>
  <si>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</si>
  <si>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</si>
  <si>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</si>
  <si>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</si>
  <si>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</si>
  <si>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</si>
  <si>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</si>
  <si>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</si>
  <si>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</si>
  <si>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</si>
  <si>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</si>
  <si>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</si>
  <si>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</si>
  <si>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</si>
  <si>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</si>
  <si>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</si>
  <si>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</si>
  <si>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</si>
  <si>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</si>
  <si>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</si>
  <si>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</si>
  <si>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</si>
  <si>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</si>
  <si>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</si>
  <si>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</si>
  <si>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</si>
  <si>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</si>
  <si>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</si>
  <si>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</si>
  <si>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</si>
  <si>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</si>
  <si>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</si>
  <si>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</si>
  <si>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</si>
  <si>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</si>
  <si>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</si>
  <si>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</si>
  <si>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</si>
  <si>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</si>
  <si>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</si>
  <si>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</si>
  <si>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</si>
  <si>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</si>
  <si>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</si>
  <si>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</si>
  <si>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</si>
  <si>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</si>
  <si>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</si>
  <si>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</si>
  <si>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</si>
  <si>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</si>
  <si>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</si>
  <si>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</si>
  <si>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</si>
  <si>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</si>
  <si>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</si>
  <si>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</si>
  <si>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</si>
  <si>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</si>
  <si>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</si>
  <si>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</si>
  <si>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</si>
  <si>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</si>
  <si>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</si>
  <si>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</si>
  <si>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</si>
  <si>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</si>
  <si>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</si>
  <si>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</si>
  <si>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</si>
  <si>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</si>
  <si>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</si>
  <si>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</si>
  <si>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</si>
  <si>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</si>
  <si>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</si>
  <si>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</si>
  <si>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</si>
  <si>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</si>
  <si>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</si>
  <si>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</si>
  <si>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</si>
  <si>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</si>
  <si>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</si>
  <si>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</si>
  <si>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</si>
  <si>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</si>
  <si>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</si>
  <si>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</si>
  <si>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</si>
  <si>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</si>
  <si>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</si>
  <si>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</si>
  <si>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</si>
  <si>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</si>
  <si>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</si>
  <si>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</si>
  <si>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</si>
  <si>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</si>
  <si>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</si>
  <si>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</si>
  <si>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</si>
  <si>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</si>
  <si>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</si>
  <si>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</si>
  <si>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</si>
  <si>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</si>
  <si>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</si>
  <si>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</si>
  <si>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</si>
  <si>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</si>
  <si>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</si>
  <si>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</si>
  <si>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</si>
  <si>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</si>
  <si>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</si>
  <si>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</si>
  <si>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</si>
  <si>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</si>
  <si>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</si>
  <si>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</si>
  <si>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</si>
  <si>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</si>
  <si>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</si>
  <si>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</si>
  <si>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</si>
  <si>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</si>
  <si>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</si>
  <si>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</si>
  <si>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</si>
  <si>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</si>
  <si>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</si>
  <si>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</si>
  <si>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</si>
  <si>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</si>
  <si>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</si>
  <si>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</si>
  <si>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</si>
  <si>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</si>
  <si>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</si>
  <si>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</si>
  <si>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</si>
  <si>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</si>
  <si>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</si>
  <si>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</si>
  <si>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</si>
  <si>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</si>
  <si>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</si>
  <si>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</si>
  <si>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</si>
  <si>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</si>
  <si>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</si>
  <si>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</si>
  <si>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</si>
  <si>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</si>
  <si>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</si>
  <si>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</si>
  <si>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</si>
  <si>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</si>
  <si>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</si>
  <si>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</si>
  <si>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</si>
  <si>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</si>
  <si>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</si>
  <si>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</si>
  <si>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</si>
  <si>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</si>
  <si>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</si>
  <si>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</si>
  <si>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</si>
  <si>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</si>
  <si>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</si>
  <si>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</si>
  <si>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</si>
  <si>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</si>
  <si>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</si>
  <si>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</si>
  <si>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</si>
  <si>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</si>
  <si>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</si>
  <si>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</si>
  <si>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</si>
  <si>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</si>
  <si>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</si>
  <si>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</si>
  <si>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</si>
  <si>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</si>
  <si>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</si>
  <si>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</si>
  <si>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</si>
  <si>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</si>
  <si>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</si>
  <si>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</si>
  <si>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</si>
  <si>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</si>
  <si>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</si>
  <si>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</si>
  <si>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</si>
  <si>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</si>
  <si>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</si>
  <si>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</si>
  <si>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</si>
  <si>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</si>
  <si>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</si>
  <si>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</si>
  <si>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</si>
  <si>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</si>
  <si>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</si>
  <si>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</si>
  <si>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</si>
  <si>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</si>
  <si>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</si>
  <si>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</si>
  <si>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</si>
  <si>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</si>
  <si>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</si>
  <si>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</si>
  <si>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</si>
  <si>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</si>
  <si>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</si>
  <si>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</si>
  <si>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</si>
  <si>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</si>
  <si>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</si>
  <si>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</si>
  <si>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</si>
  <si>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</si>
  <si>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</si>
  <si>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</si>
  <si>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</si>
  <si>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</si>
  <si>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</si>
  <si>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</si>
  <si>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</si>
  <si>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</si>
  <si>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</si>
  <si>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</si>
  <si>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</si>
  <si>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</si>
  <si>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</si>
  <si>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</si>
  <si>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</si>
  <si>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</si>
  <si>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</si>
  <si>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</si>
  <si>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</si>
  <si>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</si>
  <si>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</si>
  <si>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</si>
  <si>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</si>
  <si>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</si>
  <si>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</si>
  <si>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</si>
  <si>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</si>
  <si>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</si>
  <si>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</si>
  <si>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</si>
  <si>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</si>
  <si>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</si>
  <si>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</si>
  <si>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</si>
  <si>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</si>
  <si>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</si>
  <si>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</si>
  <si>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</si>
  <si>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</si>
  <si>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</si>
  <si>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</si>
  <si>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</si>
  <si>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</si>
  <si>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</si>
  <si>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</si>
  <si>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</si>
  <si>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</si>
  <si>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</si>
  <si>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</si>
  <si>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</si>
  <si>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</si>
  <si>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</si>
  <si>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</si>
  <si>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</si>
  <si>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</si>
  <si>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</si>
  <si>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</si>
  <si>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</si>
  <si>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</si>
  <si>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</si>
  <si>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</si>
  <si>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</si>
  <si>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</si>
  <si>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</si>
  <si>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</si>
  <si>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</si>
  <si>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</si>
  <si>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</si>
  <si>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</si>
  <si>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</si>
  <si>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</si>
  <si>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</si>
  <si>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</si>
  <si>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</si>
  <si>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</si>
  <si>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</si>
  <si>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</si>
  <si>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</si>
  <si>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</si>
  <si>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</si>
  <si>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</si>
  <si>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</si>
  <si>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</si>
  <si>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</si>
  <si>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</si>
  <si>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</si>
  <si>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</si>
  <si>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</si>
  <si>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</si>
  <si>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</si>
  <si>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</si>
  <si>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</si>
  <si>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</si>
  <si>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</si>
  <si>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</si>
  <si>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</si>
  <si>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</si>
  <si>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</si>
  <si>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</si>
  <si>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</si>
  <si>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</si>
  <si>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</si>
  <si>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</si>
  <si>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</si>
  <si>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</si>
  <si>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</si>
  <si>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</si>
  <si>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</si>
  <si>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</si>
  <si>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</si>
  <si>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</si>
  <si>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</si>
  <si>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</si>
  <si>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</si>
  <si>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</si>
  <si>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</si>
  <si>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</si>
  <si>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</si>
  <si>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</si>
  <si>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</si>
  <si>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</si>
  <si>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</si>
  <si>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</si>
  <si>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</si>
  <si>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</si>
  <si>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</si>
  <si>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</si>
  <si>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</si>
  <si>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</si>
  <si>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</si>
  <si>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</si>
  <si>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</si>
  <si>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</si>
  <si>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</si>
  <si>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</si>
  <si>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</si>
  <si>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</si>
  <si>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</si>
  <si>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</si>
  <si>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</si>
  <si>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</si>
  <si>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</si>
  <si>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</si>
  <si>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</si>
  <si>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</si>
  <si>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</si>
  <si>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</si>
  <si>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</si>
  <si>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</si>
  <si>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</si>
  <si>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</si>
  <si>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</si>
  <si>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</si>
  <si>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</si>
  <si>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</si>
  <si>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</si>
  <si>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</si>
  <si>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</si>
  <si>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</si>
  <si>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</si>
  <si>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</si>
  <si>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</si>
  <si>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</si>
  <si>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</si>
  <si>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</si>
  <si>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</si>
  <si>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</si>
  <si>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</si>
  <si>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</si>
  <si>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</si>
  <si>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</si>
  <si>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</si>
  <si>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</si>
  <si>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</si>
  <si>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</si>
  <si>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</si>
  <si>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</si>
  <si>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</si>
  <si>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</si>
  <si>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</si>
  <si>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</si>
  <si>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</si>
  <si>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</si>
  <si>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</si>
  <si>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</si>
  <si>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</si>
  <si>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</si>
  <si>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</si>
  <si>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</si>
  <si>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</si>
  <si>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</si>
  <si>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</si>
  <si>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</si>
  <si>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</si>
  <si>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</si>
  <si>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</si>
  <si>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</si>
  <si>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</si>
  <si>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</si>
  <si>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</si>
  <si>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</si>
  <si>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</si>
  <si>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</si>
  <si>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</si>
  <si>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</si>
  <si>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</si>
  <si>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</si>
  <si>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</si>
  <si>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</si>
  <si>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</si>
  <si>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</si>
  <si>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</si>
  <si>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</si>
  <si>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</si>
  <si>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</si>
  <si>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</si>
  <si>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</si>
  <si>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</si>
  <si>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</si>
  <si>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</si>
  <si>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</si>
  <si>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</si>
  <si>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</si>
  <si>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</si>
  <si>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</si>
  <si>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</si>
  <si>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</si>
  <si>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</si>
  <si>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</si>
  <si>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</si>
  <si>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</si>
  <si>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</si>
  <si>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</si>
  <si>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</si>
  <si>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</si>
  <si>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</si>
  <si>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</si>
  <si>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</si>
  <si>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</si>
  <si>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</si>
  <si>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</si>
  <si>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</si>
  <si>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</si>
  <si>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</si>
  <si>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</si>
  <si>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</si>
  <si>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</si>
  <si>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</si>
  <si>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</si>
  <si>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</si>
  <si>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</si>
  <si>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</si>
  <si>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</si>
  <si>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</si>
  <si>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</si>
  <si>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</si>
  <si>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</si>
  <si>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</si>
  <si>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</si>
  <si>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</si>
  <si>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</si>
  <si>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</si>
  <si>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</si>
  <si>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</si>
  <si>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</si>
  <si>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</si>
  <si>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</si>
  <si>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</si>
  <si>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</si>
  <si>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</si>
  <si>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</si>
  <si>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</si>
  <si>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</si>
  <si>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</si>
  <si>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</si>
  <si>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</si>
  <si>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</si>
  <si>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</si>
  <si>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</si>
  <si>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</si>
  <si>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</si>
  <si>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</si>
  <si>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</si>
  <si>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</si>
  <si>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</si>
  <si>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</si>
  <si>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</si>
  <si>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</si>
  <si>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</si>
  <si>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</si>
  <si>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</si>
  <si>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</si>
  <si>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</si>
  <si>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</si>
  <si>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</si>
  <si>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</si>
  <si>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</si>
  <si>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</si>
  <si>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</si>
  <si>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</si>
  <si>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</si>
  <si>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</si>
  <si>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</si>
  <si>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</si>
  <si>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</si>
  <si>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</si>
  <si>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</si>
  <si>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</si>
  <si>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</si>
  <si>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</si>
  <si>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</si>
  <si>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</si>
  <si>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</si>
  <si>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</si>
  <si>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</si>
  <si>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</si>
  <si>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</si>
  <si>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</si>
  <si>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</si>
  <si>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</si>
  <si>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</si>
  <si>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</si>
  <si>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</si>
  <si>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</si>
  <si>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</si>
  <si>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</si>
  <si>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</si>
  <si>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</si>
  <si>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</si>
  <si>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</si>
  <si>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</si>
  <si>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</si>
  <si>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</si>
  <si>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</si>
  <si>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</si>
  <si>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</si>
  <si>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</si>
  <si>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</si>
  <si>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</si>
  <si>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</si>
  <si>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</si>
  <si>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</si>
  <si>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</si>
  <si>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</si>
  <si>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</si>
  <si>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</si>
  <si>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</si>
  <si>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</si>
  <si>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</si>
  <si>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</si>
  <si>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</si>
  <si>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</si>
  <si>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</si>
  <si>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</si>
  <si>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</si>
  <si>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</si>
  <si>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</si>
  <si>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</si>
  <si>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</si>
  <si>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</si>
  <si>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</si>
  <si>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</si>
  <si>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</si>
  <si>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</si>
  <si>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</si>
  <si>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</si>
  <si>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</si>
  <si>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</si>
  <si>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</si>
  <si>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</si>
  <si>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</si>
  <si>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</si>
  <si>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</si>
  <si>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</si>
  <si>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</si>
  <si>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</si>
  <si>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</si>
  <si>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</si>
  <si>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</si>
  <si>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</si>
  <si>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</si>
  <si>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</si>
  <si>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</si>
  <si>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</si>
  <si>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</si>
  <si>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</si>
  <si>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</si>
  <si>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</si>
  <si>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</si>
  <si>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</si>
  <si>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</si>
  <si>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</si>
  <si>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</si>
  <si>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</si>
  <si>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</si>
  <si>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</si>
  <si>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</si>
  <si>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</si>
  <si>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</si>
  <si>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</si>
  <si>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</si>
  <si>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</si>
  <si>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</si>
  <si>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</si>
  <si>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</si>
  <si>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</si>
  <si>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</si>
  <si>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</si>
  <si>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</si>
  <si>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</si>
  <si>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</si>
  <si>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</si>
  <si>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</si>
  <si>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</si>
  <si>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</si>
  <si>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</si>
  <si>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</si>
  <si>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</si>
  <si>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</si>
  <si>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</si>
  <si>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</si>
  <si>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</si>
  <si>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</si>
  <si>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</si>
  <si>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</si>
  <si>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</si>
  <si>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</si>
  <si>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</si>
  <si>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</si>
  <si>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</si>
  <si>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</si>
  <si>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</si>
  <si>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</si>
  <si>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</si>
  <si>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</si>
  <si>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</si>
  <si>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</si>
  <si>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</si>
  <si>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</si>
  <si>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</si>
  <si>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</si>
  <si>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</si>
  <si>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</si>
  <si>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</si>
  <si>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</si>
  <si>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</si>
  <si>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</si>
  <si>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</si>
  <si>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</si>
  <si>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</si>
  <si>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</si>
  <si>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</si>
  <si>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</si>
  <si>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</si>
  <si>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</si>
  <si>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</si>
  <si>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</si>
  <si>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</si>
  <si>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</si>
  <si>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</si>
  <si>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</si>
  <si>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</si>
  <si>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</si>
  <si>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</si>
  <si>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</si>
  <si>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</si>
  <si>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</si>
  <si>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</si>
  <si>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</si>
  <si>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</si>
  <si>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</si>
  <si>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</si>
  <si>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</si>
  <si>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</si>
  <si>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</si>
  <si>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</si>
  <si>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</si>
  <si>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</si>
  <si>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</si>
  <si>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</si>
  <si>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</si>
  <si>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</si>
  <si>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</si>
  <si>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</si>
  <si>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</si>
  <si>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</si>
  <si>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</si>
  <si>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</si>
  <si>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</si>
  <si>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</si>
  <si>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</si>
  <si>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</si>
  <si>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</si>
  <si>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</si>
  <si>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</si>
  <si>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</si>
  <si>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</si>
  <si>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</si>
  <si>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</si>
  <si>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</si>
  <si>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</si>
  <si>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</si>
  <si>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</si>
  <si>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</si>
  <si>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</si>
  <si>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</si>
  <si>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</si>
  <si>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</si>
  <si>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</si>
  <si>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</si>
  <si>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</si>
  <si>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</si>
  <si>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</si>
  <si>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</si>
  <si>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</si>
  <si>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</si>
  <si>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</si>
  <si>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</si>
  <si>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</si>
  <si>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</si>
  <si>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</si>
  <si>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</si>
  <si>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</si>
  <si>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</si>
  <si>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</si>
  <si>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</si>
  <si>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</si>
  <si>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</si>
  <si>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</si>
  <si>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</si>
  <si>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</si>
  <si>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</si>
  <si>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</si>
  <si>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</si>
  <si>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</si>
  <si>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</si>
  <si>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</si>
  <si>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</si>
  <si>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</si>
  <si>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</si>
  <si>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</si>
  <si>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</si>
  <si>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</si>
  <si>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</si>
  <si>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</si>
  <si>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</si>
  <si>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</si>
  <si>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</si>
  <si>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</si>
  <si>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</si>
  <si>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</si>
  <si>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</si>
  <si>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</si>
  <si>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</si>
  <si>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</si>
  <si>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</si>
  <si>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</si>
  <si>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</si>
  <si>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</si>
  <si>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</si>
  <si>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</si>
  <si>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</si>
  <si>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</si>
  <si>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</si>
  <si>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</si>
  <si>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</si>
  <si>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</si>
  <si>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</si>
  <si>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</si>
  <si>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</si>
  <si>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</si>
  <si>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</si>
  <si>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</si>
  <si>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</si>
  <si>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</si>
  <si>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</si>
  <si>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</si>
  <si>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</si>
  <si>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</si>
  <si>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</si>
  <si>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</si>
  <si>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</si>
  <si>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</si>
  <si>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</si>
  <si>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</si>
  <si>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</si>
  <si>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</si>
  <si>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</si>
  <si>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</si>
  <si>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</si>
  <si>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</si>
  <si>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</si>
  <si>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</si>
  <si>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</si>
  <si>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</si>
  <si>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</si>
  <si>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</si>
  <si>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</si>
  <si>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</si>
  <si>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</si>
  <si>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</si>
  <si>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</si>
  <si>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</si>
  <si>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</si>
  <si>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</si>
  <si>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</si>
  <si>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</si>
  <si>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</si>
  <si>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</si>
  <si>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</si>
  <si>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</si>
  <si>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</si>
  <si>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</si>
  <si>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</si>
  <si>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</si>
  <si>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</si>
  <si>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</si>
  <si>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</si>
  <si>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</si>
  <si>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</si>
  <si>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</si>
  <si>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</si>
  <si>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</si>
  <si>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</si>
  <si>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</si>
  <si>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</si>
  <si>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</si>
  <si>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</si>
  <si>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</si>
  <si>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</si>
  <si>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</si>
  <si>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</si>
  <si>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</si>
  <si>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</si>
  <si>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</si>
  <si>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</si>
  <si>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</si>
  <si>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</si>
  <si>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</si>
  <si>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</si>
  <si>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</si>
  <si>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</si>
  <si>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</si>
  <si>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</si>
  <si>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</si>
  <si>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</si>
  <si>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</si>
  <si>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</si>
  <si>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</si>
  <si>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</si>
  <si>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</si>
  <si>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</si>
  <si>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</si>
  <si>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</si>
  <si>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</si>
  <si>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</si>
  <si>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</si>
  <si>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</si>
  <si>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</si>
  <si>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</si>
  <si>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</si>
  <si>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</si>
  <si>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</si>
  <si>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</si>
  <si>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</si>
  <si>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</si>
  <si>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</si>
  <si>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</si>
  <si>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</si>
  <si>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</si>
  <si>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</si>
  <si>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</si>
  <si>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</si>
  <si>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</si>
  <si>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</si>
  <si>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</si>
  <si>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</si>
  <si>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</si>
  <si>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</si>
  <si>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</si>
  <si>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</si>
  <si>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</si>
  <si>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</si>
  <si>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</si>
  <si>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</si>
  <si>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</si>
  <si>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</si>
  <si>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</si>
  <si>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</si>
  <si>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</si>
  <si>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</si>
  <si>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</si>
  <si>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</si>
  <si>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</si>
  <si>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</si>
  <si>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</si>
  <si>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</si>
  <si>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</si>
  <si>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</si>
  <si>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</si>
  <si>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</si>
  <si>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</si>
  <si>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</si>
  <si>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</si>
  <si>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</si>
  <si>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</si>
  <si>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</si>
  <si>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</si>
  <si>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</si>
  <si>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</si>
  <si>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</si>
  <si>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</si>
  <si>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</si>
  <si>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</si>
  <si>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</si>
  <si>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</si>
  <si>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</si>
  <si>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</si>
  <si>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</si>
  <si>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</si>
  <si>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</si>
  <si>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</si>
  <si>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</si>
  <si>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</si>
  <si>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</si>
  <si>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</si>
  <si>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</si>
  <si>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</si>
  <si>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</si>
  <si>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</si>
  <si>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</si>
  <si>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</si>
  <si>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</si>
  <si>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</si>
  <si>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</si>
  <si>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</si>
  <si>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</si>
  <si>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</si>
  <si>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</si>
  <si>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</si>
  <si>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</si>
  <si>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</si>
  <si>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</si>
  <si>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</si>
  <si>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</si>
  <si>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</si>
  <si>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</si>
  <si>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</si>
  <si>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</si>
  <si>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</si>
  <si>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</si>
  <si>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</si>
  <si>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</si>
  <si>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</si>
  <si>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</si>
  <si>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</si>
  <si>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</si>
  <si>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</si>
  <si>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</si>
  <si>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</si>
  <si>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</si>
  <si>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</si>
  <si>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</si>
  <si>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</si>
  <si>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</si>
  <si>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</si>
  <si>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</si>
  <si>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</si>
  <si>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</si>
  <si>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</si>
  <si>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</si>
  <si>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</si>
  <si>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</si>
  <si>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</si>
  <si>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</si>
  <si>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</si>
  <si>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</si>
  <si>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</si>
  <si>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</si>
  <si>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</si>
  <si>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</si>
  <si>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</si>
  <si>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</si>
  <si>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</si>
  <si>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</si>
  <si>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</si>
  <si>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</si>
  <si>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</si>
  <si>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</si>
  <si>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</si>
  <si>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</si>
  <si>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</si>
  <si>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</si>
  <si>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</si>
  <si>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</si>
  <si>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</si>
  <si>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</si>
  <si>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</si>
  <si>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</si>
  <si>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</si>
  <si>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</si>
  <si>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</si>
  <si>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</si>
  <si>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</si>
  <si>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</si>
  <si>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</si>
  <si>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</si>
  <si>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</si>
  <si>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</si>
  <si>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</si>
  <si>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</si>
  <si>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</si>
  <si>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</si>
  <si>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</si>
  <si>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</si>
  <si>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</si>
  <si>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</si>
  <si>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</si>
  <si>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</si>
  <si>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</si>
  <si>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</si>
  <si>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</si>
  <si>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</si>
  <si>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</si>
  <si>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</si>
  <si>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</si>
  <si>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</si>
  <si>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</si>
  <si>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</si>
  <si>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</si>
  <si>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</si>
  <si>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</si>
  <si>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</si>
  <si>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</si>
  <si>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</si>
  <si>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</si>
  <si>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</si>
  <si>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</si>
  <si>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</si>
  <si>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</si>
  <si>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</si>
  <si>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</si>
  <si>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</si>
  <si>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</si>
  <si>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</si>
  <si>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</si>
  <si>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</si>
  <si>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</si>
  <si>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</si>
  <si>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</si>
  <si>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</si>
  <si>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</si>
  <si>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</si>
  <si>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</si>
  <si>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</si>
  <si>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</si>
  <si>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</si>
  <si>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</si>
  <si>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</si>
  <si>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</si>
  <si>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</si>
  <si>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</si>
  <si>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</si>
  <si>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</si>
  <si>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</si>
  <si>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</si>
  <si>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</si>
  <si>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</si>
  <si>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</si>
  <si>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</si>
  <si>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</si>
  <si>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</si>
  <si>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</si>
  <si>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</si>
  <si>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</si>
  <si>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</si>
  <si>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</si>
  <si>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</si>
  <si>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</si>
  <si>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</si>
  <si>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</si>
  <si>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</si>
  <si>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</si>
  <si>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</si>
  <si>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</si>
  <si>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</si>
  <si>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</si>
  <si>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</si>
  <si>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</si>
  <si>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</si>
  <si>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</si>
  <si>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</si>
  <si>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</si>
  <si>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</si>
  <si>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</si>
  <si>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</si>
  <si>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</si>
  <si>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</si>
  <si>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</si>
  <si>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</si>
  <si>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</si>
  <si>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</si>
  <si>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</si>
  <si>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</si>
  <si>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</si>
  <si>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</si>
  <si>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</si>
  <si>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</si>
  <si>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</si>
  <si>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</si>
  <si>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</si>
  <si>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</si>
  <si>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</si>
  <si>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</si>
  <si>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</si>
  <si>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</si>
  <si>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</si>
  <si>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</si>
  <si>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</si>
  <si>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</si>
  <si>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</si>
  <si>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</si>
  <si>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</si>
  <si>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</si>
  <si>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</si>
  <si>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</si>
  <si>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</si>
  <si>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</si>
  <si>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</si>
  <si>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</si>
  <si>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</si>
  <si>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</si>
  <si>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</si>
  <si>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</si>
  <si>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</si>
  <si>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</si>
  <si>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</si>
  <si>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</si>
  <si>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</si>
  <si>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</si>
  <si>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</si>
  <si>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</si>
  <si>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</si>
  <si>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</si>
  <si>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</si>
  <si>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</si>
  <si>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</si>
  <si>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</si>
  <si>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</si>
  <si>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</si>
  <si>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</si>
  <si>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</si>
  <si>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</si>
  <si>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</si>
  <si>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</si>
  <si>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</si>
  <si>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</si>
  <si>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</si>
  <si>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</si>
  <si>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</si>
  <si>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</si>
  <si>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</si>
  <si>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</si>
  <si>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</si>
  <si>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</si>
  <si>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</si>
  <si>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</si>
  <si>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</si>
  <si>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</si>
  <si>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</si>
  <si>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</si>
  <si>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</si>
  <si>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</si>
  <si>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</si>
  <si>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</si>
  <si>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</si>
  <si>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</si>
  <si>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</si>
  <si>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</si>
  <si>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</si>
  <si>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</si>
  <si>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</si>
  <si>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</si>
  <si>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</si>
  <si>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</si>
  <si>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</si>
  <si>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</si>
  <si>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</si>
  <si>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</si>
  <si>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</si>
  <si>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</si>
  <si>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</si>
  <si>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</si>
  <si>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</si>
  <si>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</si>
  <si>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</si>
  <si>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</si>
  <si>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</si>
  <si>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</si>
  <si>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</si>
  <si>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</si>
  <si>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</si>
  <si>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</si>
  <si>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</si>
  <si>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</si>
  <si>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</si>
  <si>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</si>
  <si>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</si>
  <si>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</si>
  <si>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</si>
  <si>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</si>
  <si>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</si>
  <si>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</si>
  <si>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</si>
  <si>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</si>
  <si>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</si>
  <si>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</si>
  <si>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</si>
  <si>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</si>
  <si>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</si>
  <si>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</si>
  <si>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</si>
  <si>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</si>
  <si>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</si>
  <si>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</si>
  <si>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</si>
  <si>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</si>
  <si>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</si>
  <si>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</si>
  <si>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</si>
  <si>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</si>
  <si>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</si>
  <si>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</si>
  <si>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</si>
  <si>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</si>
  <si>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</si>
  <si>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</si>
  <si>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</si>
  <si>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</si>
  <si>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</si>
  <si>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</si>
  <si>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</si>
  <si>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</si>
  <si>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</si>
  <si>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</si>
  <si>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</si>
  <si>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</si>
  <si>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</si>
  <si>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</si>
  <si>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</si>
  <si>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</si>
  <si>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</si>
  <si>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</si>
  <si>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</si>
  <si>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</si>
  <si>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</si>
  <si>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</si>
  <si>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</si>
  <si>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</si>
  <si>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</si>
  <si>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</si>
  <si>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</si>
  <si>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</si>
  <si>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</si>
  <si>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</si>
  <si>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</si>
  <si>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</si>
  <si>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</si>
  <si>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</si>
  <si>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</si>
  <si>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</si>
  <si>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</si>
  <si>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</si>
  <si>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</si>
  <si>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</si>
  <si>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</si>
  <si>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</si>
  <si>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</si>
  <si>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</si>
  <si>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</si>
  <si>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</si>
  <si>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</si>
  <si>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</si>
  <si>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</si>
  <si>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</si>
  <si>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</si>
  <si>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</si>
  <si>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</si>
  <si>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</si>
  <si>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</si>
  <si>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</si>
  <si>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</si>
  <si>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</si>
  <si>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</si>
  <si>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</si>
  <si>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</si>
  <si>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</si>
  <si>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</si>
  <si>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</si>
  <si>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</si>
  <si>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</si>
  <si>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</si>
  <si>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</si>
  <si>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</si>
  <si>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</si>
  <si>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</si>
  <si>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</si>
  <si>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</si>
  <si>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</si>
  <si>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</si>
  <si>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</si>
  <si>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</si>
  <si>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</si>
  <si>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</si>
  <si>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</si>
  <si>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</si>
  <si>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</si>
  <si>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</si>
  <si>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</si>
  <si>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</si>
  <si>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</si>
  <si>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</si>
  <si>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</si>
  <si>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</si>
  <si>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</si>
  <si>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</si>
  <si>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</si>
  <si>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</si>
  <si>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</si>
  <si>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</si>
  <si>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</si>
  <si>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</si>
  <si>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</si>
  <si>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</si>
  <si>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</si>
  <si>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</si>
  <si>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</si>
  <si>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</si>
  <si>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</si>
  <si>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</si>
  <si>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</si>
  <si>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</si>
  <si>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</si>
  <si>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</si>
  <si>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</si>
  <si>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</si>
  <si>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</si>
  <si>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</si>
  <si>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</si>
  <si>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</si>
  <si>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</si>
  <si>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</si>
  <si>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</si>
  <si>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</si>
  <si>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</si>
  <si>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</si>
  <si>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</si>
  <si>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</si>
  <si>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</si>
  <si>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</si>
  <si>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</si>
  <si>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</si>
  <si>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</si>
  <si>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</si>
  <si>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</si>
  <si>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</si>
  <si>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</si>
  <si>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</si>
  <si>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</si>
  <si>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</si>
  <si>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</si>
  <si>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</si>
  <si>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</si>
  <si>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</si>
  <si>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</si>
  <si>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</si>
  <si>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</si>
  <si>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</si>
  <si>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</si>
  <si>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</si>
  <si>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</si>
  <si>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</si>
  <si>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</si>
  <si>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</si>
  <si>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</si>
  <si>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</si>
  <si>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</si>
  <si>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</si>
  <si>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</si>
  <si>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</si>
  <si>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</si>
  <si>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</si>
  <si>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</si>
  <si>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</si>
  <si>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</si>
  <si>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</si>
  <si>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</si>
  <si>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</si>
  <si>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</si>
  <si>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</si>
  <si>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</si>
  <si>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</si>
  <si>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</si>
  <si>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</si>
  <si>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</si>
  <si>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</si>
  <si>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</si>
  <si>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</si>
  <si>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</si>
  <si>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</si>
  <si>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</si>
  <si>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</si>
  <si>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</si>
  <si>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</si>
  <si>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</si>
  <si>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</si>
  <si>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</si>
  <si>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</si>
  <si>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</si>
  <si>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</si>
  <si>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</si>
  <si>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</si>
  <si>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</si>
  <si>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</si>
  <si>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</si>
  <si>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</si>
  <si>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</si>
  <si>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</si>
  <si>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</si>
  <si>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</si>
  <si>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</si>
  <si>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</si>
  <si>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</si>
  <si>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</si>
  <si>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</si>
  <si>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</si>
  <si>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</si>
  <si>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</si>
  <si>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</si>
  <si>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</si>
  <si>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</si>
  <si>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</si>
  <si>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</si>
  <si>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</si>
  <si>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</si>
  <si>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</si>
  <si>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</si>
  <si>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</si>
  <si>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</si>
  <si>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</si>
  <si>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</si>
  <si>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</si>
  <si>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</si>
  <si>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</si>
  <si>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</si>
  <si>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</si>
  <si>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</si>
  <si>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</si>
  <si>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</si>
  <si>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</si>
  <si>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</si>
  <si>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</si>
  <si>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</si>
  <si>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</si>
  <si>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</si>
  <si>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</si>
  <si>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</si>
  <si>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</si>
  <si>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</si>
  <si>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</si>
  <si>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</si>
  <si>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</si>
  <si>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</si>
  <si>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</si>
  <si>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</si>
  <si>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</si>
  <si>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</si>
  <si>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</si>
  <si>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</si>
  <si>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</si>
  <si>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</si>
  <si>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</si>
  <si>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</si>
  <si>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</si>
  <si>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</si>
  <si>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</si>
  <si>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</si>
  <si>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</si>
  <si>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</si>
  <si>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</si>
  <si>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</si>
  <si>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</si>
  <si>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</si>
  <si>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</si>
  <si>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</si>
  <si>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</si>
  <si>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</si>
  <si>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</si>
  <si>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</si>
  <si>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</si>
  <si>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</si>
  <si>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</si>
  <si>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</si>
  <si>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</si>
  <si>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</si>
  <si>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</si>
  <si>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</si>
  <si>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</si>
  <si>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</si>
  <si>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</si>
  <si>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</si>
  <si>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</si>
  <si>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</si>
  <si>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</si>
  <si>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</si>
  <si>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</si>
  <si>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</si>
  <si>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</si>
  <si>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</si>
  <si>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</si>
  <si>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</si>
  <si>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</si>
  <si>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</si>
  <si>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</si>
  <si>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</si>
  <si>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</si>
  <si>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</si>
  <si>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</si>
  <si>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</si>
  <si>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</si>
  <si>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</si>
  <si>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</si>
  <si>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</si>
  <si>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</si>
  <si>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</si>
  <si>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</si>
  <si>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</si>
  <si>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</si>
  <si>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</si>
  <si>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</si>
  <si>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</si>
  <si>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</si>
  <si>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</si>
  <si>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</si>
  <si>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</si>
  <si>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</si>
  <si>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</si>
  <si>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</si>
  <si>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</si>
  <si>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</si>
  <si>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</si>
  <si>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</si>
  <si>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</si>
  <si>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</si>
  <si>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</si>
  <si>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</si>
  <si>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</si>
  <si>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</si>
  <si>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</si>
  <si>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</si>
  <si>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</si>
  <si>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</si>
  <si>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</si>
  <si>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</si>
  <si>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</si>
  <si>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</si>
  <si>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</si>
  <si>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</si>
  <si>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</si>
  <si>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</si>
  <si>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</si>
  <si>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</si>
  <si>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</si>
  <si>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</si>
  <si>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</si>
  <si>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</si>
  <si>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</si>
  <si>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</si>
  <si>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</si>
  <si>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</si>
  <si>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</si>
  <si>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</si>
  <si>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</si>
  <si>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</si>
  <si>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</si>
  <si>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</si>
  <si>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</si>
  <si>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</si>
  <si>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</si>
  <si>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</si>
  <si>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</si>
  <si>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</si>
  <si>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</si>
  <si>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</si>
  <si>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</si>
  <si>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</si>
  <si>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</si>
  <si>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</si>
  <si>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</si>
  <si>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</si>
  <si>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</si>
  <si>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</si>
  <si>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</si>
  <si>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</si>
  <si>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</si>
  <si>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</si>
  <si>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</si>
  <si>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</si>
  <si>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</si>
  <si>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</si>
  <si>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</si>
  <si>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</si>
  <si>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</si>
  <si>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</si>
  <si>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</si>
  <si>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</si>
  <si>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</si>
  <si>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</si>
  <si>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</si>
  <si>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</si>
  <si>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</si>
  <si>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</si>
  <si>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</si>
  <si>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</si>
  <si>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</si>
  <si>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</si>
  <si>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</si>
  <si>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</si>
  <si>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</si>
  <si>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</si>
  <si>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</si>
  <si>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</si>
  <si>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</si>
  <si>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</si>
  <si>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</si>
  <si>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</si>
  <si>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</si>
  <si>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</si>
  <si>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</si>
  <si>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</si>
  <si>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</si>
  <si>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</si>
  <si>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</si>
  <si>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</si>
  <si>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</si>
  <si>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</si>
  <si>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</si>
  <si>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</si>
  <si>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</si>
  <si>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</si>
  <si>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</si>
  <si>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</si>
  <si>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</si>
  <si>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</si>
  <si>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</si>
  <si>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</si>
  <si>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</si>
  <si>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</si>
  <si>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</si>
  <si>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</si>
  <si>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</si>
  <si>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</si>
  <si>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</si>
  <si>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</si>
  <si>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</si>
  <si>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</si>
  <si>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</si>
  <si>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</si>
  <si>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</si>
  <si>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</si>
  <si>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</si>
  <si>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</si>
  <si>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</si>
  <si>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</si>
  <si>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</si>
  <si>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</si>
  <si>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</si>
  <si>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</si>
  <si>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</si>
  <si>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</si>
  <si>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</si>
  <si>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</si>
  <si>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</si>
  <si>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</si>
  <si>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</si>
  <si>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</si>
  <si>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</si>
  <si>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</si>
  <si>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</si>
  <si>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</si>
  <si>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</si>
  <si>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</si>
  <si>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</si>
  <si>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</si>
  <si>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</si>
  <si>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</si>
  <si>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</si>
  <si>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</si>
  <si>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</si>
  <si>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</si>
  <si>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</si>
  <si>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</si>
  <si>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</si>
  <si>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</si>
  <si>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</si>
  <si>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</si>
  <si>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</si>
  <si>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</si>
  <si>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</si>
  <si>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</si>
  <si>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</si>
  <si>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</si>
  <si>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</si>
  <si>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</si>
  <si>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</si>
  <si>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</si>
  <si>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</si>
  <si>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</si>
  <si>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</si>
  <si>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</si>
  <si>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</si>
  <si>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</si>
  <si>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</si>
  <si>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</si>
  <si>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</si>
  <si>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</si>
  <si>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</si>
  <si>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</si>
  <si>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</si>
  <si>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</si>
  <si>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</si>
  <si>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</si>
  <si>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</si>
  <si>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</si>
  <si>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</si>
  <si>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</si>
  <si>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</si>
  <si>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</si>
  <si>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</si>
  <si>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</si>
  <si>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</si>
  <si>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</si>
  <si>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</si>
  <si>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</si>
  <si>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</si>
  <si>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</si>
  <si>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</si>
  <si>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</si>
  <si>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</si>
  <si>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</si>
  <si>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</si>
  <si>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</si>
  <si>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</si>
  <si>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</si>
  <si>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</si>
  <si>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</si>
  <si>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</si>
  <si>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</si>
  <si>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</si>
  <si>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</si>
  <si>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</si>
  <si>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</si>
  <si>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</si>
  <si>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</si>
  <si>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</si>
  <si>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</si>
  <si>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</si>
  <si>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</si>
  <si>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</si>
  <si>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</si>
  <si>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</si>
  <si>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</si>
  <si>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</si>
  <si>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</si>
  <si>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</si>
  <si>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</si>
  <si>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</si>
  <si>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</si>
  <si>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</si>
  <si>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</si>
  <si>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</si>
  <si>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</si>
  <si>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</si>
  <si>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</si>
  <si>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</si>
  <si>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</si>
  <si>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</si>
  <si>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</si>
  <si>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</si>
  <si>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</si>
  <si>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</si>
  <si>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</si>
  <si>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</si>
  <si>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</si>
  <si>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</si>
  <si>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</si>
  <si>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</si>
  <si>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</si>
  <si>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</si>
  <si>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</si>
  <si>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</si>
  <si>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</si>
  <si>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</si>
  <si>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</si>
  <si>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</si>
  <si>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</si>
  <si>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</si>
  <si>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</si>
  <si>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</si>
  <si>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</si>
  <si>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</si>
  <si>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</si>
  <si>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</si>
  <si>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</si>
  <si>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</si>
  <si>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</si>
  <si>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</si>
  <si>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</si>
  <si>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</si>
  <si>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</si>
  <si>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</si>
  <si>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</si>
  <si>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</si>
  <si>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</si>
  <si>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</si>
  <si>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</si>
  <si>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</si>
  <si>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</si>
  <si>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</si>
  <si>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</si>
  <si>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</si>
  <si>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</si>
  <si>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</si>
  <si>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</si>
  <si>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</si>
  <si>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</si>
  <si>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</si>
  <si>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</si>
  <si>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</si>
  <si>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</si>
  <si>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</si>
  <si>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</si>
  <si>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</si>
  <si>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</si>
  <si>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</si>
  <si>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</si>
  <si>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</si>
  <si>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</si>
  <si>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</si>
  <si>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</si>
  <si>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</si>
  <si>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</si>
  <si>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</si>
  <si>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</si>
  <si>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</si>
  <si>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</si>
  <si>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</si>
  <si>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</si>
  <si>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</si>
  <si>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</si>
  <si>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</si>
  <si>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</si>
  <si>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</si>
  <si>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</si>
  <si>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</si>
  <si>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</si>
  <si>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</si>
  <si>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</si>
  <si>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</si>
  <si>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</si>
  <si>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</si>
  <si>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</si>
  <si>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</si>
  <si>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</si>
  <si>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</si>
  <si>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</si>
  <si>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</si>
  <si>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</si>
  <si>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</si>
  <si>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</si>
  <si>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</si>
  <si>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</si>
  <si>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</si>
  <si>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</si>
  <si>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</si>
  <si>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</si>
  <si>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</si>
  <si>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</si>
  <si>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</si>
  <si>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</si>
  <si>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</si>
  <si>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</si>
  <si>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</si>
  <si>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</si>
  <si>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</si>
  <si>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</si>
  <si>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</si>
  <si>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</si>
  <si>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</si>
  <si>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</si>
  <si>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</si>
  <si>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</si>
  <si>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</si>
  <si>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</si>
  <si>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</si>
  <si>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</si>
  <si>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</si>
  <si>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</si>
  <si>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</si>
  <si>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</si>
  <si>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</si>
  <si>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</si>
  <si>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</si>
  <si>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</si>
  <si>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</si>
  <si>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</si>
  <si>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</si>
  <si>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</si>
  <si>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</si>
  <si>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</si>
  <si>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</si>
  <si>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</si>
  <si>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</si>
  <si>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</si>
  <si>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</si>
  <si>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</si>
  <si>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</si>
  <si>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</si>
  <si>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</si>
  <si>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</si>
  <si>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</si>
  <si>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</si>
  <si>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</si>
  <si>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</si>
  <si>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</si>
  <si>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</si>
  <si>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</si>
  <si>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</si>
  <si>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</si>
  <si>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</si>
  <si>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</si>
  <si>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</si>
  <si>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</si>
  <si>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</si>
  <si>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</si>
  <si>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</si>
  <si>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</si>
  <si>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</si>
  <si>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</si>
  <si>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</si>
  <si>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</si>
  <si>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</si>
  <si>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</si>
  <si>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</si>
  <si>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</si>
  <si>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</si>
  <si>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</si>
  <si>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</si>
  <si>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</si>
  <si>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</si>
  <si>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</si>
  <si>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</si>
  <si>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</si>
  <si>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</si>
  <si>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</si>
  <si>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</si>
  <si>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</si>
  <si>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</si>
  <si>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</si>
  <si>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</si>
  <si>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</si>
  <si>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</si>
  <si>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</si>
  <si>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</si>
  <si>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</si>
  <si>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</si>
  <si>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</si>
  <si>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</si>
  <si>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</si>
  <si>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</si>
  <si>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</si>
  <si>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</si>
  <si>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</si>
  <si>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</si>
  <si>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</si>
  <si>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</si>
  <si>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</si>
  <si>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</si>
  <si>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</si>
  <si>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</si>
  <si>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</si>
  <si>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</si>
  <si>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</si>
  <si>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</si>
  <si>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</si>
  <si>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</si>
  <si>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</si>
  <si>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</si>
  <si>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</si>
  <si>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</si>
  <si>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</si>
  <si>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</si>
  <si>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</si>
  <si>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</si>
  <si>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</si>
  <si>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</si>
  <si>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</si>
  <si>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</si>
  <si>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</si>
  <si>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</si>
  <si>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</si>
  <si>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</si>
  <si>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</si>
  <si>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</si>
  <si>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</si>
  <si>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</si>
  <si>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</si>
  <si>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</si>
  <si>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</si>
  <si>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</si>
  <si>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</si>
  <si>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</si>
  <si>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</si>
  <si>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</si>
  <si>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</si>
  <si>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</si>
  <si>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</si>
  <si>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</si>
  <si>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</si>
  <si>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</si>
  <si>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</si>
  <si>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</si>
  <si>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</si>
  <si>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</si>
  <si>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</si>
  <si>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</si>
  <si>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</si>
  <si>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</si>
  <si>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</si>
  <si>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</si>
  <si>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</si>
  <si>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</si>
  <si>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</si>
  <si>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</si>
  <si>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</si>
  <si>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</si>
  <si>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</si>
  <si>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</si>
  <si>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</si>
  <si>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</si>
  <si>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</si>
  <si>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</si>
  <si>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</si>
  <si>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</si>
  <si>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</si>
  <si>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</si>
  <si>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</si>
  <si>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</si>
  <si>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</si>
  <si>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</si>
  <si>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</si>
  <si>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</si>
  <si>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</si>
  <si>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</si>
  <si>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</si>
  <si>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</si>
  <si>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</si>
  <si>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</si>
  <si>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</si>
  <si>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</si>
  <si>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</si>
  <si>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</si>
  <si>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</si>
  <si>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</si>
  <si>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</si>
  <si>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</si>
  <si>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</si>
  <si>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</si>
  <si>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</si>
  <si>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</si>
  <si>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</si>
  <si>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</si>
  <si>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</si>
  <si>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</si>
  <si>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</si>
  <si>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</si>
  <si>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</si>
  <si>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</si>
  <si>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</si>
  <si>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</si>
  <si>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</si>
  <si>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</si>
  <si>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</si>
  <si>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</si>
  <si>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</si>
  <si>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</si>
  <si>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</si>
  <si>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</si>
  <si>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</si>
  <si>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</si>
  <si>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</si>
  <si>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</si>
  <si>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</si>
  <si>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</si>
  <si>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</si>
  <si>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</si>
  <si>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</si>
  <si>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</si>
  <si>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</si>
  <si>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</si>
  <si>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</si>
  <si>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</si>
  <si>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</si>
  <si>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</si>
  <si>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</si>
  <si>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</si>
  <si>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</si>
  <si>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</si>
  <si>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</si>
  <si>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</si>
  <si>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</si>
  <si>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</si>
  <si>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</si>
  <si>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</si>
  <si>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</si>
  <si>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</si>
  <si>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</si>
  <si>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</si>
  <si>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</si>
  <si>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</si>
  <si>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</si>
  <si>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</si>
  <si>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</si>
  <si>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</si>
  <si>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</si>
  <si>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</si>
  <si>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</si>
  <si>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</si>
  <si>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</si>
  <si>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</si>
  <si>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</si>
  <si>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</si>
  <si>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</si>
  <si>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</si>
  <si>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</si>
  <si>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</si>
  <si>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</si>
  <si>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</si>
  <si>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</si>
  <si>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</si>
  <si>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</si>
  <si>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</si>
  <si>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</si>
  <si>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</si>
  <si>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</si>
  <si>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</si>
  <si>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</si>
  <si>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</si>
  <si>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</si>
  <si>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</si>
  <si>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</si>
  <si>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</si>
  <si>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</si>
  <si>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</si>
  <si>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</si>
  <si>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</si>
  <si>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</si>
  <si>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</si>
  <si>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</si>
  <si>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</si>
  <si>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</si>
  <si>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</si>
  <si>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</si>
  <si>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</si>
  <si>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</si>
  <si>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</si>
  <si>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</si>
  <si>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</si>
  <si>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</si>
  <si>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</si>
  <si>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</si>
  <si>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</si>
  <si>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</si>
  <si>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</si>
  <si>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</si>
  <si>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</si>
  <si>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</si>
  <si>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</si>
  <si>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</si>
  <si>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</si>
  <si>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</si>
  <si>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</si>
  <si>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</si>
  <si>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</si>
  <si>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</si>
  <si>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</si>
  <si>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</si>
  <si>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</si>
  <si>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</si>
  <si>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</si>
  <si>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</si>
  <si>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</si>
  <si>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</si>
  <si>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</si>
  <si>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</si>
  <si>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</si>
  <si>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</si>
  <si>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</si>
  <si>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</si>
  <si>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</si>
  <si>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</si>
  <si>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</si>
  <si>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</si>
  <si>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</si>
  <si>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</si>
  <si>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</si>
  <si>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</si>
  <si>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</si>
  <si>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</si>
  <si>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</si>
  <si>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</si>
  <si>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</si>
  <si>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</si>
  <si>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</si>
  <si>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</si>
  <si>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</si>
  <si>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</si>
  <si>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</si>
  <si>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</si>
  <si>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</si>
  <si>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</si>
  <si>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</si>
  <si>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</si>
  <si>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</si>
  <si>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</si>
  <si>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</si>
  <si>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</si>
  <si>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</si>
  <si>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</si>
  <si>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</si>
  <si>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</si>
  <si>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</si>
  <si>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</si>
  <si>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</si>
  <si>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</si>
  <si>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</si>
  <si>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</si>
  <si>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</si>
  <si>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</si>
  <si>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</si>
  <si>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</si>
  <si>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</si>
  <si>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</si>
  <si>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</si>
  <si>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</si>
  <si>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</si>
  <si>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</si>
  <si>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</si>
  <si>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</si>
  <si>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</si>
  <si>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</si>
  <si>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</si>
  <si>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</si>
  <si>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</si>
  <si>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</si>
  <si>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</si>
  <si>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</si>
  <si>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</si>
  <si>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</si>
  <si>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</si>
  <si>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</si>
  <si>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</si>
  <si>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</si>
  <si>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</si>
  <si>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</si>
  <si>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</si>
  <si>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</si>
  <si>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</si>
  <si>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</si>
  <si>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</si>
  <si>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</si>
  <si>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</si>
  <si>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</si>
  <si>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</si>
  <si>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</si>
  <si>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</si>
  <si>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</si>
  <si>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</si>
  <si>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</si>
  <si>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</si>
  <si>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</si>
  <si>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</si>
  <si>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</si>
  <si>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</si>
  <si>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</si>
  <si>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</si>
  <si>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</si>
  <si>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</si>
  <si>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</si>
  <si>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</si>
  <si>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</si>
  <si>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</si>
  <si>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</si>
  <si>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</si>
  <si>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</si>
  <si>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</si>
  <si>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</si>
  <si>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</si>
  <si>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</si>
  <si>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</si>
  <si>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</si>
  <si>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</si>
  <si>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</si>
  <si>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</si>
  <si>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</si>
  <si>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</si>
  <si>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</si>
  <si>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</si>
  <si>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</si>
  <si>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</si>
  <si>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</si>
  <si>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</si>
  <si>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</si>
  <si>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</si>
  <si>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</si>
  <si>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</si>
  <si>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</si>
  <si>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</si>
  <si>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</si>
  <si>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</si>
  <si>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</si>
  <si>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</si>
  <si>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</si>
  <si>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</si>
  <si>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</si>
  <si>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</si>
  <si>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</si>
  <si>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</si>
  <si>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</si>
  <si>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</si>
  <si>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</si>
  <si>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</si>
  <si>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</si>
  <si>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</si>
  <si>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</si>
  <si>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</si>
  <si>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</si>
  <si>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</si>
  <si>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</si>
  <si>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</si>
  <si>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</si>
  <si>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</si>
  <si>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</si>
  <si>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</si>
  <si>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</si>
  <si>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</si>
  <si>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</si>
  <si>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</si>
  <si>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</si>
  <si>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</si>
  <si>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</si>
  <si>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</si>
  <si>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</si>
  <si>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</si>
  <si>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</si>
  <si>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</si>
  <si>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</si>
  <si>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</si>
  <si>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</si>
  <si>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</si>
  <si>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</si>
  <si>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</si>
  <si>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</si>
  <si>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</si>
  <si>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</si>
  <si>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</si>
  <si>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</si>
  <si>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</si>
  <si>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</si>
  <si>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</si>
  <si>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</si>
  <si>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</si>
  <si>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</si>
  <si>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</si>
  <si>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</si>
  <si>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</si>
  <si>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</si>
  <si>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</si>
  <si>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</si>
  <si>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</si>
  <si>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</si>
  <si>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</si>
  <si>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</si>
  <si>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</si>
  <si>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</si>
  <si>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</si>
  <si>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</si>
  <si>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</si>
  <si>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</si>
  <si>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</si>
  <si>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</si>
  <si>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</si>
  <si>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</si>
  <si>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</si>
  <si>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</si>
  <si>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</si>
  <si>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</si>
  <si>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</si>
  <si>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</si>
  <si>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</si>
  <si>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</si>
  <si>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</si>
  <si>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</si>
  <si>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</si>
  <si>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</si>
  <si>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</si>
  <si>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</si>
  <si>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</si>
  <si>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</si>
  <si>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</si>
  <si>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</si>
  <si>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</si>
  <si>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</si>
  <si>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</si>
  <si>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</si>
  <si>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</si>
  <si>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</si>
  <si>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</si>
  <si>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</si>
  <si>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</si>
  <si>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</si>
  <si>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</si>
  <si>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</si>
  <si>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</si>
  <si>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</si>
  <si>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</si>
  <si>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</si>
  <si>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</si>
  <si>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</si>
  <si>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</si>
  <si>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</si>
  <si>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</si>
  <si>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</si>
  <si>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</si>
  <si>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</si>
  <si>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</si>
  <si>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</si>
  <si>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</si>
  <si>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</si>
  <si>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</si>
  <si>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</si>
  <si>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</si>
  <si>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</si>
  <si>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</si>
  <si>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</si>
  <si>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</si>
  <si>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</si>
  <si>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</si>
  <si>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</si>
  <si>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</si>
  <si>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</si>
  <si>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</si>
  <si>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</si>
  <si>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</si>
  <si>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</si>
  <si>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</si>
  <si>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</si>
  <si>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</si>
  <si>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</si>
  <si>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</si>
  <si>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</si>
  <si>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</si>
  <si>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</si>
  <si>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</si>
  <si>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</si>
  <si>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</si>
  <si>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</si>
  <si>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</si>
  <si>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</si>
  <si>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</si>
  <si>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</si>
  <si>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</si>
  <si>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</si>
  <si>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</si>
  <si>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</si>
  <si>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</si>
  <si>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</si>
  <si>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</si>
  <si>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</si>
  <si>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</si>
  <si>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</si>
  <si>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</si>
  <si>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</si>
  <si>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</si>
  <si>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</si>
  <si>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</si>
  <si>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</si>
  <si>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</si>
  <si>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</si>
  <si>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</si>
  <si>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</si>
  <si>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</si>
  <si>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</si>
  <si>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</si>
  <si>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</si>
  <si>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</si>
  <si>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</si>
  <si>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</si>
  <si>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</si>
  <si>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</si>
  <si>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</si>
  <si>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</si>
  <si>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</si>
  <si>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</si>
  <si>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</si>
  <si>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</si>
  <si>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</si>
  <si>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</si>
  <si>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</si>
  <si>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</si>
  <si>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</si>
  <si>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</si>
  <si>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</si>
  <si>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</si>
  <si>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</si>
  <si>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</si>
  <si>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</si>
  <si>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</si>
  <si>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</si>
  <si>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</si>
  <si>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</si>
  <si>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</si>
  <si>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</si>
  <si>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</si>
  <si>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</si>
  <si>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</si>
  <si>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</si>
  <si>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</si>
  <si>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</si>
  <si>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</si>
  <si>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</si>
  <si>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</si>
  <si>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</si>
  <si>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</si>
  <si>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</si>
  <si>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</si>
  <si>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</si>
  <si>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</si>
  <si>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</si>
  <si>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</si>
  <si>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</si>
  <si>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</si>
  <si>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</si>
  <si>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</si>
  <si>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</si>
  <si>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</si>
  <si>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</si>
  <si>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</si>
  <si>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</si>
  <si>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</si>
  <si>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</si>
  <si>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</si>
  <si>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</si>
  <si>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</si>
  <si>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</si>
  <si>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</si>
  <si>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</si>
  <si>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</si>
  <si>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</si>
  <si>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</si>
  <si>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</si>
  <si>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</si>
  <si>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</si>
  <si>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</si>
  <si>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</si>
  <si>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</si>
  <si>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</si>
  <si>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</si>
  <si>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</si>
  <si>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</si>
  <si>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</si>
  <si>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</si>
  <si>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</si>
  <si>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</si>
  <si>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</si>
  <si>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</si>
  <si>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</si>
  <si>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</si>
  <si>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</si>
  <si>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</si>
  <si>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</si>
  <si>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</si>
  <si>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</si>
  <si>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</si>
  <si>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</si>
  <si>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</si>
  <si>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</si>
  <si>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</si>
  <si>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</si>
  <si>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</si>
  <si>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</si>
  <si>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</si>
  <si>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</si>
  <si>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</si>
  <si>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</si>
  <si>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</si>
  <si>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</si>
  <si>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</si>
  <si>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</si>
  <si>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</si>
  <si>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</si>
  <si>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</si>
  <si>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</si>
  <si>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</si>
  <si>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</si>
  <si>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</si>
  <si>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</si>
  <si>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</si>
  <si>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</si>
  <si>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</si>
  <si>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</si>
  <si>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</si>
  <si>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</si>
  <si>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</si>
  <si>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</si>
  <si>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</si>
  <si>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</si>
  <si>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</si>
  <si>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</si>
  <si>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</si>
  <si>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</si>
  <si>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</si>
  <si>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</si>
  <si>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</si>
  <si>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</si>
  <si>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</si>
  <si>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</si>
  <si>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</si>
  <si>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</si>
  <si>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</si>
  <si>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</si>
  <si>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</si>
  <si>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</si>
  <si>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</si>
  <si>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</si>
  <si>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</si>
  <si>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</si>
  <si>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</si>
  <si>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</si>
  <si>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</si>
  <si>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</si>
  <si>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</si>
  <si>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</si>
  <si>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</si>
  <si>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</si>
  <si>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</si>
  <si>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</si>
  <si>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</si>
  <si>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</si>
  <si>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</si>
  <si>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</si>
  <si>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</si>
  <si>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</si>
  <si>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</si>
  <si>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</si>
  <si>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</si>
  <si>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</si>
  <si>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</si>
  <si>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</si>
  <si>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</si>
  <si>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</si>
  <si>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</si>
  <si>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</si>
  <si>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</si>
  <si>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</si>
  <si>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</si>
  <si>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</si>
  <si>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</si>
  <si>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</si>
  <si>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</si>
  <si>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</si>
  <si>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</si>
  <si>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</si>
  <si>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</si>
  <si>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</si>
  <si>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</si>
  <si>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</si>
  <si>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</si>
  <si>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</si>
  <si>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</si>
  <si>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</si>
  <si>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</si>
  <si>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</si>
  <si>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</si>
  <si>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</si>
  <si>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</si>
  <si>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</si>
  <si>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</si>
  <si>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</si>
  <si>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</si>
  <si>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</si>
  <si>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</si>
  <si>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</si>
  <si>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</si>
  <si>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</si>
  <si>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</si>
  <si>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</si>
  <si>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</si>
  <si>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</si>
  <si>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</si>
  <si>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</si>
  <si>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</si>
  <si>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</si>
  <si>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</si>
  <si>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</si>
  <si>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</si>
  <si>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</si>
  <si>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</si>
  <si>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</si>
  <si>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</si>
  <si>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</si>
  <si>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</si>
  <si>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</si>
  <si>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</si>
  <si>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</si>
  <si>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</si>
  <si>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</si>
  <si>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</si>
  <si>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</si>
  <si>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</si>
  <si>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</si>
  <si>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</si>
  <si>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</si>
  <si>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</si>
  <si>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</si>
  <si>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</si>
  <si>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</si>
  <si>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</si>
  <si>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</si>
  <si>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</si>
  <si>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</si>
  <si>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</si>
  <si>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</si>
  <si>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</si>
  <si>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</si>
  <si>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</si>
  <si>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</si>
  <si>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</si>
  <si>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</si>
  <si>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</si>
  <si>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</si>
  <si>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</si>
  <si>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</si>
  <si>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</si>
  <si>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</si>
  <si>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</si>
  <si>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</si>
  <si>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</si>
  <si>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</si>
  <si>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</si>
  <si>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</si>
  <si>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</si>
  <si>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</si>
  <si>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</si>
  <si>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</si>
  <si>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</si>
  <si>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</si>
  <si>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</si>
  <si>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</si>
  <si>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</si>
  <si>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</si>
  <si>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</si>
  <si>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</si>
  <si>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</si>
  <si>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</si>
  <si>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</si>
  <si>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</si>
  <si>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</si>
  <si>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</si>
  <si>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</si>
  <si>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</si>
  <si>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</si>
  <si>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</si>
  <si>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</si>
  <si>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</si>
  <si>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</si>
  <si>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</si>
  <si>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</si>
  <si>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</si>
  <si>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</si>
  <si>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</si>
  <si>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</si>
  <si>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</si>
  <si>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</si>
  <si>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</si>
  <si>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</si>
  <si>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</si>
  <si>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</si>
  <si>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</si>
  <si>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</si>
  <si>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</si>
  <si>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</si>
  <si>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</si>
  <si>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</si>
  <si>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</si>
  <si>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</si>
  <si>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</si>
  <si>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</si>
  <si>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</si>
  <si>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</si>
  <si>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</si>
  <si>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</si>
  <si>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</si>
  <si>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</si>
  <si>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</si>
  <si>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</si>
  <si>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</si>
  <si>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</si>
  <si>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</si>
  <si>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</si>
  <si>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</si>
  <si>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</si>
  <si>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</si>
  <si>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</si>
  <si>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</si>
  <si>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</si>
  <si>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</si>
  <si>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</si>
  <si>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</si>
  <si>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</si>
  <si>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</si>
  <si>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</si>
  <si>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</si>
  <si>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</si>
  <si>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</si>
  <si>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</si>
  <si>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</si>
  <si>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</si>
  <si>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</si>
  <si>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</si>
  <si>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</si>
  <si>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</si>
  <si>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</si>
  <si>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</si>
  <si>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</si>
  <si>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</si>
  <si>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</si>
  <si>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</si>
  <si>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</si>
  <si>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</si>
  <si>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</si>
  <si>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</si>
  <si>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</si>
  <si>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</si>
  <si>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</si>
  <si>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</si>
  <si>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</si>
  <si>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</si>
  <si>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</si>
  <si>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</si>
  <si>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</si>
  <si>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</si>
  <si>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</si>
  <si>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</si>
  <si>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</si>
  <si>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</si>
  <si>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</si>
  <si>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</si>
  <si>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</si>
  <si>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</si>
  <si>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</si>
  <si>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</si>
  <si>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</si>
  <si>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</si>
  <si>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</si>
  <si>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</si>
  <si>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</si>
  <si>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</si>
  <si>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</si>
  <si>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</si>
  <si>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</si>
  <si>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</si>
  <si>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</si>
  <si>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</si>
  <si>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</si>
  <si>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</si>
  <si>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</si>
  <si>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</si>
  <si>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</si>
  <si>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</si>
  <si>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</si>
  <si>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</si>
  <si>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</si>
  <si>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</si>
  <si>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</si>
  <si>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</si>
  <si>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</si>
  <si>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</si>
  <si>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</si>
  <si>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</si>
  <si>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</si>
  <si>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</si>
  <si>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</si>
  <si>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</si>
  <si>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</si>
  <si>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</si>
  <si>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</si>
  <si>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</si>
  <si>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</si>
  <si>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</si>
  <si>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</si>
  <si>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</si>
  <si>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</si>
  <si>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</si>
  <si>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</si>
  <si>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</si>
  <si>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</si>
  <si>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</si>
  <si>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</si>
  <si>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</si>
  <si>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</si>
  <si>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</si>
  <si>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</si>
  <si>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</si>
  <si>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</si>
  <si>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</si>
  <si>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</si>
  <si>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</si>
  <si>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</si>
  <si>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</si>
  <si>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</si>
  <si>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</si>
  <si>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</si>
  <si>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</si>
  <si>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</si>
  <si>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</si>
  <si>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</si>
  <si>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</si>
  <si>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</si>
  <si>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</si>
  <si>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</si>
  <si>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</si>
  <si>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</si>
  <si>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</si>
  <si>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</si>
  <si>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</si>
  <si>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</si>
  <si>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</si>
  <si>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</si>
  <si>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</si>
  <si>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</si>
  <si>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</si>
  <si>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</si>
  <si>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</si>
  <si>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</si>
  <si>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</si>
  <si>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</si>
  <si>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</si>
  <si>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</si>
  <si>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</si>
  <si>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</si>
  <si>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</si>
  <si>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</si>
  <si>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</si>
  <si>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</si>
  <si>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</si>
  <si>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</si>
  <si>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</si>
  <si>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</si>
  <si>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</si>
  <si>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</si>
  <si>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</si>
  <si>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</si>
  <si>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</si>
  <si>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</si>
  <si>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</si>
  <si>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</si>
  <si>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</si>
  <si>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</si>
  <si>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</si>
  <si>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</si>
  <si>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</si>
  <si>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</si>
  <si>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</si>
  <si>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</si>
  <si>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</si>
  <si>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</si>
  <si>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</si>
  <si>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</si>
  <si>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</si>
  <si>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</si>
  <si>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</si>
  <si>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</si>
  <si>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</si>
  <si>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</si>
  <si>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</si>
  <si>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</si>
  <si>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</si>
  <si>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</si>
  <si>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</si>
  <si>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</si>
  <si>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</si>
  <si>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</si>
  <si>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</si>
  <si>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</si>
  <si>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</si>
  <si>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</si>
  <si>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</si>
  <si>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</si>
  <si>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</si>
  <si>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</si>
  <si>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</si>
  <si>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</si>
  <si>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</si>
  <si>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</si>
  <si>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</si>
  <si>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</si>
  <si>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</si>
  <si>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</si>
  <si>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</si>
  <si>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</si>
  <si>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</si>
  <si>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</si>
  <si>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</si>
  <si>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</si>
  <si>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</si>
  <si>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</si>
  <si>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</si>
  <si>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</si>
  <si>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</si>
  <si>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</si>
  <si>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</si>
  <si>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</si>
  <si>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</si>
  <si>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</si>
  <si>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</si>
  <si>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</si>
  <si>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</si>
  <si>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</si>
  <si>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</si>
  <si>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</si>
  <si>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</si>
  <si>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</si>
  <si>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</si>
  <si>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</si>
  <si>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</si>
  <si>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</si>
  <si>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</si>
  <si>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</si>
  <si>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</si>
  <si>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</si>
  <si>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</si>
  <si>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</si>
  <si>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</si>
  <si>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</si>
  <si>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</si>
  <si>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</si>
  <si>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</si>
  <si>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</si>
  <si>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</si>
  <si>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</si>
  <si>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</si>
  <si>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</si>
  <si>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</si>
  <si>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</si>
  <si>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</si>
  <si>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</si>
  <si>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</si>
  <si>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</si>
  <si>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</si>
  <si>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</si>
  <si>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</si>
  <si>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</si>
  <si>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</si>
  <si>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</si>
  <si>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</si>
  <si>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</si>
  <si>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</si>
  <si>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</si>
  <si>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</si>
  <si>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</si>
  <si>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</si>
  <si>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</si>
  <si>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</si>
  <si>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</si>
  <si>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</si>
  <si>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</si>
  <si>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</si>
  <si>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</si>
  <si>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</si>
  <si>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</si>
  <si>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</si>
  <si>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</si>
  <si>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</si>
  <si>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</si>
  <si>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</si>
  <si>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</si>
  <si>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</si>
  <si>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</si>
  <si>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</si>
  <si>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</si>
  <si>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</si>
  <si>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</si>
  <si>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</si>
  <si>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</si>
  <si>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</si>
  <si>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</si>
  <si>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</si>
  <si>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</si>
  <si>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</si>
  <si>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</si>
  <si>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</si>
  <si>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</si>
  <si>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</si>
  <si>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</si>
  <si>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</si>
  <si>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</si>
  <si>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</si>
  <si>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</si>
  <si>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</si>
  <si>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</si>
  <si>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</si>
  <si>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</si>
  <si>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</si>
  <si>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</si>
  <si>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</si>
  <si>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</si>
  <si>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</si>
  <si>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</si>
  <si>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</si>
  <si>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</si>
  <si>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</si>
  <si>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</si>
  <si>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</si>
  <si>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</si>
  <si>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</si>
  <si>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</si>
  <si>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</si>
  <si>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</si>
  <si>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</si>
  <si>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</si>
  <si>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</si>
  <si>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</si>
  <si>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</si>
  <si>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</si>
  <si>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</si>
  <si>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</si>
  <si>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</si>
  <si>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</si>
  <si>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</si>
  <si>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</si>
  <si>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</si>
  <si>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</si>
  <si>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</si>
  <si>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</si>
  <si>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</si>
  <si>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</si>
  <si>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</si>
  <si>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</si>
  <si>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</si>
  <si>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</si>
  <si>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</si>
  <si>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</si>
  <si>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</si>
  <si>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</si>
  <si>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</si>
  <si>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</si>
  <si>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</si>
  <si>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</si>
  <si>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</si>
  <si>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</si>
  <si>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</si>
  <si>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</si>
  <si>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</si>
  <si>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</si>
  <si>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</si>
  <si>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</si>
  <si>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</si>
  <si>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</si>
  <si>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</si>
  <si>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</si>
  <si>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</si>
  <si>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</si>
  <si>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</si>
  <si>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</si>
  <si>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</si>
  <si>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</si>
  <si>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</si>
  <si>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</si>
  <si>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</si>
  <si>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</si>
  <si>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</si>
  <si>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</si>
  <si>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</si>
  <si>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</si>
  <si>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</si>
  <si>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</si>
  <si>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</si>
  <si>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</si>
  <si>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</si>
  <si>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</si>
  <si>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</si>
  <si>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</si>
  <si>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</si>
  <si>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</si>
  <si>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</si>
  <si>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</si>
  <si>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</si>
  <si>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</si>
  <si>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</si>
  <si>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</si>
  <si>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</si>
  <si>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</si>
  <si>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</si>
  <si>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</si>
  <si>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</si>
  <si>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</si>
  <si>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</si>
  <si>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</si>
  <si>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</si>
  <si>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</si>
  <si>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</si>
  <si>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</si>
  <si>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</si>
  <si>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</si>
  <si>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</si>
  <si>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</si>
  <si>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</si>
  <si>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</si>
  <si>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</si>
  <si>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</si>
  <si>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</si>
  <si>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</si>
  <si>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</si>
  <si>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</si>
  <si>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</si>
  <si>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</si>
  <si>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</si>
  <si>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</si>
  <si>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</si>
  <si>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</si>
  <si>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</si>
  <si>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</si>
  <si>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</si>
  <si>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</si>
  <si>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</si>
  <si>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</si>
  <si>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</si>
  <si>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</si>
  <si>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</si>
  <si>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</si>
  <si>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</si>
  <si>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</si>
  <si>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</si>
  <si>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</si>
  <si>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</si>
  <si>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</si>
  <si>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</si>
  <si>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</si>
  <si>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</si>
  <si>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</si>
  <si>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</si>
  <si>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</si>
  <si>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</si>
  <si>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</si>
  <si>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</si>
  <si>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</si>
  <si>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</si>
  <si>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</si>
  <si>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</si>
  <si>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</si>
  <si>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</si>
  <si>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</si>
  <si>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</si>
  <si>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</si>
  <si>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</si>
  <si>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</si>
  <si>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</si>
  <si>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</si>
  <si>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</si>
  <si>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</si>
  <si>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</si>
  <si>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</si>
  <si>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</si>
  <si>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</si>
  <si>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</si>
  <si>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</si>
  <si>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</si>
  <si>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</si>
  <si>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</si>
  <si>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</si>
  <si>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</si>
  <si>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</si>
  <si>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</si>
  <si>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</si>
  <si>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</si>
  <si>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</si>
  <si>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</si>
  <si>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</si>
  <si>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</si>
  <si>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</si>
  <si>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</si>
  <si>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</si>
  <si>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</si>
  <si>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</si>
  <si>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</si>
  <si>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</si>
  <si>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</si>
  <si>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</si>
  <si>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</si>
  <si>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</si>
  <si>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</si>
  <si>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</si>
  <si>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</si>
  <si>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</si>
  <si>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</si>
  <si>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</si>
  <si>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</si>
  <si>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</si>
  <si>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</si>
  <si>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</si>
  <si>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</si>
  <si>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</si>
  <si>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</si>
  <si>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</si>
  <si>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</si>
  <si>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</si>
  <si>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</si>
  <si>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</si>
  <si>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</si>
  <si>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</si>
  <si>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</si>
  <si>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</si>
  <si>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</si>
  <si>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</si>
  <si>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</si>
  <si>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</si>
  <si>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</si>
  <si>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</si>
  <si>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</si>
  <si>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</si>
  <si>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</si>
  <si>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</si>
  <si>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</si>
  <si>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</si>
  <si>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</si>
  <si>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</si>
  <si>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</si>
  <si>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</si>
  <si>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</si>
  <si>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</si>
  <si>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</si>
  <si>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</si>
  <si>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</si>
  <si>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</si>
  <si>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</si>
  <si>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</si>
  <si>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</si>
  <si>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</si>
  <si>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</si>
  <si>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</si>
  <si>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</si>
  <si>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</si>
  <si>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</si>
  <si>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</si>
  <si>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</si>
  <si>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</si>
  <si>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</si>
  <si>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</si>
  <si>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</si>
  <si>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</si>
  <si>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</si>
  <si>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</si>
  <si>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</si>
  <si>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</si>
  <si>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</si>
  <si>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</si>
  <si>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</si>
  <si>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</si>
  <si>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</si>
  <si>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</si>
  <si>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</si>
  <si>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</si>
  <si>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</si>
  <si>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</si>
  <si>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</si>
  <si>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</si>
  <si>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</si>
  <si>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</si>
  <si>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</si>
  <si>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</si>
  <si>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</si>
  <si>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</si>
  <si>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</si>
  <si>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</si>
  <si>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</si>
  <si>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</si>
  <si>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</si>
  <si>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</si>
  <si>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</si>
  <si>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</si>
  <si>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</si>
  <si>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</si>
  <si>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</si>
  <si>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</si>
  <si>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</si>
  <si>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</si>
  <si>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</si>
  <si>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</si>
  <si>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</si>
  <si>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</si>
  <si>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</si>
  <si>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</si>
  <si>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</si>
  <si>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</si>
  <si>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</si>
  <si>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</si>
  <si>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</si>
  <si>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</si>
  <si>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</si>
  <si>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</si>
  <si>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</si>
  <si>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</si>
  <si>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</si>
  <si>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</si>
  <si>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</si>
  <si>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</si>
  <si>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</si>
  <si>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</si>
  <si>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</si>
  <si>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</si>
  <si>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</si>
  <si>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</si>
  <si>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</si>
  <si>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</si>
  <si>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</si>
  <si>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</si>
  <si>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</si>
  <si>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</si>
  <si>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</si>
  <si>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</si>
  <si>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</si>
  <si>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</si>
  <si>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</si>
  <si>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</si>
  <si>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</si>
  <si>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</si>
  <si>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</si>
  <si>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</si>
  <si>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</si>
  <si>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</si>
  <si>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</si>
  <si>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</si>
  <si>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</si>
  <si>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</si>
  <si>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</si>
  <si>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</si>
  <si>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</si>
  <si>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</si>
  <si>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</si>
  <si>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</si>
  <si>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</si>
  <si>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</si>
  <si>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</si>
  <si>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</si>
  <si>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</si>
  <si>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</si>
  <si>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</si>
  <si>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</si>
  <si>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</si>
  <si>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</si>
  <si>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</si>
  <si>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</si>
  <si>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</si>
  <si>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</si>
  <si>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</si>
  <si>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</si>
  <si>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</si>
  <si>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</si>
  <si>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</si>
  <si>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</si>
  <si>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</si>
  <si>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</si>
  <si>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</si>
  <si>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</si>
  <si>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</si>
  <si>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</si>
  <si>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</si>
  <si>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</si>
  <si>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</si>
  <si>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</si>
  <si>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</si>
  <si>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</si>
  <si>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</si>
  <si>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</si>
  <si>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</si>
  <si>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</si>
  <si>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</si>
  <si>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</si>
  <si>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</si>
  <si>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</si>
  <si>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</si>
  <si>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</si>
  <si>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</si>
  <si>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</si>
  <si>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</si>
  <si>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</si>
  <si>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</si>
  <si>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</si>
  <si>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</si>
  <si>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</si>
  <si>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</si>
  <si>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</si>
  <si>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</si>
  <si>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</si>
  <si>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</si>
  <si>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</si>
  <si>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</si>
  <si>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</si>
  <si>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</si>
  <si>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</si>
  <si>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</si>
  <si>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</si>
  <si>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</si>
  <si>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</si>
  <si>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</si>
  <si>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</si>
  <si>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</si>
  <si>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</si>
  <si>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</si>
  <si>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</si>
  <si>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</si>
  <si>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</si>
  <si>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</si>
  <si>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</si>
  <si>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</si>
  <si>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</si>
  <si>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</si>
  <si>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</si>
  <si>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</si>
  <si>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</si>
  <si>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</si>
  <si>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</si>
  <si>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</si>
  <si>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</si>
  <si>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</si>
  <si>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</si>
  <si>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</si>
  <si>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</si>
  <si>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</si>
  <si>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</si>
  <si>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</si>
  <si>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</si>
  <si>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</si>
  <si>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</si>
  <si>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</si>
  <si>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</si>
  <si>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</si>
  <si>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</si>
  <si>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</si>
  <si>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</si>
  <si>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</si>
  <si>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</si>
  <si>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</si>
  <si>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</si>
  <si>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</si>
  <si>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</si>
  <si>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</si>
  <si>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</si>
  <si>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</si>
  <si>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</si>
  <si>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</si>
  <si>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</si>
  <si>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</si>
  <si>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</si>
  <si>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</si>
  <si>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</si>
  <si>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</si>
  <si>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</si>
  <si>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</si>
  <si>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</si>
  <si>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</si>
  <si>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</si>
  <si>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</si>
  <si>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</si>
  <si>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</si>
  <si>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</si>
  <si>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</si>
  <si>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</si>
  <si>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</si>
  <si>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</si>
  <si>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</si>
  <si>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</si>
  <si>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</si>
  <si>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</si>
  <si>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</si>
  <si>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</si>
  <si>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</si>
  <si>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</si>
  <si>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</si>
  <si>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</si>
  <si>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</si>
  <si>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</si>
  <si>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</si>
  <si>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</si>
  <si>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</si>
  <si>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</si>
  <si>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</si>
  <si>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</si>
  <si>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</si>
  <si>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</si>
  <si>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</si>
  <si>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</si>
  <si>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</si>
  <si>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</si>
  <si>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</si>
  <si>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</si>
  <si>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</si>
  <si>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</si>
  <si>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</si>
  <si>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</si>
  <si>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</si>
  <si>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</si>
  <si>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</si>
  <si>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</si>
  <si>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</si>
  <si>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</si>
  <si>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</si>
  <si>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</si>
  <si>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</si>
  <si>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</si>
  <si>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</si>
  <si>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</si>
  <si>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</si>
  <si>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</si>
  <si>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</si>
  <si>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</si>
  <si>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</si>
  <si>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</si>
  <si>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</si>
  <si>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</si>
  <si>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</si>
  <si>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</si>
  <si>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</si>
  <si>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</si>
  <si>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</si>
  <si>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</si>
  <si>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</si>
  <si>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</si>
  <si>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</si>
  <si>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</si>
  <si>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</si>
  <si>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</si>
  <si>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</si>
  <si>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</si>
  <si>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</si>
  <si>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</si>
  <si>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</si>
  <si>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</si>
  <si>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</si>
  <si>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</si>
  <si>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</si>
  <si>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</si>
  <si>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</si>
  <si>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</si>
  <si>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</si>
  <si>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</si>
  <si>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</si>
  <si>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</si>
  <si>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</si>
  <si>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</si>
  <si>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</si>
  <si>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</si>
  <si>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</si>
  <si>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</si>
  <si>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</si>
  <si>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</si>
  <si>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</si>
  <si>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</si>
  <si>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</si>
  <si>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</si>
  <si>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</si>
  <si>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</si>
  <si>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</si>
  <si>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</si>
  <si>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</si>
  <si>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</si>
  <si>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</si>
  <si>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</si>
  <si>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</si>
  <si>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</si>
  <si>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</si>
  <si>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</si>
  <si>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</si>
  <si>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</si>
  <si>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</si>
  <si>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</si>
  <si>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</si>
  <si>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</si>
  <si>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</si>
  <si>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</si>
  <si>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</si>
  <si>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</si>
  <si>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</si>
  <si>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</si>
  <si>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</si>
  <si>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</si>
  <si>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</si>
  <si>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</si>
  <si>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</si>
  <si>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</si>
  <si>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</si>
  <si>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</si>
  <si>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</si>
  <si>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</si>
  <si>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</si>
  <si>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</si>
  <si>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</si>
  <si>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</si>
  <si>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</si>
  <si>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</si>
  <si>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</si>
  <si>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</si>
  <si>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</si>
  <si>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</si>
  <si>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</si>
  <si>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</si>
  <si>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</si>
  <si>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</si>
  <si>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</si>
  <si>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</si>
  <si>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</si>
  <si>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</si>
  <si>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</si>
  <si>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</si>
  <si>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</si>
  <si>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</si>
  <si>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</si>
  <si>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</si>
  <si>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</si>
  <si>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</si>
  <si>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</si>
  <si>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</si>
  <si>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</si>
  <si>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</si>
  <si>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</si>
  <si>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</si>
  <si>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</si>
  <si>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</si>
  <si>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</si>
  <si>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</si>
  <si>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</si>
  <si>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</si>
  <si>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</si>
  <si>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</si>
  <si>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</si>
  <si>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</si>
  <si>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</si>
  <si>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</si>
  <si>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</si>
  <si>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</si>
  <si>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</si>
  <si>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</si>
  <si>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</si>
  <si>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</si>
  <si>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</si>
  <si>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</si>
  <si>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</si>
  <si>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</si>
  <si>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</si>
  <si>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</si>
  <si>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</si>
  <si>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</si>
  <si>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</si>
  <si>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</si>
  <si>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</si>
  <si>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</si>
  <si>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</si>
  <si>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</si>
  <si>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</si>
  <si>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</si>
  <si>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</si>
  <si>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</si>
  <si>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</si>
  <si>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</si>
  <si>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</si>
  <si>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</si>
  <si>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</si>
  <si>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</si>
  <si>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</si>
  <si>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</si>
  <si>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</si>
  <si>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</si>
  <si>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</si>
  <si>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</si>
  <si>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</si>
  <si>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</si>
  <si>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</si>
  <si>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</si>
  <si>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</si>
  <si>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</si>
  <si>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</si>
  <si>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</si>
  <si>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</si>
  <si>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</si>
  <si>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</si>
  <si>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</si>
  <si>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</si>
  <si>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</si>
  <si>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</si>
  <si>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</si>
  <si>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</si>
  <si>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</si>
  <si>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</si>
  <si>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</si>
  <si>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</si>
  <si>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</si>
  <si>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</si>
  <si>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</si>
  <si>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</si>
  <si>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</si>
  <si>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</si>
  <si>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</si>
  <si>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</si>
  <si>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</si>
  <si>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</si>
  <si>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</si>
  <si>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</si>
  <si>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</si>
  <si>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</si>
  <si>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</si>
  <si>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</si>
  <si>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</si>
  <si>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</si>
  <si>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</si>
  <si>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</si>
  <si>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</si>
  <si>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</si>
  <si>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</si>
  <si>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</si>
  <si>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</si>
  <si>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</si>
  <si>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</si>
  <si>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</si>
  <si>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</si>
  <si>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</si>
  <si>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</si>
  <si>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</si>
  <si>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</si>
  <si>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</si>
  <si>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</si>
  <si>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</si>
  <si>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</si>
  <si>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</si>
  <si>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</si>
  <si>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</si>
  <si>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</si>
  <si>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</si>
  <si>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</si>
  <si>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</si>
  <si>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</si>
  <si>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</si>
  <si>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</si>
  <si>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</si>
  <si>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</si>
  <si>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</si>
  <si>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</si>
  <si>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</si>
  <si>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</si>
  <si>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</si>
  <si>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</si>
  <si>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</si>
  <si>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</si>
  <si>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</si>
  <si>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</si>
  <si>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</si>
  <si>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</si>
  <si>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</si>
  <si>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</si>
  <si>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</si>
  <si>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</si>
  <si>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</si>
  <si>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</si>
  <si>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</si>
  <si>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</si>
  <si>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</si>
  <si>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</si>
  <si>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</si>
  <si>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</si>
  <si>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</si>
  <si>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</si>
  <si>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</si>
  <si>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</si>
  <si>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</si>
  <si>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</si>
  <si>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</si>
  <si>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</si>
  <si>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</si>
  <si>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</si>
  <si>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</si>
  <si>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</si>
  <si>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</si>
  <si>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</si>
  <si>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</si>
  <si>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</si>
  <si>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</si>
  <si>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</si>
  <si>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</si>
  <si>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</si>
  <si>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</si>
  <si>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</si>
  <si>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</si>
  <si>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</si>
  <si>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</si>
  <si>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</si>
  <si>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</si>
  <si>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</si>
  <si>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</si>
  <si>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</si>
  <si>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</si>
  <si>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</si>
  <si>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</si>
  <si>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</si>
  <si>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</si>
  <si>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</si>
  <si>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</si>
  <si>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</si>
  <si>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</si>
  <si>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</si>
  <si>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</si>
  <si>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</si>
  <si>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</si>
  <si>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</si>
  <si>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</si>
  <si>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</si>
  <si>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</si>
  <si>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</si>
  <si>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</si>
  <si>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</si>
  <si>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</si>
  <si>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</si>
  <si>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</si>
  <si>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</si>
  <si>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</si>
  <si>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</si>
  <si>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</si>
  <si>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</si>
  <si>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</si>
  <si>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</si>
  <si>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</si>
  <si>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</si>
  <si>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</si>
  <si>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</si>
  <si>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</si>
  <si>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</si>
  <si>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</si>
  <si>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</si>
  <si>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</si>
  <si>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</si>
  <si>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</si>
  <si>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</si>
  <si>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</si>
  <si>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</si>
  <si>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</si>
  <si>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</si>
  <si>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</si>
  <si>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</si>
  <si>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</si>
  <si>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</si>
  <si>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</si>
  <si>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</si>
  <si>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</si>
  <si>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</si>
  <si>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</si>
  <si>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</si>
  <si>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</si>
  <si>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</si>
  <si>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</si>
  <si>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</si>
  <si>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</si>
  <si>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</si>
  <si>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</si>
  <si>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</si>
  <si>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</si>
  <si>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</si>
  <si>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</si>
  <si>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</si>
  <si>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</si>
  <si>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</si>
  <si>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</si>
  <si>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</si>
  <si>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</si>
  <si>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</si>
  <si>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</si>
  <si>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</si>
  <si>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</si>
  <si>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</si>
  <si>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</si>
  <si>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</si>
  <si>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</si>
  <si>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</si>
  <si>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</si>
  <si>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</si>
  <si>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</si>
  <si>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</si>
  <si>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</si>
  <si>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</si>
  <si>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</si>
  <si>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</si>
  <si>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</si>
  <si>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</si>
  <si>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</si>
  <si>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</si>
  <si>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</si>
  <si>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</si>
  <si>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</si>
  <si>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</si>
  <si>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</si>
  <si>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</si>
  <si>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</si>
  <si>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</si>
  <si>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</si>
  <si>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</si>
  <si>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</si>
  <si>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</si>
  <si>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</si>
  <si>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</si>
  <si>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</si>
  <si>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</si>
  <si>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</si>
  <si>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</si>
  <si>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</si>
  <si>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</si>
  <si>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</si>
  <si>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</si>
  <si>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</si>
  <si>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</si>
  <si>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</si>
  <si>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</si>
  <si>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</si>
  <si>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</si>
  <si>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</si>
  <si>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</si>
  <si>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</si>
  <si>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</si>
  <si>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</si>
  <si>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</si>
  <si>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</si>
  <si>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</si>
  <si>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</si>
  <si>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</si>
  <si>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</si>
  <si>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</si>
  <si>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</si>
  <si>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</si>
  <si>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</si>
  <si>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</si>
  <si>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</si>
  <si>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</si>
  <si>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</si>
  <si>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</si>
  <si>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</si>
  <si>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</si>
  <si>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</si>
  <si>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</si>
  <si>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</si>
  <si>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</si>
  <si>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</si>
  <si>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</si>
  <si>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</si>
  <si>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</si>
  <si>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</si>
  <si>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</si>
  <si>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</si>
  <si>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</si>
  <si>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</si>
  <si>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</si>
  <si>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</si>
  <si>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</si>
  <si>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</si>
  <si>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</si>
  <si>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</si>
  <si>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</si>
  <si>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</si>
  <si>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</si>
  <si>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</si>
  <si>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</si>
  <si>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</si>
  <si>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</si>
  <si>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</si>
  <si>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</si>
  <si>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</si>
  <si>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</si>
  <si>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</si>
  <si>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</si>
  <si>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</si>
  <si>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</si>
  <si>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</si>
  <si>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</si>
  <si>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</si>
  <si>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</si>
  <si>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</si>
  <si>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</si>
  <si>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</si>
  <si>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</si>
  <si>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</si>
  <si>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</si>
  <si>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</si>
  <si>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</si>
  <si>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</si>
  <si>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</si>
  <si>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</si>
  <si>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</si>
  <si>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</si>
  <si>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</si>
  <si>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</si>
  <si>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</si>
  <si>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</si>
  <si>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</si>
  <si>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</si>
  <si>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</si>
  <si>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</si>
  <si>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</si>
  <si>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</si>
  <si>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</si>
  <si>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</si>
  <si>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</si>
  <si>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</si>
  <si>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</si>
  <si>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</si>
  <si>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</si>
  <si>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</si>
  <si>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</si>
  <si>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</si>
  <si>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</si>
  <si>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</si>
  <si>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</si>
  <si>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</si>
  <si>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</si>
  <si>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</si>
  <si>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</si>
  <si>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</si>
  <si>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</si>
  <si>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</si>
  <si>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</si>
  <si>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</si>
  <si>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</si>
  <si>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</si>
  <si>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</si>
  <si>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</si>
  <si>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</si>
  <si>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</si>
  <si>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</si>
  <si>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</si>
  <si>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</si>
  <si>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</si>
  <si>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</si>
  <si>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</si>
  <si>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</si>
  <si>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</si>
  <si>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</si>
  <si>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</si>
  <si>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</si>
  <si>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</si>
  <si>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</si>
  <si>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</si>
  <si>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</si>
  <si>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</si>
  <si>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</si>
  <si>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</si>
  <si>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</si>
  <si>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</si>
  <si>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</si>
  <si>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</si>
  <si>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</si>
  <si>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</si>
  <si>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</si>
  <si>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</si>
  <si>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</si>
  <si>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</si>
  <si>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</si>
  <si>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</si>
  <si>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</si>
  <si>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</si>
  <si>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</si>
  <si>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</si>
  <si>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</si>
  <si>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</si>
  <si>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</si>
  <si>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</si>
  <si>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</si>
  <si>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</si>
  <si>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</si>
  <si>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</si>
  <si>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</si>
  <si>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</si>
  <si>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</si>
  <si>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</si>
  <si>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</si>
  <si>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</si>
  <si>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</si>
  <si>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</si>
  <si>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</si>
  <si>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</si>
  <si>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</si>
  <si>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</si>
  <si>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</si>
  <si>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</si>
  <si>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</si>
  <si>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</si>
  <si>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</si>
  <si>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</si>
  <si>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</si>
  <si>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</si>
  <si>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</si>
  <si>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</si>
  <si>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</si>
  <si>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</si>
  <si>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</si>
  <si>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</si>
  <si>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</si>
  <si>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</si>
  <si>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</si>
  <si>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</si>
  <si>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</si>
  <si>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</si>
  <si>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</si>
  <si>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</si>
  <si>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</si>
  <si>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</si>
  <si>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</si>
  <si>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</si>
  <si>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</si>
  <si>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</si>
  <si>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</si>
  <si>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</si>
  <si>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</si>
  <si>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</si>
  <si>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</si>
  <si>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</si>
  <si>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</si>
  <si>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</si>
  <si>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</si>
  <si>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</si>
  <si>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</si>
  <si>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</si>
  <si>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</si>
  <si>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</si>
  <si>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</si>
  <si>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</si>
  <si>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</si>
  <si>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</si>
  <si>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</si>
  <si>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</si>
  <si>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</si>
  <si>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</si>
  <si>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</si>
  <si>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</si>
  <si>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</si>
  <si>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</si>
  <si>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</si>
  <si>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</si>
  <si>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</si>
  <si>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</si>
  <si>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</si>
  <si>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</si>
  <si>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</si>
  <si>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</si>
  <si>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</si>
  <si>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</si>
  <si>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</si>
  <si>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</si>
  <si>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</si>
  <si>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</si>
  <si>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</si>
  <si>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</si>
  <si>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</si>
  <si>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</si>
  <si>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</si>
  <si>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</si>
  <si>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</si>
  <si>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</si>
  <si>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</si>
  <si>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</si>
  <si>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</si>
  <si>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</si>
  <si>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</si>
  <si>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</si>
  <si>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</si>
  <si>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</si>
  <si>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</si>
  <si>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</si>
  <si>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</si>
  <si>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</si>
  <si>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</si>
  <si>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</si>
  <si>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</si>
  <si>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</si>
  <si>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</si>
  <si>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</si>
  <si>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</si>
  <si>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</si>
  <si>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</si>
  <si>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</si>
  <si>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</si>
  <si>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</si>
  <si>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</si>
  <si>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</si>
  <si>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</si>
  <si>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</si>
  <si>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</si>
  <si>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</si>
  <si>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</si>
  <si>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</si>
  <si>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</si>
  <si>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</si>
  <si>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</si>
  <si>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</si>
  <si>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</si>
  <si>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</si>
  <si>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</si>
  <si>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</si>
  <si>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</si>
  <si>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</si>
  <si>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</si>
  <si>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</si>
  <si>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</si>
  <si>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</si>
  <si>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</si>
  <si>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</si>
  <si>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</si>
  <si>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</si>
  <si>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</si>
  <si>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</si>
  <si>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</si>
  <si>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</si>
  <si>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</si>
  <si>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</si>
  <si>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</si>
  <si>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</si>
  <si>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</si>
  <si>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</si>
  <si>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</si>
  <si>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</si>
  <si>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</si>
  <si>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</si>
  <si>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</si>
  <si>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</si>
  <si>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</si>
  <si>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</si>
  <si>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</si>
  <si>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</si>
  <si>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</si>
  <si>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</si>
  <si>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</si>
  <si>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</si>
  <si>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</si>
  <si>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</si>
  <si>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</si>
  <si>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</si>
  <si>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</si>
  <si>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</si>
  <si>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</si>
  <si>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</si>
  <si>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</si>
  <si>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</si>
  <si>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</si>
  <si>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</si>
  <si>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</si>
  <si>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</si>
  <si>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</si>
  <si>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</si>
  <si>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</si>
  <si>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</si>
  <si>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</si>
  <si>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</si>
  <si>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</si>
  <si>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</si>
  <si>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</si>
  <si>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</si>
  <si>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</si>
  <si>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</si>
  <si>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</si>
  <si>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</si>
  <si>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</si>
  <si>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</si>
  <si>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</si>
  <si>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</si>
  <si>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</si>
  <si>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</si>
  <si>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</si>
  <si>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</si>
  <si>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</si>
  <si>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</si>
  <si>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</si>
  <si>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</si>
  <si>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</si>
  <si>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</si>
  <si>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</si>
  <si>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</si>
  <si>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</si>
  <si>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</si>
  <si>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</si>
  <si>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</si>
  <si>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</si>
  <si>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</si>
  <si>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</si>
  <si>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</si>
  <si>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</si>
  <si>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</si>
  <si>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</si>
  <si>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</si>
  <si>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</si>
  <si>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</si>
  <si>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</si>
  <si>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</si>
  <si>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</si>
  <si>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</si>
  <si>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</si>
  <si>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</si>
  <si>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</si>
  <si>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</si>
  <si>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</si>
  <si>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</si>
  <si>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</si>
  <si>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</si>
  <si>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</si>
  <si>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</si>
  <si>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</si>
  <si>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</si>
  <si>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</si>
  <si>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</si>
  <si>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</si>
  <si>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</si>
  <si>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</si>
  <si>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</si>
  <si>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</si>
  <si>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</si>
  <si>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</si>
  <si>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</si>
  <si>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</si>
  <si>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</si>
  <si>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</si>
  <si>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</si>
  <si>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</si>
  <si>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</si>
  <si>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</si>
  <si>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</si>
  <si>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</si>
  <si>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</si>
  <si>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</si>
  <si>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</si>
  <si>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</si>
  <si>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</si>
  <si>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</si>
  <si>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</si>
  <si>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</si>
  <si>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</si>
  <si>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</si>
  <si>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</si>
  <si>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</si>
  <si>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</si>
  <si>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</si>
  <si>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</si>
  <si>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</si>
  <si>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</si>
  <si>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</si>
  <si>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</si>
  <si>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</si>
  <si>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</si>
  <si>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</si>
  <si>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</si>
  <si>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</si>
  <si>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</si>
  <si>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</si>
  <si>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</si>
  <si>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</si>
  <si>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</si>
  <si>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</si>
  <si>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</si>
  <si>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</si>
  <si>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</si>
  <si>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</si>
  <si>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</si>
  <si>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</si>
  <si>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</si>
  <si>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</si>
  <si>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</si>
  <si>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</si>
  <si>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</si>
  <si>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</si>
  <si>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</si>
  <si>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</si>
  <si>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</si>
  <si>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</si>
  <si>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</si>
  <si>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</si>
  <si>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</si>
  <si>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</si>
  <si>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</si>
  <si>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</si>
  <si>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</si>
  <si>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</si>
  <si>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</si>
  <si>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</si>
  <si>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</si>
  <si>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</si>
  <si>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</si>
  <si>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</si>
  <si>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</si>
  <si>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</si>
  <si>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</si>
  <si>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</si>
  <si>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</si>
  <si>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</si>
  <si>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</si>
  <si>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</si>
  <si>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</si>
  <si>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</si>
  <si>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</si>
  <si>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</si>
  <si>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</si>
  <si>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</si>
  <si>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</si>
  <si>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</si>
  <si>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</si>
  <si>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</si>
  <si>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</si>
  <si>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</si>
  <si>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</si>
  <si>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</si>
  <si>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</si>
  <si>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</si>
  <si>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</si>
  <si>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</si>
  <si>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</si>
  <si>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</si>
  <si>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</si>
  <si>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</si>
  <si>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</si>
  <si>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</si>
  <si>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</si>
  <si>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</si>
  <si>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</si>
  <si>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</si>
  <si>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</si>
  <si>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</si>
  <si>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</si>
  <si>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</si>
  <si>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</si>
  <si>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</si>
  <si>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</si>
  <si>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</si>
  <si>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</si>
  <si>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</si>
  <si>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</si>
  <si>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</si>
  <si>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</si>
  <si>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</si>
  <si>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</si>
  <si>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</si>
  <si>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</si>
  <si>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</si>
  <si>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</si>
  <si>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</si>
  <si>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</si>
  <si>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</si>
  <si>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</si>
  <si>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</si>
  <si>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</si>
  <si>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</si>
  <si>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</si>
  <si>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</si>
  <si>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</si>
  <si>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</si>
  <si>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</si>
  <si>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</si>
  <si>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</si>
  <si>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</si>
  <si>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</si>
  <si>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</si>
  <si>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</si>
  <si>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</si>
  <si>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</si>
  <si>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</si>
  <si>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</si>
  <si>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</si>
  <si>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</si>
  <si>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</si>
  <si>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</si>
  <si>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</si>
  <si>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</si>
  <si>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</si>
  <si>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</si>
  <si>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</si>
  <si>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</si>
  <si>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</si>
  <si>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</si>
  <si>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</si>
  <si>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</si>
  <si>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</si>
  <si>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</si>
  <si>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</si>
  <si>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</si>
  <si>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</si>
  <si>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</si>
  <si>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</si>
  <si>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</si>
  <si>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</si>
  <si>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</si>
  <si>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</si>
  <si>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</si>
  <si>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</si>
  <si>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</si>
  <si>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</si>
  <si>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</si>
  <si>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</si>
  <si>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</si>
  <si>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</si>
  <si>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</si>
  <si>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</si>
  <si>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</si>
  <si>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</si>
  <si>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</si>
  <si>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</si>
  <si>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</si>
  <si>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</si>
  <si>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</si>
  <si>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</si>
  <si>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</si>
  <si>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</si>
  <si>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</si>
  <si>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</si>
  <si>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</si>
  <si>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</si>
  <si>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</si>
  <si>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</si>
  <si>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</si>
  <si>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</si>
  <si>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</si>
  <si>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</si>
  <si>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</si>
  <si>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</si>
  <si>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</si>
  <si>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</si>
  <si>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</si>
  <si>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</si>
  <si>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</si>
  <si>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</si>
  <si>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</si>
  <si>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</si>
  <si>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</si>
  <si>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</si>
  <si>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</si>
  <si>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</si>
  <si>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</si>
  <si>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</si>
  <si>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</si>
  <si>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</si>
  <si>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</si>
  <si>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</si>
  <si>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</si>
  <si>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</si>
  <si>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</si>
  <si>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</si>
  <si>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</si>
  <si>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</si>
  <si>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</si>
  <si>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</si>
  <si>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</si>
  <si>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</si>
  <si>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</si>
  <si>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</si>
  <si>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</si>
  <si>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</si>
  <si>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</si>
  <si>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</si>
  <si>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</si>
  <si>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</si>
  <si>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</si>
  <si>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</si>
  <si>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</si>
  <si>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</si>
  <si>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</si>
  <si>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</si>
  <si>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</si>
  <si>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</si>
  <si>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</si>
  <si>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</si>
  <si>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</si>
  <si>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</si>
  <si>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</si>
  <si>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</si>
  <si>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</si>
  <si>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</si>
  <si>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</si>
  <si>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</si>
  <si>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</si>
  <si>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</si>
  <si>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</si>
  <si>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</si>
  <si>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</si>
  <si>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</si>
  <si>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</si>
  <si>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</si>
  <si>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</si>
  <si>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</si>
  <si>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</si>
  <si>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</si>
  <si>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</si>
  <si>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</si>
  <si>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</si>
  <si>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</si>
  <si>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</si>
  <si>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</si>
  <si>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</si>
  <si>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</si>
  <si>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</si>
  <si>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</si>
  <si>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</si>
  <si>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</si>
  <si>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</si>
  <si>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</si>
  <si>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</si>
  <si>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</si>
  <si>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</si>
  <si>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</si>
  <si>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</si>
  <si>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</si>
  <si>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</si>
  <si>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</si>
  <si>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</si>
  <si>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</si>
  <si>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</si>
  <si>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</si>
  <si>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</si>
  <si>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</si>
  <si>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</si>
  <si>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</si>
  <si>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</si>
  <si>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</si>
  <si>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</si>
  <si>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</si>
  <si>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</si>
  <si>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</si>
  <si>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</si>
  <si>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</si>
  <si>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</si>
  <si>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</si>
  <si>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</si>
  <si>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</si>
  <si>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</si>
  <si>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</si>
  <si>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</si>
  <si>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</si>
  <si>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</si>
  <si>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</si>
  <si>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</si>
  <si>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</si>
  <si>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</si>
  <si>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</si>
  <si>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</si>
  <si>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</si>
  <si>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</si>
  <si>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</si>
  <si>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</si>
  <si>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</si>
  <si>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</si>
  <si>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</si>
  <si>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</si>
  <si>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</si>
  <si>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</si>
  <si>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</si>
  <si>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</si>
  <si>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</si>
  <si>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</si>
  <si>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</si>
  <si>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</si>
  <si>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</si>
  <si>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</si>
  <si>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</si>
  <si>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</si>
  <si>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</si>
  <si>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</si>
  <si>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</si>
  <si>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</si>
  <si>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</si>
  <si>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</si>
  <si>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</si>
  <si>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</si>
  <si>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</si>
  <si>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</si>
  <si>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</si>
  <si>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</si>
  <si>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</si>
  <si>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</si>
  <si>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</si>
  <si>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</si>
  <si>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</si>
  <si>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</si>
  <si>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</si>
  <si>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</si>
  <si>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</si>
  <si>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</si>
  <si>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</si>
  <si>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</si>
  <si>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</si>
  <si>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</si>
  <si>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</si>
  <si>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</si>
  <si>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</si>
  <si>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</si>
  <si>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</si>
  <si>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</si>
  <si>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</si>
  <si>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</si>
  <si>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</si>
  <si>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</si>
  <si>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</si>
  <si>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</si>
  <si>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</si>
  <si>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</si>
  <si>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</si>
  <si>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</si>
  <si>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</si>
  <si>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</si>
  <si>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</si>
  <si>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</si>
  <si>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</si>
  <si>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</si>
  <si>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</si>
  <si>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</si>
  <si>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</si>
  <si>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</si>
  <si>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</si>
  <si>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</si>
  <si>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</si>
  <si>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</si>
  <si>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</si>
  <si>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</si>
  <si>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</si>
  <si>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</si>
  <si>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</si>
  <si>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</si>
  <si>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</si>
  <si>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</si>
  <si>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</si>
  <si>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</si>
  <si>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</si>
  <si>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</si>
  <si>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</si>
  <si>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</si>
  <si>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</si>
  <si>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</si>
  <si>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</si>
  <si>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</si>
  <si>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</si>
  <si>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</si>
  <si>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</si>
  <si>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</si>
  <si>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</si>
  <si>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</si>
  <si>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</si>
  <si>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</si>
  <si>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</si>
  <si>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</si>
  <si>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</si>
  <si>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</si>
  <si>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</si>
  <si>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</si>
  <si>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</si>
  <si>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</si>
  <si>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</si>
  <si>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</si>
  <si>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</si>
  <si>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</si>
  <si>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</si>
  <si>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</si>
  <si>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</si>
  <si>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</si>
  <si>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</si>
  <si>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</si>
  <si>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</si>
  <si>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</si>
  <si>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</si>
  <si>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</si>
  <si>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</si>
  <si>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</si>
  <si>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</si>
  <si>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</si>
  <si>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</si>
  <si>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</si>
  <si>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</si>
  <si>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</si>
  <si>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</si>
  <si>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</si>
  <si>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</si>
  <si>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</si>
  <si>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</si>
  <si>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</si>
  <si>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</si>
  <si>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</si>
  <si>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</si>
  <si>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</si>
  <si>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</si>
  <si>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</si>
  <si>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</si>
  <si>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</si>
  <si>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</si>
  <si>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</si>
  <si>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</si>
  <si>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</si>
  <si>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</si>
  <si>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</si>
  <si>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</si>
  <si>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</si>
  <si>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</si>
  <si>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</si>
  <si>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</si>
  <si>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</si>
  <si>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</si>
  <si>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</si>
  <si>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</si>
  <si>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</si>
  <si>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</si>
  <si>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</si>
  <si>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</si>
  <si>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</si>
  <si>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</si>
  <si>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</si>
  <si>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</si>
  <si>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</si>
  <si>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</si>
  <si>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</si>
  <si>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</si>
  <si>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</si>
  <si>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</si>
  <si>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</si>
  <si>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</si>
  <si>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</si>
  <si>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</si>
  <si>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</si>
  <si>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</si>
  <si>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</si>
  <si>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</si>
  <si>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</si>
  <si>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</si>
  <si>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</si>
  <si>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</si>
  <si>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</si>
  <si>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</si>
  <si>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</si>
  <si>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</si>
  <si>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</si>
  <si>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</si>
  <si>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</si>
  <si>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</si>
  <si>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</si>
  <si>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</si>
  <si>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</si>
  <si>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</si>
  <si>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</si>
  <si>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</si>
  <si>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</si>
  <si>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</si>
  <si>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</si>
  <si>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</si>
  <si>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</si>
  <si>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</si>
  <si>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</si>
  <si>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</si>
  <si>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</si>
  <si>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</si>
  <si>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</si>
  <si>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</si>
  <si>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</si>
  <si>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</si>
  <si>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</si>
  <si>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</si>
  <si>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</si>
  <si>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</si>
  <si>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</si>
  <si>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</si>
  <si>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</si>
  <si>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</si>
  <si>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</si>
  <si>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</si>
  <si>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</si>
  <si>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</si>
  <si>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</si>
  <si>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</si>
  <si>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</si>
  <si>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</si>
  <si>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</si>
  <si>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</si>
  <si>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</si>
  <si>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</si>
  <si>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</si>
  <si>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</si>
  <si>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</si>
  <si>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</si>
  <si>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</si>
  <si>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</si>
  <si>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</si>
  <si>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</si>
  <si>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</si>
  <si>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</si>
  <si>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</si>
  <si>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</si>
  <si>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</si>
  <si>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</si>
  <si>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</si>
  <si>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</si>
  <si>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</si>
  <si>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</si>
  <si>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</si>
  <si>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</si>
  <si>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</si>
  <si>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</si>
  <si>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</si>
  <si>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</si>
  <si>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</si>
  <si>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</si>
  <si>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</si>
  <si>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</si>
  <si>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</si>
  <si>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</si>
  <si>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</si>
  <si>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</si>
  <si>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</si>
  <si>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</si>
  <si>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</si>
  <si>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</si>
  <si>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</si>
  <si>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</si>
  <si>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</si>
  <si>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</si>
  <si>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</si>
  <si>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</si>
  <si>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</si>
  <si>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</si>
  <si>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</si>
  <si>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</si>
  <si>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</si>
  <si>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</si>
  <si>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</si>
  <si>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</si>
  <si>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</si>
  <si>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</si>
  <si>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</si>
  <si>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</si>
  <si>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</si>
  <si>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</si>
  <si>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</si>
  <si>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</si>
  <si>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</si>
  <si>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</si>
  <si>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</si>
  <si>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</si>
  <si>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</si>
  <si>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</si>
  <si>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</si>
  <si>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</si>
  <si>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</si>
  <si>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</si>
  <si>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</si>
  <si>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</si>
  <si>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</si>
  <si>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</si>
  <si>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</si>
  <si>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</si>
  <si>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</si>
  <si>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</si>
  <si>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</si>
  <si>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</si>
  <si>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</si>
  <si>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</si>
  <si>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</si>
  <si>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</si>
  <si>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</si>
  <si>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</si>
  <si>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</si>
  <si>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</si>
  <si>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</si>
  <si>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</si>
  <si>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</si>
  <si>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</si>
  <si>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</si>
  <si>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</si>
  <si>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</si>
  <si>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</si>
  <si>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</si>
  <si>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</si>
  <si>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</si>
  <si>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</si>
  <si>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</si>
  <si>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</si>
  <si>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</si>
  <si>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</si>
  <si>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</si>
  <si>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</si>
  <si>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</si>
  <si>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</si>
  <si>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</si>
  <si>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</si>
  <si>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</si>
  <si>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</si>
  <si>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</si>
  <si>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</si>
  <si>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</si>
  <si>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</si>
  <si>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</si>
  <si>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</si>
  <si>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</si>
  <si>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</si>
  <si>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</si>
  <si>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</si>
  <si>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</si>
  <si>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</si>
  <si>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</si>
  <si>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</si>
  <si>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</si>
  <si>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</si>
  <si>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</si>
  <si>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</si>
  <si>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</si>
  <si>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</si>
  <si>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</si>
  <si>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</si>
  <si>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</si>
  <si>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</si>
  <si>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</si>
  <si>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</si>
  <si>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</si>
  <si>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</si>
  <si>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</si>
  <si>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</si>
  <si>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</si>
  <si>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</si>
  <si>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</si>
  <si>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</si>
  <si>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</si>
  <si>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</si>
  <si>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</si>
  <si>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</si>
  <si>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</si>
  <si>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</si>
  <si>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</si>
  <si>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</si>
  <si>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</si>
  <si>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</si>
  <si>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</si>
  <si>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</si>
  <si>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</si>
  <si>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</si>
  <si>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</si>
  <si>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</si>
  <si>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</si>
  <si>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</si>
  <si>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</si>
  <si>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</si>
  <si>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</si>
  <si>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</si>
  <si>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</si>
  <si>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</si>
  <si>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</si>
  <si>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</si>
  <si>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</si>
  <si>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</si>
  <si>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</si>
  <si>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</si>
  <si>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</si>
  <si>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</si>
  <si>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</si>
  <si>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</si>
  <si>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</si>
  <si>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</si>
  <si>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</si>
  <si>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</si>
  <si>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</si>
  <si>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</si>
  <si>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</si>
  <si>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</si>
  <si>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</si>
  <si>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</si>
  <si>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</si>
  <si>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</si>
  <si>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</si>
  <si>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</si>
  <si>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</si>
  <si>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</si>
  <si>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</si>
  <si>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</si>
  <si>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</si>
  <si>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</si>
  <si>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</si>
  <si>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</si>
  <si>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</si>
  <si>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</si>
  <si>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</si>
  <si>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</si>
  <si>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</si>
  <si>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</si>
  <si>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</si>
  <si>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</si>
  <si>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</si>
  <si>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</si>
  <si>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</si>
  <si>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</si>
  <si>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</si>
  <si>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</si>
  <si>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</si>
  <si>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</si>
  <si>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</si>
  <si>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</si>
  <si>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</si>
  <si>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</si>
  <si>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</si>
  <si>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</si>
  <si>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</si>
  <si>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</si>
  <si>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</si>
  <si>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</si>
  <si>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</si>
  <si>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</si>
  <si>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</si>
  <si>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</si>
  <si>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</si>
  <si>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</si>
  <si>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</si>
  <si>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</si>
  <si>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</si>
  <si>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</si>
  <si>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</si>
  <si>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</si>
  <si>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</si>
  <si>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</si>
  <si>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</si>
  <si>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</si>
  <si>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</si>
  <si>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</si>
  <si>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</si>
  <si>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</si>
  <si>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</si>
  <si>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</si>
  <si>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</si>
  <si>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</si>
  <si>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</si>
  <si>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</si>
  <si>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</si>
  <si>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</si>
  <si>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</si>
  <si>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</si>
  <si>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</si>
  <si>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</si>
  <si>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</si>
  <si>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</si>
  <si>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</si>
  <si>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</si>
  <si>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</si>
  <si>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</si>
  <si>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</si>
  <si>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</si>
  <si>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</si>
  <si>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</si>
  <si>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</si>
  <si>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</si>
  <si>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</si>
  <si>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</si>
  <si>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</si>
  <si>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</si>
  <si>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</si>
  <si>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</si>
  <si>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</si>
  <si>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</si>
  <si>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</si>
  <si>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</si>
  <si>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</si>
  <si>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</si>
  <si>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</si>
  <si>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</si>
  <si>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</si>
  <si>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</si>
  <si>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</si>
  <si>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</si>
  <si>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</si>
  <si>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</si>
  <si>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</si>
  <si>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</si>
  <si>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</si>
  <si>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</si>
  <si>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</si>
  <si>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</si>
  <si>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</si>
  <si>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</si>
  <si>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</si>
  <si>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</si>
  <si>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</si>
  <si>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</si>
  <si>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</si>
  <si>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</si>
  <si>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</si>
  <si>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</si>
  <si>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</si>
  <si>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</si>
  <si>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</si>
  <si>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</si>
  <si>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</si>
  <si>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</si>
  <si>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</si>
  <si>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</si>
  <si>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</si>
  <si>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</si>
  <si>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</si>
  <si>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</si>
  <si>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</si>
  <si>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</si>
  <si>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</si>
  <si>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</si>
  <si>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</si>
  <si>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</si>
  <si>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</si>
  <si>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</si>
  <si>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</si>
  <si>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</si>
  <si>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</si>
  <si>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</si>
  <si>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</si>
  <si>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</si>
  <si>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</si>
  <si>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</si>
  <si>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</si>
  <si>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</si>
  <si>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</si>
  <si>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</si>
  <si>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</si>
  <si>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</si>
  <si>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</si>
  <si>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</si>
  <si>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</si>
  <si>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</si>
  <si>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</si>
  <si>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</si>
  <si>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</si>
  <si>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</si>
  <si>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</si>
  <si>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</si>
  <si>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</si>
  <si>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</si>
  <si>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</si>
  <si>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</si>
  <si>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</si>
  <si>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</si>
  <si>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</si>
  <si>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</si>
  <si>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</si>
  <si>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</si>
  <si>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</si>
  <si>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</si>
  <si>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</si>
  <si>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</si>
  <si>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</si>
  <si>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</si>
  <si>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</si>
  <si>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</si>
  <si>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</si>
  <si>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</si>
  <si>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</si>
  <si>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</si>
  <si>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</si>
  <si>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</si>
  <si>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</si>
  <si>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</si>
  <si>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</si>
  <si>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</si>
  <si>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</si>
  <si>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</si>
  <si>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</si>
  <si>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</si>
  <si>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</si>
  <si>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</si>
  <si>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</si>
  <si>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</si>
  <si>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</si>
  <si>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</si>
  <si>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</si>
  <si>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</si>
  <si>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</si>
  <si>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</si>
  <si>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</si>
  <si>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</si>
  <si>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</si>
  <si>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</si>
  <si>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</si>
  <si>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</si>
  <si>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</si>
  <si>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</si>
  <si>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</si>
  <si>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</si>
  <si>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</si>
  <si>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</si>
  <si>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</si>
  <si>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</si>
  <si>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</si>
  <si>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</si>
  <si>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</si>
  <si>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</si>
  <si>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</si>
  <si>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</si>
  <si>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</si>
  <si>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</si>
  <si>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</si>
  <si>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</si>
  <si>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</si>
  <si>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</si>
  <si>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</si>
  <si>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</si>
  <si>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</si>
  <si>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</si>
  <si>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</si>
  <si>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</si>
  <si>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</si>
  <si>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</si>
  <si>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</si>
  <si>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</si>
  <si>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</si>
  <si>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</si>
  <si>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</si>
  <si>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</si>
  <si>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</si>
  <si>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</si>
  <si>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</si>
  <si>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</si>
  <si>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</si>
  <si>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</si>
  <si>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</si>
  <si>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</si>
  <si>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</si>
  <si>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</si>
  <si>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</si>
  <si>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</si>
  <si>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</si>
  <si>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</si>
  <si>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</si>
  <si>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</si>
  <si>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</si>
  <si>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</si>
  <si>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</si>
  <si>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</si>
  <si>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</si>
  <si>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</si>
  <si>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</si>
  <si>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</si>
  <si>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</si>
  <si>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</si>
  <si>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</si>
  <si>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</si>
  <si>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</si>
  <si>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</si>
  <si>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</si>
  <si>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</si>
  <si>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</si>
  <si>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</si>
  <si>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</si>
  <si>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</si>
  <si>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</si>
  <si>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</si>
  <si>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</si>
  <si>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</si>
  <si>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</si>
  <si>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</si>
  <si>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</si>
  <si>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</si>
  <si>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</si>
  <si>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</si>
  <si>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</si>
  <si>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</si>
  <si>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</si>
  <si>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</si>
  <si>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</si>
  <si>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</si>
  <si>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</si>
  <si>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</si>
  <si>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</si>
  <si>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</si>
  <si>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</si>
  <si>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</si>
  <si>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</si>
  <si>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</si>
  <si>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</si>
  <si>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</si>
  <si>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</si>
  <si>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</si>
  <si>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</si>
  <si>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</si>
  <si>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</si>
  <si>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</si>
  <si>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</si>
  <si>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</si>
  <si>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</si>
  <si>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</si>
  <si>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</si>
  <si>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</si>
  <si>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</si>
  <si>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</si>
  <si>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</si>
  <si>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</si>
  <si>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</si>
  <si>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</si>
  <si>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</si>
  <si>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</si>
  <si>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</si>
  <si>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</si>
  <si>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</si>
  <si>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</si>
  <si>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</si>
  <si>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</si>
  <si>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</si>
  <si>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</si>
  <si>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</si>
  <si>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</si>
  <si>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</si>
  <si>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</si>
  <si>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</si>
  <si>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</si>
  <si>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</si>
  <si>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</si>
  <si>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</si>
  <si>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</si>
  <si>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</si>
  <si>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</si>
  <si>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</si>
  <si>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</si>
  <si>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</si>
  <si>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</si>
  <si>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</si>
  <si>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</si>
  <si>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</si>
  <si>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</si>
  <si>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</si>
  <si>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</si>
  <si>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</si>
  <si>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</si>
  <si>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</si>
  <si>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</si>
  <si>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</si>
  <si>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</si>
  <si>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</si>
  <si>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</si>
  <si>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</si>
  <si>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</si>
  <si>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</si>
  <si>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</si>
  <si>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</si>
  <si>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</si>
  <si>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</si>
  <si>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</si>
  <si>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</si>
  <si>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</si>
  <si>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</si>
  <si>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</si>
  <si>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</si>
  <si>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</si>
  <si>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</si>
  <si>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</si>
  <si>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</si>
  <si>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</si>
  <si>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</si>
  <si>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</si>
  <si>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</si>
  <si>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</si>
  <si>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</si>
  <si>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</si>
  <si>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</si>
  <si>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</si>
  <si>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</si>
  <si>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</si>
  <si>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</si>
  <si>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</si>
  <si>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</si>
  <si>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</si>
  <si>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</si>
  <si>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</si>
  <si>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</si>
  <si>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</si>
  <si>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</si>
  <si>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</si>
  <si>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</si>
  <si>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</si>
  <si>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</si>
  <si>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</si>
  <si>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</si>
  <si>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</si>
  <si>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</si>
  <si>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</si>
  <si>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</si>
  <si>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</si>
  <si>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</si>
  <si>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</si>
  <si>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</si>
  <si>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</si>
  <si>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</si>
  <si>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</si>
  <si>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</si>
  <si>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</si>
  <si>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</si>
  <si>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</si>
  <si>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</si>
  <si>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</si>
  <si>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</si>
  <si>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</si>
  <si>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</si>
  <si>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</si>
  <si>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</si>
  <si>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</si>
  <si>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</si>
  <si>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</si>
  <si>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</si>
  <si>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</si>
  <si>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</si>
  <si>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</si>
  <si>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</si>
  <si>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</si>
  <si>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</si>
  <si>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</si>
  <si>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</si>
  <si>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</si>
  <si>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</si>
  <si>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</si>
  <si>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</si>
  <si>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</si>
  <si>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</si>
  <si>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</si>
  <si>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</si>
  <si>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</si>
  <si>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</si>
  <si>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</si>
  <si>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</si>
  <si>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</si>
  <si>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</si>
  <si>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</si>
  <si>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</si>
  <si>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</si>
  <si>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</si>
  <si>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</si>
  <si>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</si>
  <si>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</si>
  <si>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</si>
  <si>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</si>
  <si>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</si>
  <si>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</si>
  <si>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</si>
  <si>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</si>
  <si>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</si>
  <si>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</si>
  <si>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</si>
  <si>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</si>
  <si>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</si>
  <si>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</si>
  <si>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</si>
  <si>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</si>
  <si>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</si>
  <si>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</si>
  <si>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</si>
  <si>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</si>
  <si>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</si>
  <si>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</si>
  <si>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</si>
  <si>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</si>
  <si>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</si>
  <si>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</si>
  <si>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</si>
  <si>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</si>
  <si>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</si>
  <si>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</si>
  <si>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</si>
  <si>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</si>
  <si>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</si>
  <si>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</si>
  <si>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</si>
  <si>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</si>
  <si>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</si>
  <si>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</si>
  <si>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</si>
  <si>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</si>
  <si>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</si>
  <si>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</si>
  <si>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</si>
  <si>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</si>
  <si>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</si>
  <si>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</si>
  <si>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</si>
  <si>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</si>
  <si>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</si>
  <si>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</si>
  <si>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</si>
  <si>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</si>
  <si>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</si>
  <si>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</si>
  <si>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</si>
  <si>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</si>
  <si>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</si>
  <si>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</si>
  <si>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</si>
  <si>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</si>
  <si>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</si>
  <si>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</si>
  <si>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</si>
  <si>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</si>
  <si>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</si>
  <si>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</si>
  <si>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</si>
  <si>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</si>
  <si>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</si>
  <si>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</si>
  <si>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</si>
  <si>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</si>
  <si>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</si>
  <si>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</si>
  <si>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</si>
  <si>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</si>
  <si>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</si>
  <si>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</si>
  <si>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</si>
  <si>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</si>
  <si>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</si>
  <si>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</si>
  <si>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</si>
  <si>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</si>
  <si>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</si>
  <si>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</si>
  <si>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</si>
  <si>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</si>
  <si>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</si>
  <si>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</si>
  <si>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</si>
  <si>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</si>
  <si>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</si>
  <si>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</si>
  <si>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</si>
  <si>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</si>
  <si>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</si>
  <si>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</si>
  <si>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</si>
  <si>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</si>
  <si>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</si>
  <si>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</si>
  <si>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</si>
  <si>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</si>
  <si>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</si>
  <si>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</si>
  <si>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</si>
  <si>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</si>
  <si>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</si>
  <si>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</si>
  <si>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</si>
  <si>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</si>
  <si>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</si>
  <si>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</si>
  <si>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</si>
  <si>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</si>
  <si>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</si>
  <si>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</si>
  <si>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</si>
  <si>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</si>
  <si>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</si>
  <si>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</si>
  <si>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</si>
  <si>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</si>
  <si>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</si>
  <si>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</si>
  <si>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</si>
  <si>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</si>
  <si>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</si>
  <si>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</si>
  <si>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</si>
  <si>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</si>
  <si>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</si>
  <si>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</si>
  <si>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</si>
  <si>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</si>
  <si>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</si>
  <si>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</si>
  <si>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</si>
  <si>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</si>
  <si>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</si>
  <si>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</si>
  <si>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</si>
  <si>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</si>
  <si>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</si>
  <si>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</si>
  <si>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</si>
  <si>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</si>
  <si>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</si>
  <si>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</si>
  <si>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</si>
  <si>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</si>
  <si>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</si>
  <si>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</si>
  <si>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</si>
  <si>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</si>
  <si>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</si>
  <si>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</si>
  <si>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</si>
  <si>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</si>
  <si>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</si>
  <si>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</si>
  <si>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</si>
  <si>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</si>
  <si>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</si>
  <si>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</si>
  <si>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</si>
  <si>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</si>
  <si>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</si>
  <si>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</si>
  <si>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</si>
  <si>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</si>
  <si>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</si>
  <si>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</si>
  <si>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</si>
  <si>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</si>
  <si>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</si>
  <si>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</si>
  <si>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</si>
  <si>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</si>
  <si>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</si>
  <si>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</si>
  <si>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</si>
  <si>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</si>
  <si>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</si>
  <si>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</si>
  <si>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</si>
  <si>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</si>
  <si>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</si>
  <si>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</si>
  <si>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</si>
  <si>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</si>
  <si>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</si>
  <si>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</si>
  <si>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</si>
  <si>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</si>
  <si>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</si>
  <si>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</si>
  <si>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</si>
  <si>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</si>
  <si>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</si>
  <si>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</si>
  <si>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</si>
  <si>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</si>
  <si>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</si>
  <si>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</si>
  <si>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</si>
  <si>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</si>
  <si>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</si>
  <si>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</si>
  <si>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</si>
  <si>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</si>
  <si>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</si>
  <si>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</si>
  <si>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</si>
  <si>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</si>
  <si>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</si>
  <si>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</si>
  <si>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</si>
  <si>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</si>
  <si>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</si>
  <si>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</si>
  <si>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</si>
  <si>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</si>
  <si>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</si>
  <si>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</si>
  <si>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</si>
  <si>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</si>
  <si>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</si>
  <si>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</si>
  <si>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</si>
  <si>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</si>
  <si>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</si>
  <si>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</si>
  <si>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</si>
  <si>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</si>
  <si>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</si>
  <si>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</si>
  <si>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</si>
  <si>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</si>
  <si>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</si>
  <si>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</si>
  <si>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</si>
  <si>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</si>
  <si>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</si>
  <si>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</si>
  <si>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</si>
  <si>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</si>
  <si>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</si>
  <si>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</si>
  <si>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</si>
  <si>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</si>
  <si>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</si>
  <si>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</si>
  <si>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</si>
  <si>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</si>
  <si>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</si>
  <si>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</si>
  <si>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</si>
  <si>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</si>
  <si>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</si>
  <si>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</si>
  <si>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</si>
  <si>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</si>
  <si>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</si>
  <si>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</si>
  <si>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</si>
  <si>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</si>
  <si>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</si>
  <si>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</si>
  <si>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</si>
  <si>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</si>
  <si>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</si>
  <si>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</si>
  <si>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</si>
  <si>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</si>
  <si>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</si>
  <si>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</si>
  <si>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</si>
  <si>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</si>
  <si>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</si>
  <si>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</si>
  <si>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</si>
  <si>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</si>
  <si>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</si>
  <si>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</si>
  <si>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</si>
  <si>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</si>
  <si>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</si>
  <si>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</si>
  <si>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</si>
  <si>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</si>
  <si>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</si>
  <si>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</si>
  <si>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</si>
  <si>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</si>
  <si>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</si>
  <si>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</si>
  <si>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</si>
  <si>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</si>
  <si>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</si>
  <si>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</si>
  <si>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</si>
  <si>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</si>
  <si>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</si>
  <si>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</si>
  <si>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</si>
  <si>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</si>
  <si>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</si>
  <si>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</si>
  <si>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</si>
  <si>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</si>
  <si>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</si>
  <si>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</si>
  <si>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</si>
  <si>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</si>
  <si>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</si>
  <si>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</si>
  <si>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</si>
  <si>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</si>
  <si>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</si>
  <si>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</si>
  <si>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</si>
  <si>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</si>
  <si>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</si>
  <si>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</si>
  <si>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</si>
  <si>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</si>
  <si>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</si>
  <si>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</si>
  <si>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</si>
  <si>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</si>
  <si>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</si>
  <si>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</si>
  <si>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</si>
  <si>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</si>
  <si>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</si>
  <si>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</si>
  <si>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</si>
  <si>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</si>
  <si>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</si>
  <si>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</si>
  <si>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</si>
  <si>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</si>
  <si>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</si>
  <si>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</si>
  <si>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</si>
  <si>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</si>
  <si>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</si>
  <si>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</si>
  <si>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</si>
  <si>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</si>
  <si>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</si>
  <si>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</si>
  <si>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</si>
  <si>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</si>
  <si>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</si>
  <si>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</si>
  <si>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</si>
  <si>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</si>
  <si>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</si>
  <si>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</si>
  <si>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</si>
  <si>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</si>
  <si>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</si>
  <si>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</si>
  <si>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</si>
  <si>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</si>
  <si>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</si>
  <si>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</si>
  <si>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</si>
  <si>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</si>
  <si>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</si>
  <si>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</si>
  <si>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</si>
  <si>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</si>
  <si>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</si>
  <si>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</si>
  <si>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</si>
  <si>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</si>
  <si>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</si>
  <si>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</si>
  <si>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</si>
  <si>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</si>
  <si>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</si>
  <si>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</si>
  <si>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</si>
  <si>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</si>
  <si>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</si>
  <si>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</si>
  <si>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</si>
  <si>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</si>
  <si>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</si>
  <si>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</si>
  <si>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</si>
  <si>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</si>
  <si>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</si>
  <si>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</si>
  <si>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</si>
  <si>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</si>
  <si>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</si>
  <si>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</si>
  <si>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</si>
  <si>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</si>
  <si>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</si>
  <si>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</si>
  <si>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</si>
  <si>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</si>
  <si>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</si>
  <si>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</si>
  <si>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</si>
  <si>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</si>
  <si>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</si>
  <si>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</si>
  <si>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</si>
  <si>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</si>
  <si>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</si>
  <si>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</si>
  <si>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</si>
  <si>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</si>
  <si>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</si>
  <si>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</si>
  <si>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</si>
  <si>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</si>
  <si>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</si>
  <si>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</si>
  <si>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</si>
  <si>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</si>
  <si>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</si>
  <si>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</si>
  <si>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</si>
  <si>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</si>
  <si>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</si>
  <si>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</si>
  <si>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</si>
  <si>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</si>
  <si>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</si>
  <si>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</si>
  <si>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</si>
  <si>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</si>
  <si>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</si>
  <si>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</si>
  <si>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</si>
  <si>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</si>
  <si>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</si>
  <si>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</si>
  <si>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</si>
  <si>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</si>
  <si>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</si>
  <si>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</si>
  <si>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</si>
  <si>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</si>
  <si>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</si>
  <si>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</si>
  <si>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</si>
  <si>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</si>
  <si>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</si>
  <si>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</si>
  <si>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</si>
  <si>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</si>
  <si>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</si>
  <si>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</si>
  <si>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</si>
  <si>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</si>
  <si>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</si>
  <si>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</si>
  <si>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</si>
  <si>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</si>
  <si>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</si>
  <si>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</si>
  <si>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</si>
  <si>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</si>
  <si>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</si>
  <si>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</si>
  <si>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</si>
  <si>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</si>
  <si>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</si>
  <si>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</si>
  <si>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</si>
  <si>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</si>
  <si>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</si>
  <si>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</si>
  <si>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</si>
  <si>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</si>
  <si>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</si>
  <si>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</si>
  <si>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</si>
  <si>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</si>
  <si>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</si>
  <si>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</si>
  <si>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</si>
  <si>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</si>
  <si>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</si>
  <si>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</si>
  <si>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</si>
  <si>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</si>
  <si>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</si>
  <si>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</si>
  <si>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</si>
  <si>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</si>
  <si>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</si>
  <si>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</si>
  <si>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</si>
  <si>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</si>
  <si>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</si>
  <si>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</si>
  <si>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</si>
  <si>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</si>
  <si>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</si>
  <si>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</si>
  <si>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</si>
  <si>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</si>
  <si>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</si>
  <si>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</si>
  <si>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</si>
  <si>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</si>
  <si>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</si>
  <si>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</si>
  <si>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</si>
  <si>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</si>
  <si>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</si>
  <si>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</si>
  <si>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</si>
  <si>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</si>
  <si>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</si>
  <si>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</si>
  <si>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</si>
  <si>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</si>
  <si>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</si>
  <si>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</si>
  <si>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</si>
  <si>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</si>
  <si>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</si>
  <si>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</si>
  <si>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</si>
  <si>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</si>
  <si>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</si>
  <si>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</si>
  <si>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</si>
  <si>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</si>
  <si>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</si>
  <si>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</si>
  <si>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</si>
  <si>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</si>
  <si>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</si>
  <si>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</si>
  <si>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</si>
  <si>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</si>
  <si>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</si>
  <si>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</si>
  <si>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</si>
  <si>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</si>
  <si>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</si>
  <si>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</si>
  <si>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</si>
  <si>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</si>
  <si>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</si>
  <si>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</si>
  <si>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</si>
  <si>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</si>
  <si>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</si>
  <si>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</si>
  <si>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</si>
  <si>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</si>
  <si>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</si>
  <si>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</si>
  <si>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</si>
  <si>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</si>
  <si>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</si>
  <si>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</si>
  <si>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</si>
  <si>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</si>
  <si>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</si>
  <si>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</si>
  <si>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</si>
  <si>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</si>
  <si>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</si>
  <si>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</si>
  <si>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</si>
  <si>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</si>
  <si>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</si>
  <si>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</si>
  <si>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</si>
  <si>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</si>
  <si>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</si>
  <si>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</si>
  <si>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</si>
  <si>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</si>
  <si>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</si>
  <si>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</si>
  <si>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</si>
  <si>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</si>
  <si>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</si>
  <si>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</si>
  <si>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</si>
  <si>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</si>
  <si>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</si>
  <si>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</si>
  <si>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</si>
  <si>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</si>
  <si>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</si>
  <si>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</si>
  <si>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</si>
  <si>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</si>
  <si>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</si>
  <si>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</si>
  <si>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</si>
  <si>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</si>
  <si>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</si>
  <si>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</si>
  <si>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</si>
  <si>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</si>
  <si>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</si>
  <si>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</si>
  <si>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</si>
  <si>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</si>
  <si>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</si>
  <si>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</si>
  <si>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</si>
  <si>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</si>
  <si>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</si>
  <si>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</si>
  <si>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</si>
  <si>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</si>
  <si>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</si>
  <si>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</si>
  <si>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</si>
  <si>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</si>
  <si>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</si>
  <si>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</si>
  <si>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</si>
  <si>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</si>
  <si>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</si>
  <si>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</si>
  <si>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</si>
  <si>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</si>
  <si>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</si>
  <si>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</si>
  <si>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</si>
  <si>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</si>
  <si>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</si>
  <si>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</si>
  <si>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</si>
  <si>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</si>
  <si>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</si>
  <si>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</si>
  <si>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</si>
  <si>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</si>
  <si>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</si>
  <si>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</si>
  <si>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</si>
  <si>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</si>
  <si>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</si>
  <si>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</si>
  <si>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</si>
  <si>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</si>
  <si>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</si>
  <si>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</si>
  <si>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</si>
  <si>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</si>
  <si>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</si>
  <si>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</si>
  <si>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</si>
  <si>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</si>
  <si>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</si>
  <si>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</si>
  <si>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</si>
  <si>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</si>
  <si>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</si>
  <si>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</si>
  <si>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</si>
  <si>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</si>
  <si>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</si>
  <si>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</si>
  <si>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</si>
  <si>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</si>
  <si>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</si>
  <si>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</si>
  <si>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</si>
  <si>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</si>
  <si>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</si>
  <si>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</si>
  <si>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</si>
  <si>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</si>
  <si>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</si>
  <si>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</si>
  <si>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</si>
  <si>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</si>
  <si>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</si>
  <si>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</si>
  <si>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</si>
  <si>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</si>
  <si>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</si>
  <si>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</si>
  <si>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</si>
  <si>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</si>
  <si>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</si>
  <si>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</si>
  <si>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</si>
  <si>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</si>
  <si>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</si>
  <si>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</si>
  <si>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</si>
  <si>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</si>
  <si>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</si>
  <si>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</si>
  <si>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</si>
  <si>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</si>
  <si>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</si>
  <si>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</si>
  <si>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</si>
  <si>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</si>
  <si>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</si>
  <si>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</si>
  <si>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</si>
  <si>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</si>
  <si>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</si>
  <si>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</si>
  <si>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</si>
  <si>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</si>
  <si>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</si>
  <si>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</si>
  <si>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</si>
  <si>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</si>
  <si>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</si>
  <si>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</si>
  <si>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</si>
  <si>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</si>
  <si>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</si>
  <si>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</si>
  <si>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</si>
  <si>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</si>
  <si>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</si>
  <si>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</si>
  <si>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</si>
  <si>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</si>
  <si>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</si>
  <si>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</si>
  <si>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</si>
  <si>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</si>
  <si>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</si>
  <si>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</si>
  <si>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</si>
  <si>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</si>
  <si>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</si>
  <si>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</si>
  <si>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</si>
  <si>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</si>
  <si>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</si>
  <si>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</si>
  <si>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</si>
  <si>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</si>
  <si>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</si>
  <si>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</si>
  <si>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</si>
  <si>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</si>
  <si>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</si>
  <si>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</si>
  <si>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</si>
  <si>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</si>
  <si>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</si>
  <si>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</si>
  <si>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</si>
  <si>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</si>
  <si>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</si>
  <si>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</si>
  <si>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</si>
  <si>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</si>
  <si>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</si>
  <si>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</si>
  <si>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</si>
  <si>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</si>
  <si>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</si>
  <si>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</si>
  <si>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</si>
  <si>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</si>
  <si>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</si>
  <si>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</si>
  <si>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</si>
  <si>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</si>
  <si>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</si>
  <si>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</si>
  <si>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</si>
  <si>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</si>
  <si>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</si>
  <si>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</si>
  <si>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</si>
  <si>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</si>
  <si>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</si>
  <si>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</si>
  <si>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</si>
  <si>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</si>
  <si>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</si>
  <si>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</si>
  <si>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</si>
  <si>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</si>
  <si>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</si>
  <si>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</si>
  <si>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</si>
  <si>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</si>
  <si>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</si>
  <si>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</si>
  <si>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</si>
  <si>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</si>
  <si>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</si>
  <si>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</si>
  <si>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</si>
  <si>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</si>
  <si>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</si>
  <si>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</si>
  <si>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</si>
  <si>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</si>
  <si>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</si>
  <si>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</si>
  <si>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</si>
  <si>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</si>
  <si>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</si>
  <si>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</si>
  <si>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</si>
  <si>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</si>
  <si>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</si>
  <si>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</si>
  <si>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</si>
  <si>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</si>
  <si>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</si>
  <si>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</si>
  <si>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</si>
  <si>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</si>
  <si>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</si>
  <si>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</si>
  <si>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</si>
  <si>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</si>
  <si>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</si>
  <si>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</si>
  <si>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</si>
  <si>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</si>
  <si>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</si>
  <si>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</si>
  <si>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</si>
  <si>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</si>
  <si>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</si>
  <si>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</si>
  <si>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</si>
  <si>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</si>
  <si>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</si>
  <si>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</si>
  <si>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</si>
  <si>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</si>
  <si>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</si>
  <si>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</si>
  <si>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</si>
  <si>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</si>
  <si>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</si>
  <si>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</si>
  <si>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</si>
  <si>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</si>
  <si>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</si>
  <si>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</si>
  <si>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</si>
  <si>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</si>
  <si>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</si>
  <si>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</si>
  <si>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</si>
  <si>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</si>
  <si>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</si>
  <si>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</si>
  <si>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</si>
  <si>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</si>
  <si>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</si>
  <si>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</si>
  <si>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</si>
  <si>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</si>
  <si>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</si>
  <si>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</si>
  <si>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</si>
  <si>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</si>
  <si>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</si>
  <si>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</si>
  <si>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</si>
  <si>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</si>
  <si>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</si>
  <si>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</si>
  <si>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</si>
  <si>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</si>
  <si>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</si>
  <si>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</si>
  <si>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</si>
  <si>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</si>
  <si>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</si>
  <si>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</si>
  <si>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</si>
  <si>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</si>
  <si>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</si>
  <si>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</si>
  <si>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</si>
  <si>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</si>
  <si>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</si>
  <si>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</si>
  <si>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</si>
  <si>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</si>
  <si>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</si>
  <si>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</si>
  <si>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</si>
  <si>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</si>
  <si>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</si>
  <si>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</si>
  <si>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</si>
  <si>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</si>
  <si>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</si>
  <si>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</si>
  <si>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</si>
  <si>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</si>
  <si>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</si>
  <si>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</si>
  <si>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</si>
  <si>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</si>
  <si>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</si>
  <si>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</si>
  <si>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</si>
  <si>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</si>
  <si>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</si>
  <si>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</si>
  <si>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</si>
  <si>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</si>
  <si>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</si>
  <si>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</si>
  <si>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</si>
  <si>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</si>
  <si>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</si>
  <si>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</si>
  <si>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</si>
  <si>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</si>
  <si>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</si>
  <si>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</si>
  <si>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</si>
  <si>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</si>
  <si>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</si>
  <si>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</si>
  <si>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</si>
  <si>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</si>
  <si>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</si>
  <si>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</si>
  <si>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</si>
  <si>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</si>
  <si>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</si>
  <si>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</si>
  <si>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</si>
  <si>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</si>
  <si>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</si>
  <si>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</si>
  <si>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</si>
  <si>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</si>
  <si>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</si>
  <si>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</si>
  <si>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</si>
  <si>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</si>
  <si>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</si>
  <si>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</si>
  <si>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</si>
  <si>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</si>
  <si>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</si>
  <si>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</si>
  <si>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</si>
  <si>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</si>
  <si>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</si>
  <si>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</si>
  <si>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</si>
  <si>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</si>
  <si>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</si>
  <si>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</si>
  <si>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</si>
  <si>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</si>
  <si>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</si>
  <si>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</si>
  <si>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</si>
  <si>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</si>
  <si>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</si>
  <si>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</si>
  <si>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</si>
  <si>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</si>
  <si>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</si>
  <si>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</si>
  <si>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</si>
  <si>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</si>
  <si>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</si>
  <si>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</si>
  <si>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</si>
  <si>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</si>
  <si>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</si>
  <si>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</si>
  <si>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</si>
  <si>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</si>
  <si>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</si>
  <si>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</si>
  <si>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</si>
  <si>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</si>
  <si>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</si>
  <si>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</si>
  <si>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</si>
  <si>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</si>
  <si>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</si>
  <si>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</si>
  <si>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</si>
  <si>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</si>
  <si>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</si>
  <si>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</si>
  <si>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</si>
  <si>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</si>
  <si>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</si>
  <si>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</si>
  <si>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</si>
  <si>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</si>
  <si>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</si>
  <si>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</si>
  <si>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</si>
  <si>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</si>
  <si>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</si>
  <si>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</si>
  <si>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</si>
  <si>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</si>
  <si>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</si>
  <si>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</si>
  <si>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</si>
  <si>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</si>
  <si>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</si>
  <si>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</si>
  <si>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</si>
  <si>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</si>
  <si>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</si>
  <si>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</si>
  <si>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</si>
  <si>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</si>
  <si>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</si>
  <si>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</si>
  <si>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</si>
  <si>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</si>
  <si>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</si>
  <si>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</si>
  <si>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</si>
  <si>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</si>
  <si>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</si>
  <si>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</si>
  <si>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</si>
  <si>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</si>
  <si>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</si>
  <si>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</si>
  <si>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</si>
  <si>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</si>
  <si>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</si>
  <si>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</si>
  <si>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</si>
  <si>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</si>
  <si>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</si>
  <si>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</si>
  <si>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</si>
  <si>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</si>
  <si>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</si>
  <si>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</si>
  <si>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</si>
  <si>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</si>
  <si>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</si>
  <si>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</si>
  <si>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</si>
  <si>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</si>
  <si>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</si>
  <si>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</si>
  <si>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</si>
  <si>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</si>
  <si>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</si>
  <si>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</si>
  <si>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</si>
  <si>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</si>
  <si>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</si>
  <si>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</si>
  <si>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</si>
  <si>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</si>
  <si>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</si>
  <si>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</si>
  <si>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</si>
  <si>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</si>
  <si>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</si>
  <si>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</si>
  <si>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</si>
  <si>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</si>
  <si>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</si>
  <si>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</si>
  <si>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</si>
  <si>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</si>
  <si>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</si>
  <si>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</si>
  <si>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</si>
  <si>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</si>
  <si>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</si>
  <si>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</si>
  <si>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</si>
  <si>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</si>
  <si>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</si>
  <si>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</si>
  <si>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</si>
  <si>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</si>
  <si>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</si>
  <si>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</si>
  <si>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</si>
  <si>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</si>
  <si>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</si>
  <si>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</si>
  <si>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</si>
  <si>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</si>
  <si>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</si>
  <si>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</si>
  <si>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</si>
  <si>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</si>
  <si>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</si>
  <si>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</si>
  <si>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</si>
  <si>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</si>
  <si>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</si>
  <si>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</si>
  <si>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</si>
  <si>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</si>
  <si>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</si>
  <si>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</si>
  <si>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</si>
  <si>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</si>
  <si>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</si>
  <si>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</si>
  <si>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</si>
  <si>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</si>
  <si>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</si>
  <si>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</si>
  <si>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</si>
  <si>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</si>
  <si>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</si>
  <si>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</si>
  <si>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</si>
  <si>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</si>
  <si>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</si>
  <si>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</si>
  <si>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</si>
  <si>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</si>
  <si>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</si>
  <si>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</si>
  <si>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</si>
  <si>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</si>
  <si>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</si>
  <si>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</si>
  <si>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</si>
  <si>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</si>
  <si>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</si>
  <si>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</si>
  <si>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</si>
  <si>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</si>
  <si>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</si>
  <si>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</si>
  <si>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</si>
  <si>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</si>
  <si>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</si>
  <si>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</si>
  <si>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</si>
  <si>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</si>
  <si>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</si>
  <si>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</si>
  <si>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</si>
  <si>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</si>
  <si>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</si>
  <si>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</si>
  <si>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</si>
  <si>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</si>
  <si>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</si>
  <si>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</si>
  <si>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</si>
  <si>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</si>
  <si>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</si>
  <si>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</si>
  <si>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</si>
  <si>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</si>
  <si>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</si>
  <si>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</si>
  <si>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</si>
  <si>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</si>
  <si>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</si>
  <si>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</si>
  <si>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</si>
  <si>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</si>
  <si>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</si>
  <si>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</si>
  <si>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</si>
  <si>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</si>
  <si>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</si>
  <si>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</si>
  <si>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</si>
  <si>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</si>
  <si>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</si>
  <si>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</si>
  <si>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</si>
  <si>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</si>
  <si>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</si>
  <si>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</si>
  <si>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</si>
  <si>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</si>
  <si>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</si>
  <si>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</si>
  <si>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</si>
  <si>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</si>
  <si>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</si>
  <si>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</si>
  <si>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</si>
  <si>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</si>
  <si>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</si>
  <si>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</si>
  <si>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</si>
  <si>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</si>
  <si>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</si>
  <si>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</si>
  <si>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</si>
  <si>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</si>
  <si>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</si>
  <si>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</si>
  <si>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</si>
  <si>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</si>
  <si>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</si>
  <si>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</si>
  <si>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</si>
  <si>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</si>
  <si>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</si>
  <si>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</si>
  <si>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</si>
  <si>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</si>
  <si>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</si>
  <si>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</si>
  <si>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</si>
  <si>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</si>
  <si>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</si>
  <si>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</si>
  <si>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</si>
  <si>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</si>
  <si>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</si>
  <si>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</si>
  <si>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</si>
  <si>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</si>
  <si>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</si>
  <si>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</si>
  <si>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</si>
  <si>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</si>
  <si>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</si>
  <si>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</si>
  <si>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</si>
  <si>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</si>
  <si>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</si>
  <si>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</si>
  <si>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</si>
  <si>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</si>
  <si>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</si>
  <si>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</si>
  <si>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</si>
  <si>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</si>
  <si>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</si>
  <si>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</si>
  <si>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</si>
  <si>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</si>
  <si>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</si>
  <si>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</si>
  <si>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</si>
  <si>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</si>
  <si>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</si>
  <si>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</si>
  <si>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</si>
  <si>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</si>
  <si>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</si>
  <si>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</si>
  <si>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</si>
  <si>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</si>
  <si>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</si>
  <si>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</si>
  <si>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</si>
  <si>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</si>
  <si>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</si>
  <si>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</si>
  <si>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</si>
  <si>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</si>
  <si>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</si>
  <si>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</si>
  <si>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</si>
  <si>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</si>
  <si>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</si>
  <si>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</si>
  <si>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</si>
  <si>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</si>
  <si>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</si>
  <si>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</si>
  <si>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</si>
  <si>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</si>
  <si>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</si>
  <si>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</si>
  <si>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</si>
  <si>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</si>
  <si>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</si>
  <si>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</si>
  <si>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</si>
  <si>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</si>
  <si>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</si>
  <si>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</si>
  <si>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</si>
  <si>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</si>
  <si>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</si>
  <si>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</si>
  <si>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</si>
  <si>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</si>
  <si>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</si>
  <si>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</si>
  <si>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</si>
  <si>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</si>
  <si>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</si>
  <si>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</si>
  <si>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</si>
  <si>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</si>
  <si>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</si>
  <si>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</si>
  <si>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</si>
  <si>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</si>
  <si>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</si>
  <si>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</si>
  <si>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</si>
  <si>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</si>
  <si>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</si>
  <si>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</si>
  <si>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</si>
  <si>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</si>
  <si>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</si>
  <si>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</si>
  <si>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</si>
  <si>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</si>
  <si>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</si>
  <si>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</si>
  <si>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</si>
  <si>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</si>
  <si>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</si>
  <si>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</si>
  <si>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</si>
  <si>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</si>
  <si>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</si>
  <si>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</si>
  <si>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</si>
  <si>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</si>
  <si>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</si>
  <si>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</si>
  <si>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</si>
  <si>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</si>
  <si>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</si>
  <si>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</si>
  <si>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</si>
  <si>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</si>
  <si>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</si>
  <si>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</si>
  <si>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</si>
  <si>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</si>
  <si>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</si>
  <si>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</si>
  <si>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</si>
  <si>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</si>
  <si>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</si>
  <si>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</si>
  <si>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</si>
  <si>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</si>
  <si>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</si>
  <si>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</si>
  <si>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</si>
  <si>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</si>
  <si>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</si>
  <si>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</si>
  <si>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</si>
  <si>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</si>
  <si>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</si>
  <si>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</si>
  <si>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</si>
  <si>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</si>
  <si>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</si>
  <si>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</si>
  <si>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</si>
  <si>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</si>
  <si>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</si>
  <si>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</si>
  <si>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</si>
  <si>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</si>
  <si>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</si>
  <si>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</si>
  <si>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</si>
  <si>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</si>
  <si>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</si>
  <si>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</si>
  <si>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</si>
  <si>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</si>
  <si>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</si>
  <si>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</si>
  <si>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</si>
  <si>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</si>
  <si>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</si>
  <si>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</si>
  <si>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</si>
  <si>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</si>
  <si>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</si>
  <si>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</si>
  <si>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</si>
  <si>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</si>
  <si>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</si>
  <si>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</si>
  <si>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</si>
  <si>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</si>
  <si>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</si>
  <si>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</si>
  <si>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</si>
  <si>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</si>
  <si>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</si>
  <si>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</si>
  <si>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</si>
  <si>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</si>
  <si>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</si>
  <si>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</si>
  <si>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</si>
  <si>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</si>
  <si>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</si>
  <si>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</si>
  <si>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</si>
  <si>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</si>
  <si>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</si>
  <si>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</si>
  <si>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</si>
  <si>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</si>
  <si>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</si>
  <si>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</si>
  <si>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</si>
  <si>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</si>
  <si>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</si>
  <si>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</si>
  <si>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</si>
  <si>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</si>
  <si>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</si>
  <si>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</si>
  <si>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</si>
  <si>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</si>
  <si>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</si>
  <si>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</si>
  <si>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</si>
  <si>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</si>
  <si>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</si>
  <si>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</si>
  <si>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</si>
  <si>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</si>
  <si>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</si>
  <si>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</si>
  <si>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</si>
  <si>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</si>
  <si>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</si>
  <si>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</si>
  <si>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</si>
  <si>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</si>
  <si>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</si>
  <si>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</si>
  <si>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</si>
  <si>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</si>
  <si>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</si>
  <si>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</si>
  <si>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</si>
  <si>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</si>
  <si>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</si>
  <si>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</si>
  <si>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</si>
  <si>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</si>
  <si>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</si>
  <si>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</si>
  <si>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</si>
  <si>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</si>
  <si>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</si>
  <si>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</si>
  <si>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</si>
  <si>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</si>
  <si>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</si>
  <si>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</si>
  <si>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</si>
  <si>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</si>
  <si>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</si>
  <si>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</si>
  <si>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</si>
  <si>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</si>
  <si>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</si>
  <si>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</si>
  <si>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</si>
  <si>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</si>
  <si>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</si>
  <si>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</si>
  <si>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</si>
  <si>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</si>
  <si>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</si>
  <si>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</si>
  <si>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</si>
  <si>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</si>
  <si>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</si>
  <si>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</si>
  <si>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</si>
  <si>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</si>
  <si>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</si>
  <si>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</si>
  <si>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</si>
  <si>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</si>
  <si>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</si>
  <si>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</si>
  <si>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</si>
  <si>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</si>
  <si>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</si>
  <si>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</si>
  <si>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</si>
  <si>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</si>
  <si>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</si>
  <si>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</si>
  <si>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</si>
  <si>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</si>
  <si>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</si>
  <si>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</si>
  <si>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</si>
  <si>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</si>
  <si>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</si>
  <si>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</si>
  <si>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</si>
  <si>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</si>
  <si>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</si>
  <si>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</si>
  <si>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</si>
  <si>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</si>
  <si>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</si>
  <si>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</si>
  <si>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</si>
  <si>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</si>
  <si>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</si>
  <si>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</si>
  <si>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</si>
  <si>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</si>
  <si>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</si>
  <si>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</si>
  <si>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</si>
  <si>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</si>
  <si>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</si>
  <si>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</si>
  <si>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</si>
  <si>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</si>
  <si>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</si>
  <si>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</si>
  <si>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</si>
  <si>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</si>
  <si>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</si>
  <si>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</si>
  <si>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</si>
  <si>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</si>
  <si>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</si>
  <si>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</si>
  <si>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</si>
  <si>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</si>
  <si>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</si>
  <si>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</si>
  <si>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</si>
  <si>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</si>
  <si>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</si>
  <si>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</si>
  <si>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</si>
  <si>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</si>
  <si>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</si>
  <si>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</si>
  <si>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</si>
  <si>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</si>
  <si>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</si>
  <si>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</si>
  <si>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</si>
  <si>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</si>
  <si>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</si>
  <si>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</si>
  <si>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</si>
  <si>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</si>
  <si>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</si>
  <si>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</si>
  <si>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</si>
  <si>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</si>
  <si>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</si>
  <si>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</si>
  <si>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</si>
  <si>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</si>
  <si>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</si>
  <si>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</si>
  <si>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</si>
  <si>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</si>
  <si>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</si>
  <si>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</si>
  <si>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</si>
  <si>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</si>
  <si>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</si>
  <si>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</si>
  <si>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</si>
  <si>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</si>
  <si>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</si>
  <si>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</si>
  <si>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</si>
  <si>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</si>
  <si>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</si>
  <si>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</si>
  <si>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</si>
  <si>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</si>
  <si>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</si>
  <si>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</si>
  <si>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</si>
  <si>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</si>
  <si>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</si>
  <si>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</si>
  <si>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</si>
  <si>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</si>
  <si>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</si>
  <si>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</si>
  <si>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</si>
  <si>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</si>
  <si>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</si>
  <si>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</si>
  <si>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</si>
  <si>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</si>
  <si>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</si>
  <si>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</si>
  <si>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</si>
  <si>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</si>
  <si>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</si>
  <si>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</si>
  <si>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</si>
  <si>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</si>
  <si>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</si>
  <si>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</si>
  <si>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</si>
  <si>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</si>
  <si>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</si>
  <si>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</si>
  <si>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</si>
  <si>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</si>
  <si>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</si>
  <si>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</si>
  <si>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</si>
  <si>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</si>
  <si>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</si>
  <si>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</si>
  <si>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</si>
  <si>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</si>
  <si>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</si>
  <si>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</si>
  <si>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</si>
  <si>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</si>
  <si>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</si>
  <si>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</si>
  <si>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</si>
  <si>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</si>
  <si>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</si>
  <si>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</si>
  <si>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</si>
  <si>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</si>
  <si>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</si>
  <si>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</si>
  <si>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</si>
  <si>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</si>
  <si>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</si>
  <si>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</si>
  <si>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</si>
  <si>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</si>
  <si>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</si>
  <si>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</si>
  <si>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</si>
  <si>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</si>
  <si>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</si>
  <si>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</si>
  <si>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</si>
  <si>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</si>
  <si>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</si>
  <si>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</si>
  <si>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</si>
  <si>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</si>
  <si>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</si>
  <si>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</si>
  <si>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</si>
  <si>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</si>
  <si>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</si>
  <si>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</si>
  <si>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</si>
  <si>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</si>
  <si>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</si>
  <si>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</si>
  <si>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</si>
  <si>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</si>
  <si>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</si>
  <si>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</si>
  <si>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</si>
  <si>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</si>
  <si>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</si>
  <si>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</si>
  <si>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</si>
  <si>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</si>
  <si>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</si>
  <si>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</si>
  <si>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</si>
  <si>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</si>
  <si>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</si>
  <si>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</si>
  <si>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</si>
  <si>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</si>
  <si>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</si>
  <si>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</si>
  <si>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</si>
  <si>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</si>
  <si>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</si>
  <si>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</si>
  <si>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</si>
  <si>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</si>
  <si>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</si>
  <si>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</si>
  <si>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</si>
  <si>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</si>
  <si>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</si>
  <si>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</si>
  <si>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</si>
  <si>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</si>
  <si>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</si>
  <si>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</si>
  <si>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</si>
  <si>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</si>
  <si>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</si>
  <si>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</si>
  <si>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</si>
  <si>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</si>
  <si>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</si>
  <si>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</si>
  <si>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</si>
  <si>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</si>
  <si>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</si>
  <si>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</si>
  <si>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</si>
  <si>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</si>
  <si>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</si>
  <si>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</si>
  <si>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</si>
  <si>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</si>
  <si>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</si>
  <si>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</si>
  <si>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</si>
  <si>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</si>
  <si>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</si>
  <si>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</si>
  <si>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</si>
  <si>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</si>
  <si>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</si>
  <si>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</si>
  <si>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</si>
  <si>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</si>
  <si>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</si>
  <si>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</si>
  <si>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</si>
  <si>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</si>
  <si>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</si>
  <si>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</si>
  <si>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</si>
  <si>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</si>
  <si>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</si>
  <si>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</si>
  <si>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</si>
  <si>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</si>
  <si>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</si>
  <si>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</si>
  <si>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</si>
  <si>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</si>
  <si>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</si>
  <si>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</si>
  <si>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</si>
  <si>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</si>
  <si>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</si>
  <si>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</si>
  <si>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</si>
  <si>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</si>
  <si>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</si>
  <si>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</si>
  <si>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</si>
  <si>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</si>
  <si>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</si>
  <si>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</si>
  <si>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</si>
  <si>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</si>
  <si>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</si>
  <si>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</si>
  <si>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</si>
  <si>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</si>
  <si>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</si>
  <si>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</si>
  <si>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</si>
  <si>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</si>
  <si>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</si>
  <si>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</si>
  <si>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</si>
  <si>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</si>
  <si>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</si>
  <si>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</si>
  <si>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</si>
  <si>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</si>
  <si>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</si>
  <si>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</si>
  <si>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</si>
  <si>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</si>
  <si>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</si>
  <si>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</si>
  <si>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</si>
  <si>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</si>
  <si>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</si>
  <si>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</si>
  <si>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</si>
  <si>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</si>
  <si>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</si>
  <si>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</si>
  <si>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</si>
  <si>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</si>
  <si>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</si>
  <si>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</si>
  <si>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</si>
  <si>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</si>
  <si>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</si>
  <si>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</si>
  <si>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</si>
  <si>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</si>
  <si>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</si>
  <si>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</si>
  <si>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</si>
  <si>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</si>
  <si>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</si>
  <si>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</si>
  <si>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</si>
  <si>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</si>
  <si>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</si>
  <si>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</si>
  <si>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</si>
  <si>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</si>
  <si>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</si>
  <si>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</si>
  <si>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</si>
  <si>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</si>
  <si>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</si>
  <si>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</si>
  <si>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</si>
  <si>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</si>
  <si>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</si>
  <si>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</si>
  <si>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</si>
  <si>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</si>
  <si>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</si>
  <si>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</si>
  <si>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</si>
  <si>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</si>
  <si>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</si>
  <si>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</si>
  <si>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</si>
  <si>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</si>
  <si>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</si>
  <si>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</si>
  <si>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</si>
  <si>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</si>
  <si>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</si>
  <si>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</si>
  <si>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</si>
  <si>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</si>
  <si>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</si>
  <si>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</si>
  <si>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</si>
  <si>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</si>
  <si>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</si>
  <si>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</si>
  <si>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</si>
  <si>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</si>
  <si>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</si>
  <si>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</si>
  <si>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</si>
  <si>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</si>
  <si>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</si>
  <si>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</si>
  <si>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</si>
  <si>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</si>
  <si>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</si>
  <si>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</si>
  <si>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</si>
  <si>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</si>
  <si>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</si>
  <si>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</si>
  <si>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</si>
  <si>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</si>
  <si>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</si>
  <si>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</si>
  <si>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</si>
  <si>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</si>
  <si>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</si>
  <si>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</si>
  <si>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</si>
  <si>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</si>
  <si>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</si>
  <si>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</si>
  <si>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</si>
  <si>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</si>
  <si>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</si>
  <si>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</si>
  <si>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</si>
  <si>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</si>
  <si>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</si>
  <si>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</si>
  <si>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</si>
  <si>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</si>
  <si>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</si>
  <si>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</si>
  <si>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</si>
  <si>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</si>
  <si>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</si>
  <si>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</si>
  <si>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</si>
  <si>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</si>
  <si>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</si>
  <si>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</si>
  <si>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</si>
  <si>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</si>
  <si>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</si>
  <si>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</si>
  <si>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</si>
  <si>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</si>
  <si>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</si>
  <si>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</si>
  <si>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</si>
  <si>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</si>
  <si>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</si>
  <si>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</si>
  <si>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</si>
  <si>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</si>
  <si>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</si>
  <si>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</si>
  <si>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</si>
  <si>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</si>
  <si>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</si>
  <si>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</si>
  <si>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</si>
  <si>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</si>
  <si>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</si>
  <si>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</si>
  <si>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</si>
  <si>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</si>
  <si>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</si>
  <si>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</si>
  <si>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</si>
  <si>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</si>
  <si>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</si>
  <si>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</si>
  <si>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</si>
  <si>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</si>
  <si>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</si>
  <si>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</si>
  <si>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</si>
  <si>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</si>
  <si>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</si>
  <si>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</si>
  <si>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</si>
  <si>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</si>
  <si>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</si>
  <si>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</si>
  <si>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</si>
  <si>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</si>
  <si>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</si>
  <si>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</si>
  <si>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</si>
  <si>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</si>
  <si>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</si>
  <si>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</si>
  <si>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</si>
  <si>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</si>
  <si>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</si>
  <si>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</si>
  <si>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</si>
  <si>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</si>
  <si>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</si>
  <si>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</si>
  <si>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</si>
  <si>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</si>
  <si>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</si>
  <si>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</si>
  <si>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</si>
  <si>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</si>
  <si>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</si>
  <si>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</si>
  <si>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</si>
  <si>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</si>
  <si>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</si>
  <si>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</si>
  <si>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</si>
  <si>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</si>
  <si>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</si>
  <si>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</si>
  <si>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</si>
  <si>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</si>
  <si>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</si>
  <si>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</si>
  <si>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</si>
  <si>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</si>
  <si>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</si>
  <si>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</si>
  <si>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</si>
  <si>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</si>
  <si>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</si>
  <si>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</si>
  <si>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</si>
  <si>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</si>
  <si>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</si>
  <si>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</si>
  <si>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</si>
  <si>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</si>
  <si>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</si>
  <si>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</si>
  <si>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</si>
  <si>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</si>
  <si>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</si>
  <si>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</si>
  <si>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</si>
  <si>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</si>
  <si>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</si>
  <si>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</si>
  <si>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</si>
  <si>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</si>
  <si>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</si>
  <si>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</si>
  <si>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</si>
  <si>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</si>
  <si>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</si>
  <si>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</si>
  <si>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</si>
  <si>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</si>
  <si>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</si>
  <si>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</si>
  <si>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</si>
  <si>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</si>
  <si>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</si>
  <si>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</si>
  <si>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</si>
  <si>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</si>
  <si>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</si>
  <si>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</si>
  <si>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</si>
  <si>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</si>
  <si>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</si>
  <si>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</si>
  <si>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</si>
  <si>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</si>
  <si>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</si>
  <si>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</si>
  <si>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</si>
  <si>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</si>
  <si>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</si>
  <si>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</si>
  <si>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</si>
  <si>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</si>
  <si>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</si>
  <si>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</si>
  <si>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</si>
  <si>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</si>
  <si>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</si>
  <si>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</si>
  <si>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</si>
  <si>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</si>
  <si>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</si>
  <si>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</si>
  <si>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</si>
  <si>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</si>
  <si>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</si>
  <si>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</si>
  <si>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</si>
  <si>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</si>
  <si>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</si>
  <si>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</si>
  <si>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</si>
  <si>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</si>
  <si>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</si>
  <si>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</si>
  <si>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</si>
  <si>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</si>
  <si>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</si>
  <si>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</si>
  <si>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</si>
  <si>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</si>
  <si>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</si>
  <si>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</si>
  <si>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</si>
  <si>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</si>
  <si>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</si>
  <si>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</si>
  <si>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</si>
  <si>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</si>
  <si>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</si>
  <si>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</si>
  <si>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</si>
  <si>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</si>
  <si>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</si>
  <si>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</si>
  <si>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</si>
  <si>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</si>
  <si>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</si>
  <si>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</si>
  <si>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</si>
  <si>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</si>
  <si>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</si>
  <si>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</si>
  <si>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</si>
  <si>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</si>
  <si>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</si>
  <si>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</si>
  <si>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</si>
  <si>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</si>
  <si>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</si>
  <si>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</si>
  <si>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</si>
  <si>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</si>
  <si>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</si>
  <si>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</si>
  <si>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</si>
  <si>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</si>
  <si>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</si>
  <si>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</si>
  <si>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</si>
  <si>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</si>
  <si>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</si>
  <si>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</si>
  <si>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</si>
  <si>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</si>
  <si>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</si>
  <si>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</si>
  <si>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</si>
  <si>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</si>
  <si>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</si>
  <si>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</si>
  <si>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</si>
  <si>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</si>
  <si>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</si>
  <si>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</si>
  <si>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</si>
  <si>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</si>
  <si>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</si>
  <si>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</si>
  <si>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</si>
  <si>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</si>
  <si>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</si>
  <si>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</si>
  <si>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</si>
  <si>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</si>
  <si>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</si>
  <si>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</si>
  <si>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</si>
  <si>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</si>
  <si>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</si>
  <si>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</si>
  <si>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</si>
  <si>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</si>
  <si>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</si>
  <si>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</si>
  <si>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</si>
  <si>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</si>
  <si>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</si>
  <si>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</si>
  <si>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</si>
  <si>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</si>
  <si>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</si>
  <si>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</si>
  <si>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</si>
  <si>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</si>
  <si>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</si>
  <si>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</si>
  <si>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</si>
  <si>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</si>
  <si>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</si>
  <si>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</si>
  <si>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</si>
  <si>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</si>
  <si>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</si>
  <si>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</si>
  <si>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</si>
  <si>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</si>
  <si>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</si>
  <si>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</si>
  <si>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</si>
  <si>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</si>
  <si>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</si>
  <si>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</si>
  <si>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</si>
  <si>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</si>
  <si>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</si>
  <si>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</si>
  <si>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</si>
  <si>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</si>
  <si>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</si>
  <si>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</si>
  <si>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</si>
  <si>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</si>
  <si>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</si>
  <si>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</si>
  <si>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</si>
  <si>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</si>
  <si>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</si>
  <si>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</si>
  <si>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</si>
  <si>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</si>
  <si>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</si>
  <si>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</si>
  <si>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</si>
  <si>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</si>
  <si>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</si>
  <si>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</si>
  <si>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</si>
  <si>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</si>
  <si>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</si>
  <si>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</si>
  <si>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</si>
  <si>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</si>
  <si>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</si>
  <si>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</si>
  <si>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</si>
  <si>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</si>
  <si>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</si>
  <si>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</si>
  <si>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</si>
  <si>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</si>
  <si>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</si>
  <si>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</si>
  <si>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</si>
  <si>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</si>
  <si>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</si>
  <si>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</si>
  <si>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</si>
  <si>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</si>
  <si>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</si>
  <si>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</si>
  <si>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</si>
  <si>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</si>
  <si>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</si>
  <si>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</si>
  <si>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</si>
  <si>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</si>
  <si>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</si>
  <si>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</si>
  <si>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</si>
  <si>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</si>
  <si>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</si>
  <si>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</si>
  <si>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</si>
  <si>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</si>
  <si>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</si>
  <si>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</si>
  <si>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</si>
  <si>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</si>
  <si>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</si>
  <si>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</si>
  <si>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</si>
  <si>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</si>
  <si>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</si>
  <si>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</si>
  <si>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</si>
  <si>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</si>
  <si>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</si>
  <si>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</si>
  <si>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</si>
  <si>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</si>
  <si>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</si>
  <si>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</si>
  <si>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</si>
  <si>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</si>
  <si>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</si>
  <si>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</si>
  <si>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</si>
  <si>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</si>
  <si>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</si>
  <si>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</si>
  <si>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</si>
  <si>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</si>
  <si>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</si>
  <si>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</si>
  <si>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</si>
  <si>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</si>
  <si>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</si>
  <si>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</si>
  <si>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</si>
  <si>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</si>
  <si>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</si>
  <si>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</si>
  <si>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</si>
  <si>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</si>
  <si>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</si>
  <si>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</si>
  <si>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</si>
  <si>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</si>
  <si>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</si>
  <si>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</si>
  <si>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</si>
  <si>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</si>
  <si>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</si>
  <si>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</si>
  <si>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</si>
  <si>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</si>
  <si>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</si>
  <si>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</si>
  <si>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</si>
  <si>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</si>
  <si>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</si>
  <si>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</si>
  <si>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</si>
  <si>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</si>
  <si>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</si>
  <si>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</si>
  <si>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</si>
  <si>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</si>
  <si>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</si>
  <si>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</si>
  <si>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</si>
  <si>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</si>
  <si>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</si>
  <si>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</si>
  <si>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</si>
  <si>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</si>
  <si>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</si>
  <si>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</si>
  <si>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</si>
  <si>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</si>
  <si>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</si>
  <si>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</si>
  <si>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</si>
  <si>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</si>
  <si>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</si>
  <si>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</si>
  <si>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</si>
  <si>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</si>
  <si>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</si>
  <si>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</si>
  <si>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</si>
  <si>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</si>
  <si>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</si>
  <si>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</si>
  <si>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</si>
  <si>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</si>
  <si>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</si>
  <si>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</si>
  <si>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</si>
  <si>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</si>
  <si>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</si>
  <si>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</si>
  <si>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</si>
  <si>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</si>
  <si>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</si>
  <si>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</si>
  <si>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</si>
  <si>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</si>
  <si>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</si>
  <si>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</si>
  <si>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</si>
  <si>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</si>
  <si>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</si>
  <si>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</si>
  <si>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</si>
  <si>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</si>
  <si>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</si>
  <si>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</si>
  <si>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</si>
  <si>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</si>
  <si>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</si>
  <si>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</si>
  <si>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</si>
  <si>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</si>
  <si>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</si>
  <si>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</si>
  <si>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</si>
  <si>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</si>
  <si>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</si>
  <si>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</si>
  <si>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</si>
  <si>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</si>
  <si>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</si>
  <si>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</si>
  <si>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</si>
  <si>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</si>
  <si>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</si>
  <si>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</si>
  <si>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</si>
  <si>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</si>
  <si>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</si>
  <si>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</si>
  <si>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</si>
  <si>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</si>
  <si>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</si>
  <si>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</si>
  <si>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</si>
  <si>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</si>
  <si>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</si>
  <si>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</si>
  <si>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</si>
  <si>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</si>
  <si>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</si>
  <si>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</si>
  <si>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</si>
  <si>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</si>
  <si>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</si>
  <si>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</si>
  <si>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</si>
  <si>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</si>
  <si>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</si>
  <si>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</si>
  <si>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</si>
  <si>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</si>
  <si>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</si>
  <si>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</si>
  <si>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</si>
  <si>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</si>
  <si>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</si>
  <si>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</si>
  <si>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</si>
  <si>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</si>
  <si>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</si>
  <si>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</si>
  <si>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</si>
  <si>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</si>
  <si>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</si>
  <si>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</si>
  <si>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</si>
  <si>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</si>
  <si>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</si>
  <si>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</si>
  <si>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</si>
  <si>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</si>
  <si>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</si>
  <si>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</si>
  <si>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</si>
  <si>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</si>
  <si>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</si>
  <si>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</si>
  <si>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</si>
  <si>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</si>
  <si>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</si>
  <si>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</si>
  <si>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</si>
  <si>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</si>
  <si>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</si>
  <si>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</si>
  <si>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</si>
  <si>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</si>
  <si>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</si>
  <si>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</si>
  <si>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</si>
  <si>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</si>
  <si>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</si>
  <si>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</si>
  <si>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</si>
  <si>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</si>
  <si>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</si>
  <si>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</si>
  <si>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</si>
  <si>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</si>
  <si>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</si>
  <si>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</si>
  <si>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</si>
  <si>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</si>
  <si>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</si>
  <si>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</si>
  <si>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</si>
  <si>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</si>
  <si>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</si>
  <si>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</si>
  <si>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</si>
  <si>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</si>
  <si>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</si>
  <si>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</si>
  <si>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</si>
  <si>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</si>
  <si>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</si>
  <si>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</si>
  <si>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</si>
  <si>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</si>
  <si>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</si>
  <si>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</si>
  <si>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</si>
  <si>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</si>
  <si>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</si>
  <si>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</si>
  <si>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</si>
  <si>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</si>
  <si>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</si>
  <si>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</si>
  <si>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</si>
  <si>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</si>
  <si>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</si>
  <si>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</si>
  <si>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</si>
  <si>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</si>
  <si>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</si>
  <si>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</si>
  <si>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</si>
  <si>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</si>
  <si>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</si>
  <si>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</si>
  <si>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</si>
  <si>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</si>
  <si>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</si>
  <si>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</si>
  <si>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</si>
  <si>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</si>
  <si>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</si>
  <si>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</si>
  <si>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</si>
  <si>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</si>
  <si>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</si>
  <si>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</si>
  <si>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</si>
  <si>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</si>
  <si>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</si>
  <si>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</si>
  <si>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</si>
  <si>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</si>
  <si>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</si>
  <si>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</si>
  <si>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</si>
  <si>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</si>
  <si>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</si>
  <si>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</si>
  <si>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</si>
  <si>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</si>
  <si>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</si>
  <si>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</si>
  <si>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</si>
  <si>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</si>
  <si>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</si>
  <si>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</si>
  <si>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</si>
  <si>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</si>
  <si>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</si>
  <si>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</si>
  <si>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</si>
  <si>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</si>
  <si>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</si>
  <si>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</si>
  <si>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</si>
  <si>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</si>
  <si>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</si>
  <si>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</si>
  <si>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</si>
  <si>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</si>
  <si>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</si>
  <si>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</si>
  <si>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</si>
  <si>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</si>
  <si>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</si>
  <si>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</si>
  <si>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</si>
  <si>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</si>
  <si>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</si>
  <si>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</si>
  <si>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</si>
  <si>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</si>
  <si>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</si>
  <si>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</si>
  <si>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</si>
  <si>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</si>
  <si>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</si>
  <si>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</si>
  <si>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</si>
  <si>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</si>
  <si>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</si>
  <si>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</si>
  <si>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</si>
  <si>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</si>
  <si>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</si>
  <si>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</si>
  <si>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</si>
  <si>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</si>
  <si>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</si>
  <si>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</si>
  <si>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</si>
  <si>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</si>
  <si>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</si>
  <si>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</si>
  <si>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</si>
  <si>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</si>
  <si>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</si>
  <si>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</si>
  <si>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</si>
  <si>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</si>
  <si>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</si>
  <si>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</si>
  <si>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</si>
  <si>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</si>
  <si>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</si>
  <si>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</si>
  <si>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</si>
  <si>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</si>
  <si>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</si>
  <si>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</si>
  <si>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</si>
  <si>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</si>
  <si>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</si>
  <si>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</si>
  <si>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</si>
  <si>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</si>
  <si>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</si>
  <si>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</si>
  <si>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</si>
  <si>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</si>
  <si>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</si>
  <si>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</si>
  <si>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</si>
  <si>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</si>
  <si>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</si>
  <si>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</si>
  <si>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</si>
  <si>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</si>
  <si>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</si>
  <si>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</si>
  <si>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</si>
  <si>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</si>
  <si>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</si>
  <si>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</si>
  <si>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</si>
  <si>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</si>
  <si>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</si>
  <si>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</si>
  <si>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</si>
  <si>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</si>
  <si>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</si>
  <si>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</si>
  <si>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</si>
  <si>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</si>
  <si>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</si>
  <si>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</si>
  <si>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</si>
  <si>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</si>
  <si>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</si>
  <si>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</si>
  <si>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</si>
  <si>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</si>
  <si>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</si>
  <si>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</si>
  <si>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</si>
  <si>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</si>
  <si>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</si>
  <si>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</si>
  <si>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</si>
  <si>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</si>
  <si>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</si>
  <si>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</si>
  <si>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</si>
  <si>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</si>
  <si>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</si>
  <si>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</si>
  <si>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</si>
  <si>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</si>
  <si>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</si>
  <si>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</si>
  <si>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</si>
  <si>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</si>
  <si>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</si>
  <si>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</si>
  <si>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</si>
  <si>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</si>
  <si>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</si>
  <si>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</si>
  <si>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</si>
  <si>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</si>
  <si>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</si>
  <si>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</si>
  <si>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</si>
  <si>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</si>
  <si>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</si>
  <si>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</si>
  <si>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</si>
  <si>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</si>
  <si>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</si>
  <si>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</si>
  <si>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</si>
  <si>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</si>
  <si>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</si>
  <si>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</si>
  <si>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</si>
  <si>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</si>
  <si>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</si>
  <si>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</si>
  <si>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</si>
  <si>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</si>
  <si>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</si>
  <si>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</si>
  <si>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</si>
  <si>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</si>
  <si>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</si>
  <si>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</si>
  <si>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</si>
  <si>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</si>
  <si>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</si>
  <si>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</si>
  <si>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</si>
  <si>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</si>
  <si>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</si>
  <si>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</si>
  <si>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</si>
  <si>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</si>
  <si>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</si>
  <si>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</si>
  <si>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</si>
  <si>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</si>
  <si>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</si>
  <si>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</si>
  <si>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</si>
  <si>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</si>
  <si>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</si>
  <si>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</si>
  <si>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</si>
  <si>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</si>
  <si>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</si>
  <si>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</si>
  <si>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</si>
  <si>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</si>
  <si>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</si>
  <si>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</si>
  <si>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</si>
  <si>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</si>
  <si>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</si>
  <si>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</si>
  <si>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</si>
  <si>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</si>
  <si>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</si>
  <si>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</si>
  <si>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</si>
  <si>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</si>
  <si>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</si>
  <si>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</si>
  <si>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</si>
  <si>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</si>
  <si>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</si>
  <si>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</si>
  <si>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</si>
  <si>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</si>
  <si>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</si>
  <si>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</si>
  <si>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</si>
  <si>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</si>
  <si>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</si>
  <si>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</si>
  <si>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</si>
  <si>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</si>
  <si>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</si>
  <si>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</si>
  <si>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</si>
  <si>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</si>
  <si>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</si>
  <si>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</si>
  <si>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</si>
  <si>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</si>
  <si>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</si>
  <si>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</si>
  <si>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</si>
  <si>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</si>
  <si>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</si>
  <si>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</si>
  <si>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</si>
  <si>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</si>
  <si>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</si>
  <si>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</si>
  <si>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</si>
  <si>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</si>
  <si>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</si>
  <si>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</si>
  <si>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</si>
  <si>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</si>
  <si>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</si>
  <si>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</si>
  <si>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</si>
  <si>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</si>
  <si>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</si>
  <si>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</si>
  <si>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</si>
  <si>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</si>
  <si>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</si>
  <si>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</si>
  <si>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</si>
  <si>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</si>
  <si>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</si>
  <si>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</si>
  <si>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</si>
  <si>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</si>
  <si>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</si>
  <si>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</si>
  <si>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</si>
  <si>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</si>
  <si>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</si>
  <si>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</si>
  <si>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</si>
  <si>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</si>
  <si>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</si>
  <si>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</si>
  <si>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</si>
  <si>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</si>
  <si>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</si>
  <si>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</si>
  <si>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</si>
  <si>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</si>
  <si>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</si>
  <si>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</si>
  <si>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</si>
  <si>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</si>
  <si>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</si>
  <si>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</si>
  <si>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</si>
  <si>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</si>
  <si>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</si>
  <si>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</si>
  <si>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</si>
  <si>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</si>
  <si>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</si>
  <si>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</si>
  <si>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</si>
  <si>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</si>
  <si>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</si>
  <si>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</si>
  <si>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</si>
  <si>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</si>
  <si>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</si>
  <si>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</si>
  <si>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</si>
  <si>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</si>
  <si>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</si>
  <si>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</si>
  <si>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</si>
  <si>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</si>
  <si>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</si>
  <si>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</si>
  <si>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</si>
  <si>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</si>
  <si>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</si>
  <si>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</si>
  <si>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</si>
  <si>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</si>
  <si>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</si>
  <si>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</si>
  <si>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</si>
  <si>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</si>
  <si>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</si>
  <si>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</si>
  <si>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</si>
  <si>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</si>
  <si>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</si>
  <si>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</si>
  <si>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</si>
  <si>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</si>
  <si>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</si>
  <si>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</si>
  <si>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</si>
  <si>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</si>
  <si>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</si>
  <si>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</si>
  <si>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</si>
  <si>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</si>
  <si>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</si>
  <si>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</si>
  <si>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</si>
  <si>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</si>
  <si>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</si>
  <si>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</si>
  <si>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</si>
  <si>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</si>
  <si>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</si>
  <si>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</si>
  <si>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</si>
  <si>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</si>
  <si>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</si>
  <si>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</si>
  <si>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</si>
  <si>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</si>
  <si>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</si>
  <si>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</si>
  <si>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</si>
  <si>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</si>
  <si>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</si>
  <si>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</si>
  <si>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</si>
  <si>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</si>
  <si>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</si>
  <si>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</si>
  <si>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</si>
  <si>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</si>
  <si>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</si>
  <si>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</si>
  <si>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</si>
  <si>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</si>
  <si>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</si>
  <si>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</si>
  <si>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</si>
  <si>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</si>
  <si>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</si>
  <si>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</si>
  <si>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</si>
  <si>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</si>
  <si>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</si>
  <si>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</si>
  <si>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</si>
  <si>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</si>
  <si>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</si>
  <si>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</si>
  <si>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</si>
  <si>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</si>
  <si>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</si>
  <si>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</si>
  <si>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</si>
  <si>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</si>
  <si>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</si>
  <si>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</si>
  <si>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</si>
  <si>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</si>
  <si>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</si>
  <si>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</si>
  <si>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</si>
  <si>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</si>
  <si>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</si>
  <si>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</si>
  <si>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</si>
  <si>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</si>
  <si>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</si>
  <si>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</si>
  <si>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</si>
  <si>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</si>
  <si>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</si>
  <si>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</si>
  <si>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</si>
  <si>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</si>
  <si>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</si>
  <si>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</si>
  <si>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</si>
  <si>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</si>
  <si>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</si>
  <si>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</si>
  <si>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</si>
  <si>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</si>
  <si>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</si>
  <si>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</si>
  <si>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</si>
  <si>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</si>
  <si>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</si>
  <si>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</si>
  <si>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</si>
  <si>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</si>
  <si>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</si>
  <si>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</si>
  <si>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</si>
  <si>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</si>
  <si>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</si>
  <si>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</si>
  <si>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</si>
  <si>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</si>
  <si>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</si>
  <si>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</si>
  <si>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</si>
  <si>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</si>
  <si>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</si>
  <si>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</si>
  <si>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</si>
  <si>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</si>
  <si>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</si>
  <si>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</si>
  <si>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</si>
  <si>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</si>
  <si>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</si>
  <si>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</si>
  <si>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</si>
  <si>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</si>
  <si>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</si>
  <si>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</si>
  <si>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</si>
  <si>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</si>
  <si>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</si>
  <si>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</si>
  <si>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</si>
  <si>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</si>
  <si>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</si>
  <si>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</si>
  <si>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</si>
  <si>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</si>
  <si>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</si>
  <si>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</si>
  <si>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</si>
  <si>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</si>
  <si>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</si>
  <si>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</si>
  <si>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</si>
  <si>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</si>
  <si>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</si>
  <si>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</si>
  <si>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</si>
  <si>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</si>
  <si>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</si>
  <si>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</si>
  <si>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</si>
  <si>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</si>
  <si>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</si>
  <si>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</si>
  <si>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</si>
  <si>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</si>
  <si>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</si>
  <si>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</si>
  <si>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</si>
  <si>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</si>
  <si>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</si>
  <si>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</si>
  <si>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</si>
  <si>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</si>
  <si>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</si>
  <si>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</si>
  <si>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</si>
  <si>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</si>
  <si>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</si>
  <si>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</si>
  <si>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</si>
  <si>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</si>
  <si>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</si>
  <si>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</si>
  <si>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</si>
  <si>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</si>
  <si>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</si>
  <si>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</si>
  <si>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</si>
  <si>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</si>
  <si>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</si>
  <si>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</si>
  <si>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</si>
  <si>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</si>
  <si>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</si>
  <si>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</si>
  <si>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</si>
  <si>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</si>
  <si>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</si>
  <si>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</si>
  <si>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</si>
  <si>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</si>
  <si>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</si>
  <si>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</si>
  <si>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</si>
  <si>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</si>
  <si>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</si>
  <si>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</si>
  <si>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</si>
  <si>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</si>
  <si>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</si>
  <si>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</si>
  <si>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</si>
  <si>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</si>
  <si>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</si>
  <si>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</si>
  <si>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</si>
  <si>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</si>
  <si>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</si>
  <si>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</si>
  <si>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</si>
  <si>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</si>
  <si>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</si>
  <si>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</si>
  <si>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</si>
  <si>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</si>
  <si>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</si>
  <si>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</si>
  <si>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</si>
  <si>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</si>
  <si>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</si>
  <si>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</si>
  <si>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</si>
  <si>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</si>
  <si>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</si>
  <si>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</si>
  <si>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</si>
  <si>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</si>
  <si>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</si>
  <si>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</si>
  <si>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</si>
  <si>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</si>
  <si>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</si>
  <si>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</si>
  <si>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</si>
  <si>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</si>
  <si>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</si>
  <si>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</si>
  <si>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</si>
  <si>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</si>
  <si>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</si>
  <si>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</si>
  <si>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</si>
  <si>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</si>
  <si>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</si>
  <si>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</si>
  <si>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</si>
  <si>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</si>
  <si>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</si>
  <si>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</si>
  <si>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</si>
  <si>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</si>
  <si>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</si>
  <si>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</si>
  <si>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</si>
  <si>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</si>
  <si>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</si>
  <si>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</si>
  <si>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</si>
  <si>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</si>
  <si>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</si>
  <si>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</si>
  <si>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</si>
  <si>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</si>
  <si>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</si>
  <si>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</si>
  <si>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</si>
  <si>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</si>
  <si>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</si>
  <si>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</si>
  <si>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</si>
  <si>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</si>
  <si>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</si>
  <si>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</si>
  <si>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</si>
  <si>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</si>
  <si>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</si>
  <si>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</si>
  <si>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</si>
  <si>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</si>
  <si>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</si>
  <si>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</si>
  <si>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</si>
  <si>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</si>
  <si>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</si>
  <si>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</si>
  <si>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</si>
  <si>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</si>
  <si>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</si>
  <si>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</si>
  <si>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</si>
  <si>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</si>
  <si>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</si>
  <si>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</si>
  <si>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</si>
  <si>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</si>
  <si>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</si>
  <si>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</si>
  <si>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</si>
  <si>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</si>
  <si>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</si>
  <si>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</si>
  <si>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</si>
  <si>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</si>
  <si>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</si>
  <si>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</si>
  <si>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</si>
  <si>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</si>
  <si>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</si>
  <si>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</si>
  <si>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</si>
  <si>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</si>
  <si>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</si>
  <si>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</si>
  <si>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</si>
  <si>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</si>
  <si>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</si>
  <si>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</si>
  <si>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</si>
  <si>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</si>
  <si>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</si>
  <si>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</si>
  <si>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</si>
  <si>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</si>
  <si>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</si>
  <si>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</si>
  <si>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</si>
  <si>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</si>
  <si>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</si>
  <si>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</si>
  <si>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</si>
  <si>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</si>
  <si>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</si>
  <si>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</si>
  <si>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</si>
  <si>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</si>
  <si>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</si>
  <si>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</si>
  <si>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</si>
  <si>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</si>
  <si>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</si>
  <si>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</si>
  <si>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</si>
  <si>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</si>
  <si>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</si>
  <si>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</si>
  <si>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</si>
  <si>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</si>
  <si>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</si>
  <si>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</si>
  <si>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</si>
  <si>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</si>
  <si>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</si>
  <si>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</si>
  <si>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</si>
  <si>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</si>
  <si>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</si>
  <si>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</si>
  <si>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</si>
  <si>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</si>
  <si>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</si>
  <si>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</si>
  <si>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</si>
  <si>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</si>
  <si>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</si>
  <si>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</si>
  <si>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</si>
  <si>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</si>
  <si>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</si>
  <si>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</si>
  <si>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</si>
  <si>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</si>
  <si>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</si>
  <si>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</si>
  <si>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</si>
  <si>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</si>
  <si>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</si>
  <si>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</si>
  <si>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</si>
  <si>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</si>
  <si>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</si>
  <si>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</si>
  <si>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</si>
  <si>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</si>
  <si>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</si>
  <si>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</si>
  <si>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</si>
  <si>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</si>
  <si>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</si>
  <si>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</si>
  <si>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</si>
  <si>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</si>
  <si>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</si>
  <si>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</si>
  <si>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</si>
  <si>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</si>
  <si>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</si>
  <si>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</si>
  <si>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</si>
  <si>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</si>
  <si>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</si>
  <si>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</si>
  <si>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</si>
  <si>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</si>
  <si>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</si>
  <si>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</si>
  <si>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</si>
  <si>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</si>
  <si>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</si>
  <si>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</si>
  <si>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</si>
  <si>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</si>
  <si>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</si>
  <si>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</si>
  <si>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</si>
  <si>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</si>
  <si>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</si>
  <si>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</si>
  <si>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</si>
  <si>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</si>
  <si>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</si>
  <si>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</si>
  <si>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</si>
  <si>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</si>
  <si>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</si>
  <si>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</si>
  <si>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</si>
  <si>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</si>
  <si>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</si>
  <si>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</si>
  <si>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</si>
  <si>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</si>
  <si>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</si>
  <si>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</si>
  <si>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</si>
  <si>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</si>
  <si>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</si>
  <si>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</si>
  <si>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</si>
  <si>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</si>
  <si>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</si>
  <si>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</si>
  <si>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</si>
  <si>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</si>
  <si>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</si>
  <si>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</si>
  <si>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</si>
  <si>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</si>
  <si>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</si>
  <si>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</si>
  <si>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</si>
  <si>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</si>
  <si>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</si>
  <si>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</si>
  <si>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</si>
  <si>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</si>
  <si>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</si>
  <si>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</si>
  <si>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</si>
  <si>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</si>
  <si>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</si>
  <si>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</si>
  <si>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</si>
  <si>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</si>
  <si>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</si>
  <si>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</si>
  <si>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</si>
  <si>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</si>
  <si>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</si>
  <si>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</si>
  <si>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</si>
  <si>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</si>
  <si>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</si>
  <si>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</si>
  <si>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</si>
  <si>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</si>
  <si>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</si>
  <si>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</si>
  <si>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</si>
  <si>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</si>
  <si>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</si>
  <si>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</si>
  <si>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</si>
  <si>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</si>
  <si>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</si>
  <si>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</si>
  <si>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</si>
  <si>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</si>
  <si>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</si>
  <si>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</si>
  <si>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</si>
  <si>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</si>
  <si>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</si>
  <si>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</si>
  <si>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</si>
  <si>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</si>
  <si>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</si>
  <si>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</si>
  <si>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</si>
  <si>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</si>
  <si>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</si>
  <si>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</si>
  <si>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</si>
  <si>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</si>
  <si>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</si>
  <si>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</si>
  <si>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</si>
  <si>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</si>
  <si>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</si>
  <si>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</si>
  <si>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</si>
  <si>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</si>
  <si>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</si>
  <si>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</si>
  <si>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</si>
  <si>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</si>
  <si>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</si>
  <si>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</si>
  <si>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</si>
  <si>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</si>
  <si>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</si>
  <si>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</si>
  <si>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</si>
  <si>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</si>
  <si>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</si>
  <si>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</si>
  <si>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</si>
  <si>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</si>
  <si>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</si>
  <si>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</si>
  <si>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</si>
  <si>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</si>
  <si>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</si>
  <si>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</si>
  <si>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</si>
  <si>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</si>
  <si>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</si>
  <si>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</si>
  <si>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</si>
  <si>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</si>
  <si>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</si>
  <si>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</si>
  <si>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</si>
  <si>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</si>
  <si>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</si>
  <si>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</si>
  <si>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</si>
  <si>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</si>
  <si>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</si>
  <si>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</si>
  <si>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</si>
  <si>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</si>
  <si>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</si>
  <si>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</si>
  <si>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</si>
  <si>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</si>
  <si>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</si>
  <si>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</si>
  <si>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</si>
  <si>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</si>
  <si>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</si>
  <si>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</si>
  <si>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</si>
  <si>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</si>
  <si>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</si>
  <si>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</si>
  <si>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</si>
  <si>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</si>
  <si>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</si>
  <si>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</si>
  <si>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</si>
  <si>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</si>
  <si>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</si>
  <si>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</si>
  <si>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</si>
  <si>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</si>
  <si>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</si>
  <si>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</si>
  <si>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</si>
  <si>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</si>
  <si>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</si>
  <si>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</si>
  <si>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</si>
  <si>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</si>
  <si>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</si>
  <si>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</si>
  <si>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</si>
  <si>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</si>
  <si>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</si>
  <si>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</si>
  <si>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</si>
  <si>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</si>
  <si>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</si>
  <si>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</si>
  <si>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</si>
  <si>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</si>
  <si>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</si>
  <si>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</si>
  <si>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</si>
  <si>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</si>
  <si>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</si>
  <si>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</si>
  <si>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</si>
  <si>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</si>
  <si>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</si>
  <si>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</si>
  <si>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</si>
  <si>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</si>
  <si>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</si>
  <si>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</si>
  <si>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</si>
  <si>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</si>
  <si>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</si>
  <si>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</si>
  <si>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</si>
  <si>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</si>
  <si>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</si>
  <si>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</si>
  <si>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</si>
  <si>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</si>
  <si>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</si>
  <si>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</si>
  <si>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</si>
  <si>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</si>
  <si>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</si>
  <si>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</si>
  <si>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</si>
  <si>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</si>
  <si>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</si>
  <si>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</si>
  <si>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</si>
  <si>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</si>
  <si>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</si>
  <si>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</si>
  <si>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</si>
  <si>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</si>
  <si>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</si>
  <si>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</si>
  <si>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</si>
  <si>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</si>
  <si>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</si>
  <si>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</si>
  <si>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</si>
  <si>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</si>
  <si>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</si>
  <si>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</si>
  <si>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</si>
  <si>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</si>
  <si>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</si>
  <si>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</si>
  <si>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</si>
  <si>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</si>
  <si>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</si>
  <si>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</si>
  <si>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</si>
  <si>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</si>
  <si>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</si>
  <si>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</si>
  <si>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</si>
  <si>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</si>
  <si>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</si>
  <si>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</si>
  <si>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</si>
  <si>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</si>
  <si>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</si>
  <si>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</si>
  <si>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</si>
  <si>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</si>
  <si>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</si>
  <si>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</si>
  <si>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</si>
  <si>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</si>
  <si>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</si>
  <si>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</si>
  <si>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</si>
  <si>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</si>
  <si>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</si>
  <si>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</si>
  <si>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</si>
  <si>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</si>
  <si>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</si>
  <si>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</si>
  <si>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</si>
  <si>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</si>
  <si>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</si>
  <si>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</si>
  <si>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</si>
  <si>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</si>
  <si>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</si>
  <si>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</si>
  <si>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</si>
  <si>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</si>
  <si>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</si>
  <si>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</si>
  <si>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</si>
  <si>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</si>
  <si>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</si>
  <si>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</si>
  <si>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</si>
  <si>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</si>
  <si>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</si>
  <si>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</si>
  <si>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</si>
  <si>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</si>
  <si>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</si>
  <si>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</si>
  <si>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</si>
  <si>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</si>
  <si>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</si>
  <si>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</si>
  <si>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</si>
  <si>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</si>
  <si>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</si>
  <si>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</si>
  <si>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</si>
  <si>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</si>
  <si>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</si>
  <si>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</si>
  <si>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</si>
  <si>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</si>
  <si>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</si>
  <si>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</si>
  <si>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</si>
  <si>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</si>
  <si>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</si>
  <si>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</si>
  <si>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</si>
  <si>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</si>
  <si>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</si>
  <si>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</si>
  <si>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</si>
  <si>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</si>
  <si>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</si>
  <si>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</si>
  <si>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</si>
  <si>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</si>
  <si>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</si>
  <si>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</si>
  <si>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</si>
  <si>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</si>
  <si>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</si>
  <si>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</si>
  <si>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</si>
  <si>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</si>
  <si>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</si>
  <si>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</si>
  <si>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</si>
  <si>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</si>
  <si>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</si>
  <si>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</si>
  <si>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</si>
  <si>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</si>
  <si>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</si>
  <si>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</si>
  <si>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</si>
  <si>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</si>
  <si>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</si>
  <si>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</si>
  <si>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</si>
  <si>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</si>
  <si>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</si>
  <si>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</si>
  <si>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</si>
  <si>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</si>
  <si>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</si>
  <si>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</si>
  <si>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</si>
  <si>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</si>
  <si>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</si>
  <si>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</si>
  <si>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</si>
  <si>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</si>
  <si>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</si>
  <si>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</si>
  <si>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</si>
  <si>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</si>
  <si>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</si>
  <si>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</si>
  <si>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</si>
  <si>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</si>
  <si>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</si>
  <si>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</si>
  <si>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</si>
  <si>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</si>
  <si>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</si>
  <si>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</si>
  <si>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</si>
  <si>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</si>
  <si>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</si>
  <si>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</si>
  <si>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</si>
  <si>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</si>
  <si>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</si>
  <si>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</si>
  <si>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</si>
  <si>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</si>
  <si>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</si>
  <si>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</si>
  <si>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</si>
  <si>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</si>
  <si>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</si>
  <si>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</si>
  <si>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</si>
  <si>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</si>
  <si>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</si>
  <si>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</si>
  <si>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</si>
  <si>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</si>
  <si>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</si>
  <si>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</si>
  <si>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</si>
  <si>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</si>
  <si>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</si>
  <si>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</si>
  <si>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</si>
  <si>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</si>
  <si>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</si>
  <si>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</si>
  <si>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</si>
  <si>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</si>
  <si>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</si>
  <si>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</si>
  <si>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</si>
  <si>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</si>
  <si>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</si>
  <si>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</si>
  <si>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</si>
  <si>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</si>
  <si>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</si>
  <si>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</si>
  <si>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</si>
  <si>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</si>
  <si>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</si>
  <si>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</si>
  <si>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</si>
  <si>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</si>
  <si>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</si>
  <si>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</si>
  <si>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</si>
  <si>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</si>
  <si>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</si>
  <si>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</si>
  <si>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</si>
  <si>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</si>
  <si>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</si>
  <si>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</si>
  <si>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</si>
  <si>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</si>
  <si>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</si>
  <si>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</si>
  <si>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</si>
  <si>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</si>
  <si>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</si>
  <si>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</si>
  <si>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</si>
  <si>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</si>
  <si>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</si>
  <si>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</si>
  <si>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</si>
  <si>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</si>
  <si>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</si>
  <si>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</si>
  <si>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</si>
  <si>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</si>
  <si>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</si>
  <si>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</si>
  <si>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</si>
  <si>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</si>
  <si>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</si>
  <si>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</si>
  <si>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</si>
  <si>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</si>
  <si>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</si>
  <si>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</si>
  <si>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</si>
  <si>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</si>
  <si>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</si>
  <si>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</si>
  <si>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</si>
  <si>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</si>
  <si>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</si>
  <si>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</si>
  <si>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</si>
  <si>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</si>
  <si>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</si>
  <si>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</si>
  <si>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</si>
  <si>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</si>
  <si>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</si>
  <si>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</si>
  <si>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</si>
  <si>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</si>
  <si>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</si>
  <si>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</si>
  <si>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</si>
  <si>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</si>
  <si>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</si>
  <si>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</si>
  <si>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</si>
  <si>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</si>
  <si>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</si>
  <si>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</si>
  <si>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</si>
  <si>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</si>
  <si>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</si>
  <si>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</si>
  <si>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</si>
  <si>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</si>
  <si>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</si>
  <si>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</si>
  <si>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</si>
  <si>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</si>
  <si>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</si>
  <si>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</si>
  <si>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</si>
  <si>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</si>
  <si>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</si>
  <si>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</si>
  <si>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</si>
  <si>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</si>
  <si>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</si>
  <si>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</si>
  <si>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</si>
  <si>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</si>
  <si>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</si>
  <si>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</si>
  <si>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</si>
  <si>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</si>
  <si>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</si>
  <si>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</si>
  <si>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</si>
  <si>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</si>
  <si>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</si>
  <si>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</si>
  <si>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</si>
  <si>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</si>
  <si>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</si>
  <si>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</si>
  <si>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</si>
  <si>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</si>
  <si>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</si>
  <si>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</si>
  <si>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</si>
  <si>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</si>
  <si>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</si>
  <si>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</si>
  <si>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</si>
  <si>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</si>
  <si>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</si>
  <si>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</si>
  <si>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</si>
  <si>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</si>
  <si>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</si>
  <si>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</si>
  <si>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</si>
  <si>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</si>
  <si>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</si>
  <si>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</si>
  <si>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</si>
  <si>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</si>
  <si>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</si>
  <si>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</si>
  <si>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</si>
  <si>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</si>
  <si>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</si>
  <si>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</si>
  <si>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</si>
  <si>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</si>
  <si>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</si>
  <si>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</si>
  <si>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</si>
  <si>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</si>
  <si>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</si>
  <si>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</si>
  <si>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</si>
  <si>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</si>
  <si>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</si>
  <si>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</si>
  <si>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</si>
  <si>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</si>
  <si>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</si>
  <si>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</si>
  <si>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</si>
  <si>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</si>
  <si>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</si>
  <si>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</si>
  <si>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</si>
  <si>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</si>
  <si>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</si>
  <si>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</si>
  <si>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</si>
  <si>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</si>
  <si>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</si>
  <si>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</si>
  <si>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</si>
  <si>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</si>
  <si>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</si>
  <si>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</si>
  <si>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</si>
  <si>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</si>
  <si>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</si>
  <si>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</si>
  <si>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</si>
  <si>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</si>
  <si>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</si>
  <si>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</si>
  <si>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</si>
  <si>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</si>
  <si>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 &amp; Retention</t>
  </si>
  <si>
    <t>Churn Rate</t>
  </si>
  <si>
    <t>Value</t>
  </si>
  <si>
    <t>Total customers</t>
  </si>
  <si>
    <t>Chrned customers</t>
  </si>
  <si>
    <t>Retention Rate</t>
  </si>
  <si>
    <t>Revenue &amp; Financials</t>
  </si>
  <si>
    <t>Average Revenue per User (ARPU)</t>
  </si>
  <si>
    <t>Monthly Recurring Revenue (MRR)</t>
  </si>
  <si>
    <t>Revenue Lost to Churn</t>
  </si>
  <si>
    <t xml:space="preserve">Total Charge </t>
  </si>
  <si>
    <t>Average monthly charges</t>
  </si>
  <si>
    <t>Age-based</t>
  </si>
  <si>
    <t>Cutomer Churned or not</t>
  </si>
  <si>
    <t>Sum of Cutomer Churned or not</t>
  </si>
  <si>
    <t>Row Labels</t>
  </si>
  <si>
    <t>Grand Total</t>
  </si>
  <si>
    <t>(All)</t>
  </si>
  <si>
    <t>under 30</t>
  </si>
  <si>
    <t>other</t>
  </si>
  <si>
    <t>Churn rate</t>
  </si>
  <si>
    <t>Sum of 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</si>
</sst>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74" formatCode="_(&quot;$&quot;* #,##0.0_);_(&quot;$&quot;* \(#,##0.0\);_(&quot;$&quot;* &quot;-&quot;??_);_(@_)"/>
    <numFmt numFmtId="17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2" borderId="1" xfId="0" applyFont="1" applyFill="1" applyBorder="1"/>
    <xf numFmtId="0" fontId="3" fillId="0" borderId="0" xfId="0" applyFont="1"/>
    <xf numFmtId="0" fontId="2" fillId="2" borderId="0" xfId="0" applyFont="1" applyFill="1" applyBorder="1"/>
    <xf numFmtId="44" fontId="0" fillId="0" borderId="0" xfId="1" applyFont="1"/>
    <xf numFmtId="174" fontId="0" fillId="0" borderId="0" xfId="1" applyNumberFormat="1" applyFont="1"/>
    <xf numFmtId="44" fontId="3" fillId="0" borderId="0" xfId="1" applyFont="1"/>
    <xf numFmtId="1" fontId="0" fillId="0" borderId="0" xfId="0" applyNumberFormat="1"/>
    <xf numFmtId="175" fontId="3" fillId="0" borderId="0" xfId="1" applyNumberFormat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0" fontId="0" fillId="0" borderId="0" xfId="2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  <a:r>
              <a:rPr lang="en-US" baseline="0"/>
              <a:t>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78857324813197"/>
          <c:y val="0.22338519875677193"/>
          <c:w val="0.88977367228389737"/>
          <c:h val="0.443804834123048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Pivot'!$A$4:$A$25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Pivot'!$B$4:$B$25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8-4D94-8C0A-29CDAE5F86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0426288"/>
        <c:axId val="1230436368"/>
      </c:barChart>
      <c:catAx>
        <c:axId val="123042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36368"/>
        <c:crosses val="autoZero"/>
        <c:auto val="1"/>
        <c:lblAlgn val="ctr"/>
        <c:lblOffset val="100"/>
        <c:noMultiLvlLbl val="0"/>
      </c:catAx>
      <c:valAx>
        <c:axId val="1230436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23042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</c:spPr>
          <c:dPt>
            <c:idx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Pivot'!$A$31:$A$35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Pivot'!$B$31:$B$35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6-436C-B8BD-EC8A9D32EBA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bassed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752093802345065E-2"/>
              <c:y val="3.46320188921753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7102177554438887E-2"/>
              <c:y val="5.7720031486958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0351758793969849E-2"/>
              <c:y val="-0.132756072420005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Pivot'!$B$41</c:f>
              <c:strCache>
                <c:ptCount val="1"/>
                <c:pt idx="0">
                  <c:v>Sum of Cutomer Churned or not</c:v>
                </c:pt>
              </c:strCache>
            </c:strRef>
          </c:tx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4C-4CFF-85A2-46E20C2A2E09}"/>
              </c:ext>
            </c:extLst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4C-4CFF-85A2-46E20C2A2E09}"/>
              </c:ext>
            </c:extLst>
          </c:dPt>
          <c:dPt>
            <c:idx val="2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4C-4CFF-85A2-46E20C2A2E09}"/>
              </c:ext>
            </c:extLst>
          </c:dPt>
          <c:dLbls>
            <c:dLbl>
              <c:idx val="0"/>
              <c:layout>
                <c:manualLayout>
                  <c:x val="8.3752093802345065E-2"/>
                  <c:y val="3.46320188921753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4C-4CFF-85A2-46E20C2A2E09}"/>
                </c:ext>
              </c:extLst>
            </c:dLbl>
            <c:dLbl>
              <c:idx val="1"/>
              <c:layout>
                <c:manualLayout>
                  <c:x val="-8.7102177554438887E-2"/>
                  <c:y val="5.77200314869589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4C-4CFF-85A2-46E20C2A2E09}"/>
                </c:ext>
              </c:extLst>
            </c:dLbl>
            <c:dLbl>
              <c:idx val="2"/>
              <c:layout>
                <c:manualLayout>
                  <c:x val="-7.0351758793969849E-2"/>
                  <c:y val="-0.132756072420005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4C-4CFF-85A2-46E20C2A2E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Pivot'!$A$42:$A$45</c:f>
              <c:strCache>
                <c:ptCount val="3"/>
                <c:pt idx="0">
                  <c:v>Senior</c:v>
                </c:pt>
                <c:pt idx="1">
                  <c:v>under 30</c:v>
                </c:pt>
                <c:pt idx="2">
                  <c:v>other</c:v>
                </c:pt>
              </c:strCache>
            </c:strRef>
          </c:cat>
          <c:val>
            <c:numRef>
              <c:f>'Customer Pivot'!$B$42:$B$45</c:f>
              <c:numCache>
                <c:formatCode>0.00%</c:formatCode>
                <c:ptCount val="3"/>
                <c:pt idx="0">
                  <c:v>0.57405345211581293</c:v>
                </c:pt>
                <c:pt idx="1">
                  <c:v>0.16481069042316257</c:v>
                </c:pt>
                <c:pt idx="2">
                  <c:v>0.26113585746102452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C-4CFF-85A2-46E20C2A2E09}"/>
            </c:ext>
          </c:extLst>
        </c:ser>
        <c:ser>
          <c:idx val="1"/>
          <c:order val="1"/>
          <c:tx>
            <c:strRef>
              <c:f>'Customer Pivot'!$C$41</c:f>
              <c:strCache>
                <c:ptCount val="1"/>
                <c:pt idx="0">
                  <c:v>Sum of Churn 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Pivot'!$A$42:$A$45</c:f>
              <c:strCache>
                <c:ptCount val="3"/>
                <c:pt idx="0">
                  <c:v>Senior</c:v>
                </c:pt>
                <c:pt idx="1">
                  <c:v>under 30</c:v>
                </c:pt>
                <c:pt idx="2">
                  <c:v>other</c:v>
                </c:pt>
              </c:strCache>
            </c:strRef>
          </c:cat>
          <c:val>
            <c:numRef>
              <c:f>'Customer Pivot'!$C$42:$C$45</c:f>
              <c:numCache>
                <c:formatCode>0.00%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C-4CFF-85A2-46E20C2A2E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Competator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5.3534513965309893E-2"/>
              <c:y val="-0.17640615402430798"/>
            </c:manualLayout>
          </c:layout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6.9151781700352466E-2"/>
              <c:y val="-0.17865905923458938"/>
            </c:manualLayout>
          </c:layout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6.8423574653025482E-2"/>
              <c:y val="-0.14126530265060555"/>
            </c:manualLayout>
          </c:layout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/>
          </a:solidFill>
          <a:ln>
            <a:noFill/>
          </a:ln>
          <a:effectLst/>
        </c:spPr>
        <c:dLbl>
          <c:idx val="0"/>
          <c:layout>
            <c:manualLayout>
              <c:x val="-0.10496133143048307"/>
              <c:y val="0.10387154606662173"/>
            </c:manualLayout>
          </c:layout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180736200877095E-2"/>
          <c:y val="0.25527771903855645"/>
          <c:w val="0.2626820673478924"/>
          <c:h val="0.63415859841504796"/>
        </c:manualLayout>
      </c:layout>
      <c:doughnutChart>
        <c:varyColors val="1"/>
        <c:ser>
          <c:idx val="0"/>
          <c:order val="0"/>
          <c:tx>
            <c:strRef>
              <c:f>'Customer Pivot'!$B$30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40-4131-B3E1-0F388DFE5228}"/>
              </c:ext>
            </c:extLst>
          </c:dPt>
          <c:dPt>
            <c:idx val="1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F40-4131-B3E1-0F388DFE5228}"/>
              </c:ext>
            </c:extLst>
          </c:dPt>
          <c:dPt>
            <c:idx val="2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40-4131-B3E1-0F388DFE5228}"/>
              </c:ext>
            </c:extLst>
          </c:dPt>
          <c:dPt>
            <c:idx val="3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F40-4131-B3E1-0F388DFE5228}"/>
              </c:ext>
            </c:extLst>
          </c:dPt>
          <c:dLbls>
            <c:dLbl>
              <c:idx val="0"/>
              <c:layout>
                <c:manualLayout>
                  <c:x val="5.3534513965309893E-2"/>
                  <c:y val="-0.176406154024307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40-4131-B3E1-0F388DFE5228}"/>
                </c:ext>
              </c:extLst>
            </c:dLbl>
            <c:dLbl>
              <c:idx val="1"/>
              <c:layout>
                <c:manualLayout>
                  <c:x val="-0.10496133143048307"/>
                  <c:y val="0.103871546066621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40-4131-B3E1-0F388DFE5228}"/>
                </c:ext>
              </c:extLst>
            </c:dLbl>
            <c:dLbl>
              <c:idx val="2"/>
              <c:layout>
                <c:manualLayout>
                  <c:x val="-6.8423574653025482E-2"/>
                  <c:y val="-0.141265302650605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40-4131-B3E1-0F388DFE5228}"/>
                </c:ext>
              </c:extLst>
            </c:dLbl>
            <c:dLbl>
              <c:idx val="3"/>
              <c:layout>
                <c:manualLayout>
                  <c:x val="-6.9151781700352466E-2"/>
                  <c:y val="-0.178659059234589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40-4131-B3E1-0F388DFE5228}"/>
                </c:ext>
              </c:extLst>
            </c:dLbl>
            <c:spPr>
              <a:solidFill>
                <a:schemeClr val="tx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Pivot'!$A$31:$A$35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Pivot'!$B$31:$B$35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0-4131-B3E1-0F388DFE5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chemeClr val="bg2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047845692525569"/>
          <c:y val="0.22067171656143955"/>
          <c:w val="0.59268092323184141"/>
          <c:h val="0.77834618463583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Pivot!PivotTable3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Age</a:t>
            </a:r>
            <a:r>
              <a:rPr lang="en-US" sz="2800" b="1" baseline="0"/>
              <a:t> bassed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752093802345065E-2"/>
              <c:y val="3.46320188921753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7102177554438887E-2"/>
              <c:y val="5.7720031486958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0351758793969849E-2"/>
              <c:y val="-0.132756072420005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752093802345065E-2"/>
              <c:y val="3.46320188921753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7102177554438887E-2"/>
              <c:y val="5.7720031486958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0351758793969849E-2"/>
              <c:y val="-0.132756072420005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814282179013781"/>
              <c:y val="-5.43226462464449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66268572411257"/>
                  <c:h val="0.18313828340574531"/>
                </c:manualLayout>
              </c15:layout>
            </c:ext>
          </c:extLst>
        </c:dLbl>
      </c:pivotFmt>
      <c:pivotFmt>
        <c:idx val="10"/>
        <c:spPr>
          <a:solidFill>
            <a:schemeClr val="tx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9531346776820684E-2"/>
              <c:y val="2.52985200077080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66268572411257"/>
                  <c:h val="0.26124481169014874"/>
                </c:manualLayout>
              </c15:layout>
            </c:ext>
          </c:extLst>
        </c:dLbl>
      </c:pivotFmt>
      <c:pivotFmt>
        <c:idx val="11"/>
        <c:spPr>
          <a:solidFill>
            <a:schemeClr val="tx2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408862187710156"/>
              <c:y val="-0.128416904357428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841893851163453"/>
                  <c:h val="0.42179711983031137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661729403096299"/>
          <c:y val="0.2554203060573218"/>
          <c:w val="0.28022736392348874"/>
          <c:h val="0.68481624123778695"/>
        </c:manualLayout>
      </c:layout>
      <c:doughnutChart>
        <c:varyColors val="1"/>
        <c:ser>
          <c:idx val="0"/>
          <c:order val="0"/>
          <c:tx>
            <c:strRef>
              <c:f>'Customer Pivot'!$B$41</c:f>
              <c:strCache>
                <c:ptCount val="1"/>
                <c:pt idx="0">
                  <c:v>Sum of Cutomer Churned or not</c:v>
                </c:pt>
              </c:strCache>
            </c:strRef>
          </c:tx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E3-4930-BB39-F53C6AEB8A2C}"/>
              </c:ext>
            </c:extLst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E3-4930-BB39-F53C6AEB8A2C}"/>
              </c:ext>
            </c:extLst>
          </c:dPt>
          <c:dPt>
            <c:idx val="2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E3-4930-BB39-F53C6AEB8A2C}"/>
              </c:ext>
            </c:extLst>
          </c:dPt>
          <c:dLbls>
            <c:dLbl>
              <c:idx val="0"/>
              <c:layout>
                <c:manualLayout>
                  <c:x val="0.12814282179013781"/>
                  <c:y val="-5.43226462464449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66268572411257"/>
                      <c:h val="0.183138283405745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FE3-4930-BB39-F53C6AEB8A2C}"/>
                </c:ext>
              </c:extLst>
            </c:dLbl>
            <c:dLbl>
              <c:idx val="1"/>
              <c:layout>
                <c:manualLayout>
                  <c:x val="-9.9531346776820684E-2"/>
                  <c:y val="2.529852000770807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66268572411257"/>
                      <c:h val="0.2612448116901487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FE3-4930-BB39-F53C6AEB8A2C}"/>
                </c:ext>
              </c:extLst>
            </c:dLbl>
            <c:dLbl>
              <c:idx val="2"/>
              <c:layout>
                <c:manualLayout>
                  <c:x val="-0.10408862187710156"/>
                  <c:y val="-0.1284169043574285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841893851163453"/>
                      <c:h val="0.421797119830311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4FE3-4930-BB39-F53C6AEB8A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Pivot'!$A$42:$A$45</c:f>
              <c:strCache>
                <c:ptCount val="3"/>
                <c:pt idx="0">
                  <c:v>Senior</c:v>
                </c:pt>
                <c:pt idx="1">
                  <c:v>under 30</c:v>
                </c:pt>
                <c:pt idx="2">
                  <c:v>other</c:v>
                </c:pt>
              </c:strCache>
            </c:strRef>
          </c:cat>
          <c:val>
            <c:numRef>
              <c:f>'Customer Pivot'!$B$42:$B$45</c:f>
              <c:numCache>
                <c:formatCode>0.00%</c:formatCode>
                <c:ptCount val="3"/>
                <c:pt idx="0">
                  <c:v>0.57405345211581293</c:v>
                </c:pt>
                <c:pt idx="1">
                  <c:v>0.16481069042316257</c:v>
                </c:pt>
                <c:pt idx="2">
                  <c:v>0.26113585746102452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E3-4930-BB39-F53C6AEB8A2C}"/>
            </c:ext>
          </c:extLst>
        </c:ser>
        <c:ser>
          <c:idx val="1"/>
          <c:order val="1"/>
          <c:tx>
            <c:strRef>
              <c:f>'Customer Pivot'!$C$41</c:f>
              <c:strCache>
                <c:ptCount val="1"/>
                <c:pt idx="0">
                  <c:v>Sum of Churn 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Pivot'!$A$42:$A$45</c:f>
              <c:strCache>
                <c:ptCount val="3"/>
                <c:pt idx="0">
                  <c:v>Senior</c:v>
                </c:pt>
                <c:pt idx="1">
                  <c:v>under 30</c:v>
                </c:pt>
                <c:pt idx="2">
                  <c:v>other</c:v>
                </c:pt>
              </c:strCache>
            </c:strRef>
          </c:cat>
          <c:val>
            <c:numRef>
              <c:f>'Customer Pivot'!$C$42:$C$45</c:f>
              <c:numCache>
                <c:formatCode>0.00%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E3-4930-BB39-F53C6AEB8A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45371699888565"/>
          <c:y val="0.36022758178635028"/>
          <c:w val="0.17972627408104402"/>
          <c:h val="0.39275590992397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Churn Reason</a:t>
            </a:r>
            <a:r>
              <a:rPr lang="en-US" sz="2400" b="1" baseline="0"/>
              <a:t>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78857324813197"/>
          <c:y val="0.22338519875677193"/>
          <c:w val="0.88977367228389737"/>
          <c:h val="0.443804834123048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Pivot'!$A$4:$A$25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Pivot'!$B$4:$B$25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4-4AF1-B3FE-0B8768BBB9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0426288"/>
        <c:axId val="1230436368"/>
      </c:barChart>
      <c:catAx>
        <c:axId val="123042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36368"/>
        <c:crosses val="autoZero"/>
        <c:auto val="1"/>
        <c:lblAlgn val="ctr"/>
        <c:lblOffset val="100"/>
        <c:noMultiLvlLbl val="0"/>
      </c:catAx>
      <c:valAx>
        <c:axId val="1230436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23042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28574</xdr:colOff>
      <xdr:row>1</xdr:row>
      <xdr:rowOff>185737</xdr:rowOff>
    </xdr:from>
    <xdr:to>
      <xdr:col>16</xdr:col>
      <xdr:colOff>133350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8948E-5554-4FDB-C2D0-FE4D5B847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25</xdr:row>
      <xdr:rowOff>185737</xdr:rowOff>
    </xdr:from>
    <xdr:to>
      <xdr:col>9</xdr:col>
      <xdr:colOff>419100</xdr:colOff>
      <xdr:row>40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31B3D-EC98-1A1D-718D-DCEA3D1C8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419100</xdr:colOff>
      <xdr:row>29</xdr:row>
      <xdr:rowOff>123825</xdr:rowOff>
    </xdr:from>
    <xdr:to>
      <xdr:col>17</xdr:col>
      <xdr:colOff>552450</xdr:colOff>
      <xdr:row>41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482EF6-E1A6-DC18-E40C-62CC77538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47625</xdr:rowOff>
    </xdr:from>
    <xdr:to>
      <xdr:col>3</xdr:col>
      <xdr:colOff>552450</xdr:colOff>
      <xdr:row>8</xdr:row>
      <xdr:rowOff>57150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4DE0294-3524-714C-2AA8-9A68683B027E}"/>
            </a:ext>
          </a:extLst>
        </xdr:cNvPr>
        <xdr:cNvSpPr/>
      </xdr:nvSpPr>
      <xdr:spPr>
        <a:xfrm>
          <a:off x="114300" y="238125"/>
          <a:ext cx="2266950" cy="1343025"/>
        </a:xfrm>
        <a:prstGeom prst="roundRect">
          <a:avLst/>
        </a:prstGeom>
        <a:solidFill>
          <a:schemeClr val="tx2"/>
        </a:solidFill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 Total Customer</a:t>
          </a:r>
        </a:p>
        <a:p>
          <a:pPr algn="ctr"/>
          <a:endParaRPr lang="en-US" sz="1600"/>
        </a:p>
        <a:p>
          <a:pPr algn="ctr"/>
          <a:r>
            <a:rPr lang="en-US" sz="3200"/>
            <a:t>6687</a:t>
          </a:r>
          <a:endParaRPr lang="en-US" sz="1600"/>
        </a:p>
      </xdr:txBody>
    </xdr:sp>
    <xdr:clientData/>
  </xdr:twoCellAnchor>
  <xdr:twoCellAnchor>
    <xdr:from>
      <xdr:col>4</xdr:col>
      <xdr:colOff>114300</xdr:colOff>
      <xdr:row>1</xdr:row>
      <xdr:rowOff>38100</xdr:rowOff>
    </xdr:from>
    <xdr:to>
      <xdr:col>7</xdr:col>
      <xdr:colOff>552450</xdr:colOff>
      <xdr:row>8</xdr:row>
      <xdr:rowOff>47625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6FB6838-B742-4C1D-9002-B876DBCBDBB9}"/>
            </a:ext>
          </a:extLst>
        </xdr:cNvPr>
        <xdr:cNvSpPr/>
      </xdr:nvSpPr>
      <xdr:spPr>
        <a:xfrm>
          <a:off x="2552700" y="228600"/>
          <a:ext cx="2266950" cy="1343025"/>
        </a:xfrm>
        <a:prstGeom prst="roundRect">
          <a:avLst/>
        </a:prstGeom>
        <a:solidFill>
          <a:schemeClr val="tx2"/>
        </a:solidFill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 Churned</a:t>
          </a:r>
          <a:r>
            <a:rPr lang="en-US" sz="1600" baseline="0"/>
            <a:t> </a:t>
          </a:r>
          <a:r>
            <a:rPr lang="en-US" sz="1600"/>
            <a:t>Customer</a:t>
          </a:r>
        </a:p>
        <a:p>
          <a:pPr algn="ctr"/>
          <a:endParaRPr lang="en-US" sz="1600"/>
        </a:p>
        <a:p>
          <a:pPr algn="ctr"/>
          <a:r>
            <a:rPr lang="en-US" sz="28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1796</a:t>
          </a:r>
          <a:r>
            <a:rPr lang="en-US" sz="3200">
              <a:effectLst/>
            </a:rPr>
            <a:t> </a:t>
          </a:r>
          <a:endParaRPr lang="en-US" sz="1600"/>
        </a:p>
      </xdr:txBody>
    </xdr:sp>
    <xdr:clientData/>
  </xdr:twoCellAnchor>
  <xdr:twoCellAnchor>
    <xdr:from>
      <xdr:col>20</xdr:col>
      <xdr:colOff>152400</xdr:colOff>
      <xdr:row>1</xdr:row>
      <xdr:rowOff>19050</xdr:rowOff>
    </xdr:from>
    <xdr:to>
      <xdr:col>23</xdr:col>
      <xdr:colOff>590550</xdr:colOff>
      <xdr:row>8</xdr:row>
      <xdr:rowOff>28575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92F7F61-2207-4472-9689-F90351C9E19E}"/>
            </a:ext>
          </a:extLst>
        </xdr:cNvPr>
        <xdr:cNvSpPr/>
      </xdr:nvSpPr>
      <xdr:spPr>
        <a:xfrm>
          <a:off x="12344400" y="209550"/>
          <a:ext cx="2266950" cy="1343025"/>
        </a:xfrm>
        <a:prstGeom prst="roundRect">
          <a:avLst/>
        </a:prstGeom>
        <a:solidFill>
          <a:schemeClr val="tx2"/>
        </a:solidFill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</a:t>
          </a:r>
          <a:r>
            <a:rPr lang="en-US" sz="16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Monthly Charges</a:t>
          </a:r>
          <a:endParaRPr lang="en-US" sz="105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2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</a:t>
          </a:r>
          <a:r>
            <a:rPr lang="en-US" sz="2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31.03</a:t>
          </a:r>
          <a:endParaRPr lang="en-US" sz="20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3200">
            <a:effectLst/>
          </a:endParaRPr>
        </a:p>
      </xdr:txBody>
    </xdr:sp>
    <xdr:clientData/>
  </xdr:twoCellAnchor>
  <xdr:twoCellAnchor>
    <xdr:from>
      <xdr:col>24</xdr:col>
      <xdr:colOff>171449</xdr:colOff>
      <xdr:row>1</xdr:row>
      <xdr:rowOff>0</xdr:rowOff>
    </xdr:from>
    <xdr:to>
      <xdr:col>28</xdr:col>
      <xdr:colOff>523874</xdr:colOff>
      <xdr:row>8</xdr:row>
      <xdr:rowOff>9525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477E5EE-17AA-4810-AD4B-95ACCB0633E7}"/>
            </a:ext>
          </a:extLst>
        </xdr:cNvPr>
        <xdr:cNvSpPr/>
      </xdr:nvSpPr>
      <xdr:spPr>
        <a:xfrm>
          <a:off x="14801849" y="190500"/>
          <a:ext cx="2790825" cy="1343025"/>
        </a:xfrm>
        <a:prstGeom prst="roundRect">
          <a:avLst/>
        </a:prstGeom>
        <a:solidFill>
          <a:schemeClr val="tx2"/>
        </a:solidFill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Revenue per User (ARPU)</a:t>
          </a:r>
          <a:endParaRPr lang="en-US" sz="32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800"/>
        </a:p>
        <a:p>
          <a:pPr algn="ctr"/>
          <a:r>
            <a:rPr lang="en-US" sz="20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$ 1,083.76</a:t>
          </a:r>
          <a:endParaRPr lang="en-US" sz="5400">
            <a:effectLst/>
          </a:endParaRPr>
        </a:p>
      </xdr:txBody>
    </xdr:sp>
    <xdr:clientData/>
  </xdr:twoCellAnchor>
  <xdr:twoCellAnchor>
    <xdr:from>
      <xdr:col>16</xdr:col>
      <xdr:colOff>161925</xdr:colOff>
      <xdr:row>1</xdr:row>
      <xdr:rowOff>38100</xdr:rowOff>
    </xdr:from>
    <xdr:to>
      <xdr:col>19</xdr:col>
      <xdr:colOff>600075</xdr:colOff>
      <xdr:row>8</xdr:row>
      <xdr:rowOff>47625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4C99ACB6-7A2F-4F37-B501-F8E3D93E2965}"/>
            </a:ext>
          </a:extLst>
        </xdr:cNvPr>
        <xdr:cNvSpPr/>
      </xdr:nvSpPr>
      <xdr:spPr>
        <a:xfrm>
          <a:off x="9915525" y="228600"/>
          <a:ext cx="2266950" cy="1343025"/>
        </a:xfrm>
        <a:prstGeom prst="roundRect">
          <a:avLst/>
        </a:prstGeom>
        <a:solidFill>
          <a:schemeClr val="tx2"/>
        </a:solidFill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Retention Rate</a:t>
          </a:r>
        </a:p>
        <a:p>
          <a:pPr algn="ctr"/>
          <a:endParaRPr lang="en-US" sz="1600"/>
        </a:p>
        <a:p>
          <a:pPr algn="ctr"/>
          <a:r>
            <a:rPr lang="en-US" sz="3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73.14%</a:t>
          </a:r>
          <a:endParaRPr lang="en-US" sz="1600"/>
        </a:p>
      </xdr:txBody>
    </xdr:sp>
    <xdr:clientData/>
  </xdr:twoCellAnchor>
  <xdr:twoCellAnchor>
    <xdr:from>
      <xdr:col>12</xdr:col>
      <xdr:colOff>171450</xdr:colOff>
      <xdr:row>1</xdr:row>
      <xdr:rowOff>19050</xdr:rowOff>
    </xdr:from>
    <xdr:to>
      <xdr:col>16</xdr:col>
      <xdr:colOff>0</xdr:colOff>
      <xdr:row>8</xdr:row>
      <xdr:rowOff>28575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71A36501-B365-412B-A119-959CBC14473E}"/>
            </a:ext>
          </a:extLst>
        </xdr:cNvPr>
        <xdr:cNvSpPr/>
      </xdr:nvSpPr>
      <xdr:spPr>
        <a:xfrm>
          <a:off x="7486650" y="209550"/>
          <a:ext cx="2266950" cy="1343025"/>
        </a:xfrm>
        <a:prstGeom prst="roundRect">
          <a:avLst/>
        </a:prstGeom>
        <a:solidFill>
          <a:schemeClr val="tx2"/>
        </a:solidFill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Chun Rate</a:t>
          </a:r>
        </a:p>
        <a:p>
          <a:pPr algn="ctr"/>
          <a:endParaRPr lang="en-US" sz="1600"/>
        </a:p>
        <a:p>
          <a:pPr algn="ctr"/>
          <a:r>
            <a:rPr lang="en-US" sz="3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26.68%</a:t>
          </a:r>
          <a:r>
            <a:rPr lang="en-US" sz="3200">
              <a:effectLst/>
            </a:rPr>
            <a:t> </a:t>
          </a:r>
          <a:endParaRPr lang="en-US" sz="1600"/>
        </a:p>
      </xdr:txBody>
    </xdr:sp>
    <xdr:clientData/>
  </xdr:twoCellAnchor>
  <xdr:twoCellAnchor>
    <xdr:from>
      <xdr:col>8</xdr:col>
      <xdr:colOff>170090</xdr:colOff>
      <xdr:row>1</xdr:row>
      <xdr:rowOff>16329</xdr:rowOff>
    </xdr:from>
    <xdr:to>
      <xdr:col>11</xdr:col>
      <xdr:colOff>610961</xdr:colOff>
      <xdr:row>8</xdr:row>
      <xdr:rowOff>25854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B329800C-75FC-45FC-957A-DEBF2A778CCD}"/>
            </a:ext>
          </a:extLst>
        </xdr:cNvPr>
        <xdr:cNvSpPr/>
      </xdr:nvSpPr>
      <xdr:spPr>
        <a:xfrm>
          <a:off x="5068661" y="206829"/>
          <a:ext cx="2277836" cy="1343025"/>
        </a:xfrm>
        <a:prstGeom prst="roundRect">
          <a:avLst/>
        </a:prstGeom>
        <a:solidFill>
          <a:schemeClr val="tx2"/>
        </a:solidFill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 Total Charge</a:t>
          </a:r>
        </a:p>
        <a:p>
          <a:pPr algn="ctr"/>
          <a:endParaRPr lang="en-US" sz="1600"/>
        </a:p>
        <a:p>
          <a:pPr algn="ctr"/>
          <a:r>
            <a:rPr lang="en-US" sz="3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$ 7,247,074</a:t>
          </a:r>
          <a:r>
            <a:rPr lang="en-US" sz="3200">
              <a:effectLst/>
            </a:rPr>
            <a:t> </a:t>
          </a:r>
          <a:endParaRPr lang="en-US" sz="1600"/>
        </a:p>
      </xdr:txBody>
    </xdr:sp>
    <xdr:clientData/>
  </xdr:twoCellAnchor>
  <xdr:twoCellAnchor>
    <xdr:from>
      <xdr:col>0</xdr:col>
      <xdr:colOff>294409</xdr:colOff>
      <xdr:row>10</xdr:row>
      <xdr:rowOff>170089</xdr:rowOff>
    </xdr:from>
    <xdr:to>
      <xdr:col>29</xdr:col>
      <xdr:colOff>121227</xdr:colOff>
      <xdr:row>31</xdr:row>
      <xdr:rowOff>112939</xdr:rowOff>
    </xdr:to>
    <xdr:sp macro="" textlink="">
      <xdr:nvSpPr>
        <xdr:cNvPr id="14" name="Rectangle: Top Corners Rounded 13">
          <a:extLst>
            <a:ext uri="{FF2B5EF4-FFF2-40B4-BE49-F238E27FC236}">
              <a16:creationId xmlns:a16="http://schemas.microsoft.com/office/drawing/2014/main" id="{2CC6C365-5937-3816-06F1-F35236BA5CBF}"/>
            </a:ext>
          </a:extLst>
        </xdr:cNvPr>
        <xdr:cNvSpPr/>
      </xdr:nvSpPr>
      <xdr:spPr>
        <a:xfrm>
          <a:off x="294409" y="2075089"/>
          <a:ext cx="17404773" cy="3943350"/>
        </a:xfrm>
        <a:prstGeom prst="round2SameRect">
          <a:avLst/>
        </a:prstGeom>
        <a:solidFill>
          <a:schemeClr val="bg2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294410</xdr:colOff>
      <xdr:row>32</xdr:row>
      <xdr:rowOff>174418</xdr:rowOff>
    </xdr:from>
    <xdr:to>
      <xdr:col>14</xdr:col>
      <xdr:colOff>190500</xdr:colOff>
      <xdr:row>51</xdr:row>
      <xdr:rowOff>155863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B8ECF1BE-046C-BB1B-BF30-22FAF98C0675}"/>
            </a:ext>
          </a:extLst>
        </xdr:cNvPr>
        <xdr:cNvSpPr/>
      </xdr:nvSpPr>
      <xdr:spPr>
        <a:xfrm>
          <a:off x="294410" y="6270418"/>
          <a:ext cx="8381999" cy="3600945"/>
        </a:xfrm>
        <a:prstGeom prst="roundRect">
          <a:avLst/>
        </a:prstGeom>
        <a:solidFill>
          <a:schemeClr val="bg2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138546</xdr:colOff>
      <xdr:row>33</xdr:row>
      <xdr:rowOff>181839</xdr:rowOff>
    </xdr:from>
    <xdr:to>
      <xdr:col>13</xdr:col>
      <xdr:colOff>536864</xdr:colOff>
      <xdr:row>50</xdr:row>
      <xdr:rowOff>121227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80E2D98-73DE-4132-AE88-91C5AD63E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363682</xdr:colOff>
      <xdr:row>32</xdr:row>
      <xdr:rowOff>121226</xdr:rowOff>
    </xdr:from>
    <xdr:to>
      <xdr:col>29</xdr:col>
      <xdr:colOff>121227</xdr:colOff>
      <xdr:row>51</xdr:row>
      <xdr:rowOff>102671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6F157368-769B-4D2A-85FD-98B9B5B655FC}"/>
            </a:ext>
          </a:extLst>
        </xdr:cNvPr>
        <xdr:cNvSpPr/>
      </xdr:nvSpPr>
      <xdr:spPr>
        <a:xfrm>
          <a:off x="9455727" y="6217226"/>
          <a:ext cx="8243455" cy="3600945"/>
        </a:xfrm>
        <a:prstGeom prst="roundRect">
          <a:avLst/>
        </a:prstGeom>
        <a:solidFill>
          <a:schemeClr val="bg2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225136</xdr:colOff>
      <xdr:row>34</xdr:row>
      <xdr:rowOff>17318</xdr:rowOff>
    </xdr:from>
    <xdr:to>
      <xdr:col>28</xdr:col>
      <xdr:colOff>103910</xdr:colOff>
      <xdr:row>49</xdr:row>
      <xdr:rowOff>86590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9F7C958-D01D-4CF1-A24F-5EEF0B9A0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173182</xdr:colOff>
      <xdr:row>11</xdr:row>
      <xdr:rowOff>173182</xdr:rowOff>
    </xdr:from>
    <xdr:to>
      <xdr:col>28</xdr:col>
      <xdr:colOff>0</xdr:colOff>
      <xdr:row>30</xdr:row>
      <xdr:rowOff>155865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178FEA7-D8DD-464E-BB02-05C619A4B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Tarek" refreshedDate="45933.923363773145" createdVersion="8" refreshedVersion="8" minRefreshableVersion="3" recordCount="6688" xr:uid="{97B201D4-1BEE-4862-894E-EDC0D19E838E}">
  <cacheSource type="worksheet">
    <worksheetSource ref="A1:AE1048576" sheet="Customer"/>
  </cacheSource>
  <cacheFields count="34">
    <cacheField name="Customer ID" numFmtId="0">
      <sharedItems containsBlank="1"/>
    </cacheField>
    <cacheField name="Churn Label" numFmtId="0">
      <sharedItems containsBlank="1"/>
    </cacheField>
    <cacheField name="Account Length (in months)" numFmtId="1">
      <sharedItems containsString="0" containsBlank="1" containsNumber="1" containsInteger="1" minValue="1" maxValue="77"/>
    </cacheField>
    <cacheField name="Local Calls" numFmtId="0">
      <sharedItems containsString="0" containsBlank="1" containsNumber="1" containsInteger="1" minValue="1" maxValue="918"/>
    </cacheField>
    <cacheField name="Local Mins" numFmtId="0">
      <sharedItems containsString="0" containsBlank="1" containsNumber="1" minValue="4" maxValue="1234.2"/>
    </cacheField>
    <cacheField name="Intl Calls" numFmtId="0">
      <sharedItems containsString="0" containsBlank="1" containsNumber="1" minValue="0" maxValue="1120"/>
    </cacheField>
    <cacheField name="Intl Mins" numFmtId="0">
      <sharedItems containsString="0" containsBlank="1" containsNumber="1" minValue="0" maxValue="1372.5"/>
    </cacheField>
    <cacheField name="Intl Active" numFmtId="0">
      <sharedItems containsBlank="1"/>
    </cacheField>
    <cacheField name="Intl Plan" numFmtId="0">
      <sharedItems containsBlank="1"/>
    </cacheField>
    <cacheField name="Extra International Charges" numFmtId="0">
      <sharedItems containsString="0" containsBlank="1" containsNumber="1" minValue="0" maxValue="585.79999999999995"/>
    </cacheField>
    <cacheField name="Customer Service Calls" numFmtId="0">
      <sharedItems containsString="0" containsBlank="1" containsNumber="1" containsInteger="1" minValue="0" maxValue="5"/>
    </cacheField>
    <cacheField name="Avg Monthly GB Download" numFmtId="0">
      <sharedItems containsString="0" containsBlank="1" containsNumber="1" containsInteger="1" minValue="0" maxValue="43"/>
    </cacheField>
    <cacheField name="Unlimited Data Plan" numFmtId="0">
      <sharedItems containsBlank="1"/>
    </cacheField>
    <cacheField name="Extra Data Charges" numFmtId="0">
      <sharedItems containsString="0" containsBlank="1" containsNumber="1" containsInteger="1" minValue="0" maxValue="99"/>
    </cacheField>
    <cacheField name="State" numFmtId="0">
      <sharedItems containsBlank="1"/>
    </cacheField>
    <cacheField name="Phone Number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 count="68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  <m/>
      </sharedItems>
      <fieldGroup base="17">
        <rangePr startNum="19" endNum="85" groupInterval="10"/>
        <groupItems count="9">
          <s v="(blank)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 containsBlank="1"/>
    </cacheField>
    <cacheField name="Senior" numFmtId="0">
      <sharedItems containsBlank="1"/>
    </cacheField>
    <cacheField name="Group" numFmtId="0">
      <sharedItems containsBlank="1"/>
    </cacheField>
    <cacheField name="Number of Customers in Group" numFmtId="0">
      <sharedItems containsString="0" containsBlank="1" containsNumber="1" containsInteger="1" minValue="0" maxValue="6"/>
    </cacheField>
    <cacheField name="Device Protection &amp; Online Back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Monthly Charge" numFmtId="0">
      <sharedItems containsString="0" containsBlank="1" containsNumber="1" containsInteger="1" minValue="5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Age-based" numFmtId="0">
      <sharedItems containsBlank="1" count="4">
        <s v="Senior"/>
        <s v="under 30"/>
        <s v="other"/>
        <m/>
      </sharedItems>
    </cacheField>
    <cacheField name="Cutomer Churned or not" numFmtId="0">
      <sharedItems containsString="0" containsBlank="1" containsNumber="1" containsInteger="1" minValue="0" maxValue="1"/>
    </cacheField>
    <cacheField name="Field1" numFmtId="0" formula=" SUM('Cutomer Churned or not' /6687)" databaseField="0"/>
    <cacheField name="Churn rate %" numFmtId="0" formula="'Cutomer Churned or not' /'Customer ID'" databaseField="0"/>
    <cacheField name="Churn rate" numFmtId="0" formula="'Cutomer Churned or not' /'Customer ID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8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x v="0"/>
    <s v="No"/>
    <s v="No"/>
    <s v="No"/>
    <n v="0"/>
    <s v="No"/>
    <s v="Month-to-Month"/>
    <s v="Direct Debit"/>
    <n v="10"/>
    <n v="10"/>
    <x v="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x v="1"/>
    <s v="No"/>
    <s v="No"/>
    <s v="No"/>
    <n v="0"/>
    <s v="Yes"/>
    <s v="One Year"/>
    <s v="Paper Check"/>
    <n v="21"/>
    <n v="703"/>
    <x v="0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x v="2"/>
    <s v="No"/>
    <s v="No"/>
    <s v="No"/>
    <n v="0"/>
    <s v="Yes"/>
    <s v="One Year"/>
    <s v="Direct Debit"/>
    <n v="23"/>
    <n v="1014"/>
    <x v="0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x v="3"/>
    <s v="No"/>
    <s v="No"/>
    <s v="No"/>
    <n v="0"/>
    <s v="No"/>
    <s v="Month-to-Month"/>
    <s v="Paper Check"/>
    <n v="17"/>
    <n v="177"/>
    <x v="0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x v="2"/>
    <s v="No"/>
    <s v="No"/>
    <s v="No"/>
    <n v="0"/>
    <s v="No"/>
    <s v="One Year"/>
    <s v="Direct Debit"/>
    <n v="28"/>
    <n v="1720"/>
    <x v="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x v="4"/>
    <s v="Yes"/>
    <s v="No"/>
    <s v="No"/>
    <n v="0"/>
    <s v="No"/>
    <s v="Two Year"/>
    <s v="Credit Card"/>
    <n v="9"/>
    <n v="156"/>
    <x v="0"/>
    <x v="0"/>
    <x v="1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x v="5"/>
    <s v="No"/>
    <s v="No"/>
    <s v="No"/>
    <n v="0"/>
    <s v="Yes"/>
    <s v="One Year"/>
    <s v="Credit Card"/>
    <n v="47"/>
    <n v="2671"/>
    <x v="0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x v="6"/>
    <s v="Yes"/>
    <s v="No"/>
    <s v="No"/>
    <n v="0"/>
    <s v="Yes"/>
    <s v="Month-to-Month"/>
    <s v="Direct Debit"/>
    <n v="47"/>
    <n v="1197"/>
    <x v="0"/>
    <x v="0"/>
    <x v="1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x v="7"/>
    <s v="No"/>
    <s v="No"/>
    <s v="No"/>
    <n v="0"/>
    <s v="Yes"/>
    <s v="Two Year"/>
    <s v="Credit Card"/>
    <n v="52"/>
    <n v="3593"/>
    <x v="0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x v="8"/>
    <s v="No"/>
    <s v="No"/>
    <s v="No"/>
    <n v="0"/>
    <s v="No"/>
    <s v="One Year"/>
    <s v="Paper Check"/>
    <n v="11"/>
    <n v="539"/>
    <x v="0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x v="9"/>
    <s v="No"/>
    <s v="No"/>
    <s v="No"/>
    <n v="0"/>
    <s v="Yes"/>
    <s v="Two Year"/>
    <s v="Direct Debit"/>
    <n v="67"/>
    <n v="4636"/>
    <x v="0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x v="10"/>
    <s v="No"/>
    <s v="No"/>
    <s v="No"/>
    <n v="0"/>
    <s v="Yes"/>
    <s v="Month-to-Month"/>
    <s v="Direct Debit"/>
    <n v="56"/>
    <n v="1161"/>
    <x v="0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x v="11"/>
    <s v="No"/>
    <s v="No"/>
    <s v="No"/>
    <n v="0"/>
    <s v="No"/>
    <s v="One Year"/>
    <s v="Direct Debit"/>
    <n v="13"/>
    <n v="128"/>
    <x v="0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x v="12"/>
    <s v="Yes"/>
    <s v="No"/>
    <s v="No"/>
    <n v="0"/>
    <s v="No"/>
    <s v="Two Year"/>
    <s v="Credit Card"/>
    <n v="31"/>
    <n v="1795"/>
    <x v="0"/>
    <x v="0"/>
    <x v="1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x v="12"/>
    <s v="Yes"/>
    <s v="No"/>
    <s v="No"/>
    <n v="0"/>
    <s v="No"/>
    <s v="Month-to-Month"/>
    <s v="Direct Debit"/>
    <n v="22"/>
    <n v="602"/>
    <x v="0"/>
    <x v="0"/>
    <x v="1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x v="0"/>
    <s v="No"/>
    <s v="No"/>
    <s v="No"/>
    <n v="0"/>
    <s v="Yes"/>
    <s v="Two Year"/>
    <s v="Credit Card"/>
    <n v="54"/>
    <n v="3779"/>
    <x v="0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x v="13"/>
    <s v="No"/>
    <s v="Yes"/>
    <s v="No"/>
    <n v="0"/>
    <s v="Yes"/>
    <s v="Two Year"/>
    <s v="Credit Card"/>
    <n v="52"/>
    <n v="3675"/>
    <x v="0"/>
    <x v="0"/>
    <x v="2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x v="14"/>
    <s v="No"/>
    <s v="Yes"/>
    <s v="No"/>
    <n v="0"/>
    <s v="Yes"/>
    <s v="One Year"/>
    <s v="Credit Card"/>
    <n v="55"/>
    <n v="104"/>
    <x v="0"/>
    <x v="0"/>
    <x v="2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x v="1"/>
    <s v="No"/>
    <s v="No"/>
    <s v="No"/>
    <n v="0"/>
    <s v="Yes"/>
    <s v="One Year"/>
    <s v="Credit Card"/>
    <n v="40"/>
    <n v="1122"/>
    <x v="0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x v="15"/>
    <s v="No"/>
    <s v="No"/>
    <s v="No"/>
    <n v="0"/>
    <s v="No"/>
    <s v="Month-to-Month"/>
    <s v="Direct Debit"/>
    <n v="11"/>
    <n v="11"/>
    <x v="0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x v="14"/>
    <s v="No"/>
    <s v="Yes"/>
    <s v="No"/>
    <n v="0"/>
    <s v="No"/>
    <s v="One Year"/>
    <s v="Direct Debit"/>
    <n v="29"/>
    <n v="29"/>
    <x v="0"/>
    <x v="0"/>
    <x v="2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x v="16"/>
    <s v="No"/>
    <s v="No"/>
    <s v="No"/>
    <n v="0"/>
    <s v="No"/>
    <s v="Two Year"/>
    <s v="Direct Debit"/>
    <n v="43"/>
    <n v="3121"/>
    <x v="0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x v="17"/>
    <s v="Yes"/>
    <s v="No"/>
    <s v="No"/>
    <n v="0"/>
    <s v="Yes"/>
    <s v="Month-to-Month"/>
    <s v="Credit Card"/>
    <n v="41"/>
    <n v="1926"/>
    <x v="0"/>
    <x v="0"/>
    <x v="1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x v="2"/>
    <s v="No"/>
    <s v="No"/>
    <s v="No"/>
    <n v="0"/>
    <s v="No"/>
    <s v="One Year"/>
    <s v="Credit Card"/>
    <n v="27"/>
    <n v="262"/>
    <x v="0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x v="18"/>
    <s v="No"/>
    <s v="No"/>
    <s v="No"/>
    <n v="0"/>
    <s v="No"/>
    <s v="Two Year"/>
    <s v="Credit Card"/>
    <n v="24"/>
    <n v="1676"/>
    <x v="0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x v="19"/>
    <s v="Yes"/>
    <s v="No"/>
    <s v="No"/>
    <n v="0"/>
    <s v="No"/>
    <s v="One Year"/>
    <s v="Credit Card"/>
    <n v="9"/>
    <n v="180"/>
    <x v="0"/>
    <x v="0"/>
    <x v="1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x v="20"/>
    <s v="No"/>
    <s v="No"/>
    <s v="No"/>
    <n v="0"/>
    <s v="Yes"/>
    <s v="Two Year"/>
    <s v="Credit Card"/>
    <n v="52"/>
    <n v="3151"/>
    <x v="0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x v="3"/>
    <s v="No"/>
    <s v="No"/>
    <s v="No"/>
    <n v="0"/>
    <s v="No"/>
    <s v="Month-to-Month"/>
    <s v="Direct Debit"/>
    <n v="32"/>
    <n v="417"/>
    <x v="0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x v="21"/>
    <s v="No"/>
    <s v="No"/>
    <s v="No"/>
    <n v="0"/>
    <s v="No"/>
    <s v="Month-to-Month"/>
    <s v="Direct Debit"/>
    <n v="28"/>
    <n v="1316"/>
    <x v="0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x v="22"/>
    <s v="Yes"/>
    <s v="No"/>
    <s v="No"/>
    <n v="0"/>
    <s v="No"/>
    <s v="Month-to-Month"/>
    <s v="Credit Card"/>
    <n v="21"/>
    <n v="41"/>
    <x v="0"/>
    <x v="0"/>
    <x v="1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x v="23"/>
    <s v="Yes"/>
    <s v="No"/>
    <s v="No"/>
    <n v="0"/>
    <s v="No"/>
    <s v="Two Year"/>
    <s v="Credit Card"/>
    <n v="51"/>
    <n v="2680"/>
    <x v="0"/>
    <x v="0"/>
    <x v="1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x v="24"/>
    <s v="No"/>
    <s v="No"/>
    <s v="No"/>
    <n v="0"/>
    <s v="Yes"/>
    <s v="Two Year"/>
    <s v="Credit Card"/>
    <n v="35"/>
    <n v="2351"/>
    <x v="0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x v="25"/>
    <s v="No"/>
    <s v="Yes"/>
    <s v="No"/>
    <n v="0"/>
    <s v="No"/>
    <s v="One Year"/>
    <s v="Direct Debit"/>
    <n v="41"/>
    <n v="1761"/>
    <x v="0"/>
    <x v="0"/>
    <x v="2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x v="26"/>
    <s v="No"/>
    <s v="No"/>
    <s v="No"/>
    <n v="0"/>
    <s v="No"/>
    <s v="One Year"/>
    <s v="Credit Card"/>
    <n v="32"/>
    <n v="799"/>
    <x v="0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x v="27"/>
    <s v="No"/>
    <s v="Yes"/>
    <s v="No"/>
    <n v="0"/>
    <s v="Yes"/>
    <s v="One Year"/>
    <s v="Credit Card"/>
    <n v="44"/>
    <n v="2639"/>
    <x v="0"/>
    <x v="0"/>
    <x v="2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x v="28"/>
    <s v="No"/>
    <s v="No"/>
    <s v="No"/>
    <n v="0"/>
    <s v="No"/>
    <s v="One Year"/>
    <s v="Credit Card"/>
    <n v="47"/>
    <n v="2999"/>
    <x v="0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x v="29"/>
    <s v="No"/>
    <s v="Yes"/>
    <s v="No"/>
    <n v="0"/>
    <s v="Yes"/>
    <s v="One Year"/>
    <s v="Direct Debit"/>
    <n v="64"/>
    <n v="4167"/>
    <x v="0"/>
    <x v="0"/>
    <x v="2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x v="9"/>
    <s v="No"/>
    <s v="No"/>
    <s v="No"/>
    <n v="0"/>
    <s v="No"/>
    <s v="Two Year"/>
    <s v="Credit Card"/>
    <n v="12"/>
    <n v="440"/>
    <x v="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x v="28"/>
    <s v="No"/>
    <s v="No"/>
    <s v="No"/>
    <n v="0"/>
    <s v="Yes"/>
    <s v="Two Year"/>
    <s v="Credit Card"/>
    <n v="37"/>
    <n v="2702"/>
    <x v="0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x v="10"/>
    <s v="No"/>
    <s v="No"/>
    <s v="No"/>
    <n v="0"/>
    <s v="Yes"/>
    <s v="Month-to-Month"/>
    <s v="Direct Debit"/>
    <n v="48"/>
    <n v="2254"/>
    <x v="0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x v="6"/>
    <s v="Yes"/>
    <s v="No"/>
    <s v="No"/>
    <n v="0"/>
    <s v="No"/>
    <s v="Month-to-Month"/>
    <s v="Direct Debit"/>
    <n v="45"/>
    <n v="2717"/>
    <x v="0"/>
    <x v="0"/>
    <x v="1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x v="0"/>
    <s v="No"/>
    <s v="No"/>
    <s v="No"/>
    <n v="0"/>
    <s v="Yes"/>
    <s v="Two Year"/>
    <s v="Direct Debit"/>
    <n v="24"/>
    <n v="1715"/>
    <x v="0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x v="30"/>
    <s v="No"/>
    <s v="No"/>
    <s v="No"/>
    <n v="0"/>
    <s v="Yes"/>
    <s v="One Year"/>
    <s v="Credit Card"/>
    <n v="19"/>
    <n v="342"/>
    <x v="0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x v="2"/>
    <s v="No"/>
    <s v="No"/>
    <s v="No"/>
    <n v="0"/>
    <s v="No"/>
    <s v="Month-to-Month"/>
    <s v="Direct Debit"/>
    <n v="46"/>
    <n v="149"/>
    <x v="0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x v="0"/>
    <s v="No"/>
    <s v="No"/>
    <s v="No"/>
    <n v="0"/>
    <s v="No"/>
    <s v="One Year"/>
    <s v="Direct Debit"/>
    <n v="50"/>
    <n v="2325"/>
    <x v="0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x v="9"/>
    <s v="No"/>
    <s v="No"/>
    <s v="No"/>
    <n v="0"/>
    <s v="Yes"/>
    <s v="Two Year"/>
    <s v="Credit Card"/>
    <n v="30"/>
    <n v="960"/>
    <x v="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x v="31"/>
    <s v="No"/>
    <s v="No"/>
    <s v="No"/>
    <n v="0"/>
    <s v="No"/>
    <s v="Two Year"/>
    <s v="Direct Debit"/>
    <n v="12"/>
    <n v="543"/>
    <x v="0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x v="6"/>
    <s v="Yes"/>
    <s v="No"/>
    <s v="No"/>
    <n v="0"/>
    <s v="Yes"/>
    <s v="Month-to-Month"/>
    <s v="Credit Card"/>
    <n v="48"/>
    <n v="537"/>
    <x v="0"/>
    <x v="0"/>
    <x v="1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x v="32"/>
    <s v="No"/>
    <s v="No"/>
    <s v="No"/>
    <n v="0"/>
    <s v="No"/>
    <s v="Month-to-Month"/>
    <s v="Credit Card"/>
    <n v="27"/>
    <n v="27"/>
    <x v="0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x v="33"/>
    <s v="Yes"/>
    <s v="No"/>
    <s v="No"/>
    <n v="0"/>
    <s v="No"/>
    <s v="One Year"/>
    <s v="Direct Debit"/>
    <n v="7"/>
    <n v="372"/>
    <x v="0"/>
    <x v="0"/>
    <x v="1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x v="14"/>
    <s v="No"/>
    <s v="Yes"/>
    <s v="No"/>
    <n v="0"/>
    <s v="Yes"/>
    <s v="Two Year"/>
    <s v="Direct Debit"/>
    <n v="60"/>
    <n v="3811"/>
    <x v="0"/>
    <x v="0"/>
    <x v="2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x v="20"/>
    <s v="No"/>
    <s v="No"/>
    <s v="No"/>
    <n v="0"/>
    <s v="No"/>
    <s v="Two Year"/>
    <s v="Direct Debit"/>
    <n v="11"/>
    <n v="674"/>
    <x v="0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x v="34"/>
    <s v="No"/>
    <s v="Yes"/>
    <s v="No"/>
    <n v="0"/>
    <s v="Yes"/>
    <s v="One Year"/>
    <s v="Direct Debit"/>
    <n v="61"/>
    <n v="3397"/>
    <x v="0"/>
    <x v="0"/>
    <x v="2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x v="35"/>
    <s v="No"/>
    <s v="No"/>
    <s v="No"/>
    <n v="0"/>
    <s v="No"/>
    <s v="One Year"/>
    <s v="Credit Card"/>
    <n v="30"/>
    <n v="1434"/>
    <x v="0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x v="36"/>
    <s v="No"/>
    <s v="Yes"/>
    <s v="No"/>
    <n v="0"/>
    <s v="No"/>
    <s v="One Year"/>
    <s v="Direct Debit"/>
    <n v="28"/>
    <n v="796"/>
    <x v="0"/>
    <x v="0"/>
    <x v="2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x v="7"/>
    <s v="No"/>
    <s v="No"/>
    <s v="No"/>
    <n v="0"/>
    <s v="No"/>
    <s v="One Year"/>
    <s v="Credit Card"/>
    <n v="16"/>
    <n v="755"/>
    <x v="0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x v="37"/>
    <s v="No"/>
    <s v="No"/>
    <s v="No"/>
    <n v="0"/>
    <s v="Yes"/>
    <s v="Month-to-Month"/>
    <s v="Direct Debit"/>
    <n v="59"/>
    <n v="2452"/>
    <x v="0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x v="15"/>
    <s v="No"/>
    <s v="No"/>
    <s v="No"/>
    <n v="0"/>
    <s v="No"/>
    <s v="Two Year"/>
    <s v="Direct Debit"/>
    <n v="7"/>
    <n v="340"/>
    <x v="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x v="6"/>
    <s v="Yes"/>
    <s v="No"/>
    <s v="No"/>
    <n v="0"/>
    <s v="No"/>
    <s v="Month-to-Month"/>
    <s v="Credit Card"/>
    <n v="47"/>
    <n v="439"/>
    <x v="0"/>
    <x v="0"/>
    <x v="1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x v="38"/>
    <s v="No"/>
    <s v="No"/>
    <s v="No"/>
    <n v="0"/>
    <s v="No"/>
    <s v="One Year"/>
    <s v="Direct Debit"/>
    <n v="22"/>
    <n v="786"/>
    <x v="0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x v="33"/>
    <s v="Yes"/>
    <s v="No"/>
    <s v="No"/>
    <n v="0"/>
    <s v="No"/>
    <s v="Two Year"/>
    <s v="Direct Debit"/>
    <n v="12"/>
    <n v="638"/>
    <x v="0"/>
    <x v="0"/>
    <x v="1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x v="39"/>
    <s v="No"/>
    <s v="No"/>
    <s v="No"/>
    <n v="0"/>
    <s v="No"/>
    <s v="Two Year"/>
    <s v="Credit Card"/>
    <n v="13"/>
    <n v="616"/>
    <x v="0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x v="30"/>
    <s v="No"/>
    <s v="No"/>
    <s v="No"/>
    <n v="0"/>
    <s v="No"/>
    <s v="Month-to-Month"/>
    <s v="Credit Card"/>
    <n v="19"/>
    <n v="577"/>
    <x v="0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x v="14"/>
    <s v="No"/>
    <s v="Yes"/>
    <s v="No"/>
    <n v="0"/>
    <s v="No"/>
    <s v="One Year"/>
    <s v="Direct Debit"/>
    <n v="42"/>
    <n v="42"/>
    <x v="0"/>
    <x v="0"/>
    <x v="2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x v="8"/>
    <s v="No"/>
    <s v="No"/>
    <s v="No"/>
    <n v="0"/>
    <s v="Yes"/>
    <s v="Two Year"/>
    <s v="Credit Card"/>
    <n v="47"/>
    <n v="3187"/>
    <x v="0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x v="40"/>
    <s v="No"/>
    <s v="No"/>
    <s v="No"/>
    <n v="0"/>
    <s v="Yes"/>
    <s v="Month-to-Month"/>
    <s v="Credit Card"/>
    <n v="48"/>
    <n v="3049"/>
    <x v="0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x v="18"/>
    <s v="No"/>
    <s v="No"/>
    <s v="No"/>
    <n v="0"/>
    <s v="Yes"/>
    <s v="Two Year"/>
    <s v="Direct Debit"/>
    <n v="44"/>
    <n v="3237"/>
    <x v="0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x v="40"/>
    <s v="No"/>
    <s v="No"/>
    <s v="No"/>
    <n v="0"/>
    <s v="No"/>
    <s v="One Year"/>
    <s v="Credit Card"/>
    <n v="31"/>
    <n v="2180"/>
    <x v="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x v="41"/>
    <s v="No"/>
    <s v="Yes"/>
    <s v="No"/>
    <n v="0"/>
    <s v="No"/>
    <s v="Two Year"/>
    <s v="Direct Debit"/>
    <n v="7"/>
    <n v="372"/>
    <x v="0"/>
    <x v="0"/>
    <x v="2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x v="42"/>
    <s v="Yes"/>
    <s v="No"/>
    <s v="No"/>
    <n v="0"/>
    <s v="No"/>
    <s v="Month-to-Month"/>
    <s v="Credit Card"/>
    <n v="12"/>
    <n v="12"/>
    <x v="0"/>
    <x v="0"/>
    <x v="1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x v="10"/>
    <s v="No"/>
    <s v="No"/>
    <s v="No"/>
    <n v="0"/>
    <s v="Yes"/>
    <s v="One Year"/>
    <s v="Direct Debit"/>
    <n v="63"/>
    <n v="2392"/>
    <x v="0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x v="25"/>
    <s v="No"/>
    <s v="Yes"/>
    <s v="No"/>
    <n v="0"/>
    <s v="Yes"/>
    <s v="One Year"/>
    <s v="Direct Debit"/>
    <n v="26"/>
    <n v="1739"/>
    <x v="0"/>
    <x v="0"/>
    <x v="2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x v="15"/>
    <s v="No"/>
    <s v="No"/>
    <s v="No"/>
    <n v="0"/>
    <s v="No"/>
    <s v="Month-to-Month"/>
    <s v="Credit Card"/>
    <n v="15"/>
    <n v="63"/>
    <x v="0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x v="12"/>
    <s v="Yes"/>
    <s v="No"/>
    <s v="No"/>
    <n v="0"/>
    <s v="No"/>
    <s v="One Year"/>
    <s v="Direct Debit"/>
    <n v="66"/>
    <n v="4593"/>
    <x v="0"/>
    <x v="0"/>
    <x v="1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x v="16"/>
    <s v="No"/>
    <s v="No"/>
    <s v="No"/>
    <n v="0"/>
    <s v="No"/>
    <s v="One Year"/>
    <s v="Credit Card"/>
    <n v="13"/>
    <n v="407"/>
    <x v="0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x v="35"/>
    <s v="No"/>
    <s v="No"/>
    <s v="No"/>
    <n v="0"/>
    <s v="No"/>
    <s v="One Year"/>
    <s v="Credit Card"/>
    <n v="62"/>
    <n v="2556"/>
    <x v="0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x v="37"/>
    <s v="No"/>
    <s v="No"/>
    <s v="No"/>
    <n v="0"/>
    <s v="No"/>
    <s v="Two Year"/>
    <s v="Credit Card"/>
    <n v="12"/>
    <n v="875"/>
    <x v="0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x v="5"/>
    <s v="No"/>
    <s v="No"/>
    <s v="No"/>
    <n v="0"/>
    <s v="Yes"/>
    <s v="One Year"/>
    <s v="Credit Card"/>
    <n v="37"/>
    <n v="1939"/>
    <x v="0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x v="0"/>
    <s v="No"/>
    <s v="No"/>
    <s v="No"/>
    <n v="0"/>
    <s v="Yes"/>
    <s v="Month-to-Month"/>
    <s v="Direct Debit"/>
    <n v="57"/>
    <n v="2451"/>
    <x v="0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x v="2"/>
    <s v="No"/>
    <s v="No"/>
    <s v="No"/>
    <n v="0"/>
    <s v="No"/>
    <s v="Two Year"/>
    <s v="Direct Debit"/>
    <n v="27"/>
    <n v="1699"/>
    <x v="0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x v="43"/>
    <s v="No"/>
    <s v="Yes"/>
    <s v="No"/>
    <n v="0"/>
    <s v="No"/>
    <s v="Two Year"/>
    <s v="Direct Debit"/>
    <n v="11"/>
    <n v="410"/>
    <x v="0"/>
    <x v="0"/>
    <x v="2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x v="2"/>
    <s v="No"/>
    <s v="No"/>
    <s v="No"/>
    <n v="0"/>
    <s v="No"/>
    <s v="Two Year"/>
    <s v="Credit Card"/>
    <n v="13"/>
    <n v="525"/>
    <x v="0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x v="12"/>
    <s v="Yes"/>
    <s v="No"/>
    <s v="No"/>
    <n v="0"/>
    <s v="Yes"/>
    <s v="One Year"/>
    <s v="Credit Card"/>
    <n v="39"/>
    <n v="2146"/>
    <x v="0"/>
    <x v="0"/>
    <x v="1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x v="15"/>
    <s v="No"/>
    <s v="No"/>
    <s v="No"/>
    <n v="0"/>
    <s v="No"/>
    <s v="Month-to-Month"/>
    <s v="Credit Card"/>
    <n v="10"/>
    <n v="56"/>
    <x v="0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x v="44"/>
    <s v="No"/>
    <s v="No"/>
    <s v="No"/>
    <n v="0"/>
    <s v="No"/>
    <s v="Two Year"/>
    <s v="Direct Debit"/>
    <n v="44"/>
    <n v="1497"/>
    <x v="0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x v="1"/>
    <s v="No"/>
    <s v="No"/>
    <s v="No"/>
    <n v="0"/>
    <s v="No"/>
    <s v="Two Year"/>
    <s v="Direct Debit"/>
    <n v="13"/>
    <n v="946"/>
    <x v="0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x v="11"/>
    <s v="No"/>
    <s v="No"/>
    <s v="No"/>
    <n v="0"/>
    <s v="No"/>
    <s v="Month-to-Month"/>
    <s v="Credit Card"/>
    <n v="13"/>
    <n v="13"/>
    <x v="0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x v="45"/>
    <s v="No"/>
    <s v="Yes"/>
    <s v="No"/>
    <n v="0"/>
    <s v="No"/>
    <s v="One Year"/>
    <s v="Direct Debit"/>
    <n v="29"/>
    <n v="2045"/>
    <x v="0"/>
    <x v="0"/>
    <x v="2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x v="40"/>
    <s v="No"/>
    <s v="No"/>
    <s v="No"/>
    <n v="0"/>
    <s v="No"/>
    <s v="Month-to-Month"/>
    <s v="Direct Debit"/>
    <n v="35"/>
    <n v="502"/>
    <x v="0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x v="46"/>
    <s v="No"/>
    <s v="No"/>
    <s v="No"/>
    <n v="0"/>
    <s v="No"/>
    <s v="Two Year"/>
    <s v="Direct Debit"/>
    <n v="32"/>
    <n v="2034"/>
    <x v="0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x v="3"/>
    <s v="No"/>
    <s v="No"/>
    <s v="No"/>
    <n v="0"/>
    <s v="No"/>
    <s v="Two Year"/>
    <s v="Credit Card"/>
    <n v="17"/>
    <n v="768"/>
    <x v="0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x v="31"/>
    <s v="No"/>
    <s v="No"/>
    <s v="No"/>
    <n v="0"/>
    <s v="No"/>
    <s v="Month-to-Month"/>
    <s v="Direct Debit"/>
    <n v="28"/>
    <n v="672"/>
    <x v="0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x v="4"/>
    <s v="Yes"/>
    <s v="No"/>
    <s v="No"/>
    <n v="0"/>
    <s v="No"/>
    <s v="Two Year"/>
    <s v="Credit Card"/>
    <n v="9"/>
    <n v="595"/>
    <x v="0"/>
    <x v="0"/>
    <x v="1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x v="24"/>
    <s v="No"/>
    <s v="No"/>
    <s v="No"/>
    <n v="0"/>
    <s v="No"/>
    <s v="Two Year"/>
    <s v="Credit Card"/>
    <n v="13"/>
    <n v="754"/>
    <x v="0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x v="47"/>
    <s v="No"/>
    <s v="Yes"/>
    <s v="No"/>
    <n v="0"/>
    <s v="Yes"/>
    <s v="Two Year"/>
    <s v="Credit Card"/>
    <n v="38"/>
    <n v="2808"/>
    <x v="0"/>
    <x v="0"/>
    <x v="2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x v="5"/>
    <s v="No"/>
    <s v="No"/>
    <s v="No"/>
    <n v="0"/>
    <s v="No"/>
    <s v="Two Year"/>
    <s v="Direct Debit"/>
    <n v="59"/>
    <n v="3479"/>
    <x v="0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x v="10"/>
    <s v="No"/>
    <s v="No"/>
    <s v="No"/>
    <n v="0"/>
    <s v="No"/>
    <s v="One Year"/>
    <s v="Credit Card"/>
    <n v="40"/>
    <n v="2535"/>
    <x v="0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x v="34"/>
    <s v="No"/>
    <s v="Yes"/>
    <s v="No"/>
    <n v="0"/>
    <s v="No"/>
    <s v="Two Year"/>
    <s v="Direct Debit"/>
    <n v="8"/>
    <n v="621"/>
    <x v="0"/>
    <x v="0"/>
    <x v="2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x v="35"/>
    <s v="No"/>
    <s v="No"/>
    <s v="No"/>
    <n v="0"/>
    <s v="No"/>
    <s v="Two Year"/>
    <s v="Credit Card"/>
    <n v="55"/>
    <n v="3552"/>
    <x v="0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x v="48"/>
    <s v="No"/>
    <s v="No"/>
    <s v="No"/>
    <n v="0"/>
    <s v="No"/>
    <s v="One Year"/>
    <s v="Credit Card"/>
    <n v="9"/>
    <n v="27"/>
    <x v="0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x v="49"/>
    <s v="No"/>
    <s v="No"/>
    <s v="No"/>
    <n v="0"/>
    <s v="Yes"/>
    <s v="One Year"/>
    <s v="Credit Card"/>
    <n v="42"/>
    <n v="1259"/>
    <x v="0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x v="6"/>
    <s v="Yes"/>
    <s v="No"/>
    <s v="No"/>
    <n v="0"/>
    <s v="Yes"/>
    <s v="One Year"/>
    <s v="Credit Card"/>
    <n v="36"/>
    <n v="2676"/>
    <x v="0"/>
    <x v="0"/>
    <x v="1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x v="1"/>
    <s v="No"/>
    <s v="No"/>
    <s v="No"/>
    <n v="0"/>
    <s v="Yes"/>
    <s v="Two Year"/>
    <s v="Direct Debit"/>
    <n v="32"/>
    <n v="1956"/>
    <x v="0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x v="23"/>
    <s v="Yes"/>
    <s v="No"/>
    <s v="No"/>
    <n v="0"/>
    <s v="No"/>
    <s v="Month-to-Month"/>
    <s v="Direct Debit"/>
    <n v="43"/>
    <n v="924"/>
    <x v="0"/>
    <x v="0"/>
    <x v="1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x v="50"/>
    <s v="No"/>
    <s v="No"/>
    <s v="No"/>
    <n v="0"/>
    <s v="No"/>
    <s v="One Year"/>
    <s v="Credit Card"/>
    <n v="8"/>
    <n v="169"/>
    <x v="0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x v="3"/>
    <s v="No"/>
    <s v="No"/>
    <s v="No"/>
    <n v="0"/>
    <s v="Yes"/>
    <s v="Two Year"/>
    <s v="Credit Card"/>
    <n v="24"/>
    <n v="386"/>
    <x v="0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x v="28"/>
    <s v="No"/>
    <s v="No"/>
    <s v="No"/>
    <n v="0"/>
    <s v="No"/>
    <s v="Two Year"/>
    <s v="Direct Debit"/>
    <n v="15"/>
    <n v="142"/>
    <x v="0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x v="51"/>
    <s v="No"/>
    <s v="No"/>
    <s v="No"/>
    <n v="0"/>
    <s v="No"/>
    <s v="Month-to-Month"/>
    <s v="Direct Debit"/>
    <n v="35"/>
    <n v="68"/>
    <x v="0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x v="5"/>
    <s v="No"/>
    <s v="No"/>
    <s v="No"/>
    <n v="0"/>
    <s v="Yes"/>
    <s v="Two Year"/>
    <s v="Direct Debit"/>
    <n v="43"/>
    <n v="2293"/>
    <x v="0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x v="17"/>
    <s v="Yes"/>
    <s v="No"/>
    <s v="No"/>
    <n v="0"/>
    <s v="No"/>
    <s v="One Year"/>
    <s v="Credit Card"/>
    <n v="10"/>
    <n v="117"/>
    <x v="0"/>
    <x v="0"/>
    <x v="1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x v="28"/>
    <s v="No"/>
    <s v="No"/>
    <s v="No"/>
    <n v="0"/>
    <s v="No"/>
    <s v="Two Year"/>
    <s v="Credit Card"/>
    <n v="10"/>
    <n v="695"/>
    <x v="0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x v="5"/>
    <s v="No"/>
    <s v="No"/>
    <s v="No"/>
    <n v="0"/>
    <s v="Yes"/>
    <s v="Two Year"/>
    <s v="Direct Debit"/>
    <n v="52"/>
    <n v="3654"/>
    <x v="0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x v="9"/>
    <s v="No"/>
    <s v="No"/>
    <s v="No"/>
    <n v="0"/>
    <s v="Yes"/>
    <s v="One Year"/>
    <s v="Direct Debit"/>
    <n v="42"/>
    <n v="1778"/>
    <x v="0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x v="2"/>
    <s v="No"/>
    <s v="No"/>
    <s v="No"/>
    <n v="0"/>
    <s v="Yes"/>
    <s v="Two Year"/>
    <s v="Credit Card"/>
    <n v="54"/>
    <n v="780"/>
    <x v="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x v="9"/>
    <s v="No"/>
    <s v="No"/>
    <s v="No"/>
    <n v="0"/>
    <s v="No"/>
    <s v="One Year"/>
    <s v="Direct Debit"/>
    <n v="12"/>
    <n v="372"/>
    <x v="0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x v="21"/>
    <s v="No"/>
    <s v="No"/>
    <s v="No"/>
    <n v="0"/>
    <s v="No"/>
    <s v="Month-to-Month"/>
    <s v="Direct Debit"/>
    <n v="10"/>
    <n v="319"/>
    <x v="0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x v="33"/>
    <s v="Yes"/>
    <s v="No"/>
    <s v="No"/>
    <n v="0"/>
    <s v="No"/>
    <s v="One Year"/>
    <s v="Credit Card"/>
    <n v="9"/>
    <n v="543"/>
    <x v="0"/>
    <x v="0"/>
    <x v="1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x v="23"/>
    <s v="Yes"/>
    <s v="No"/>
    <s v="No"/>
    <n v="0"/>
    <s v="No"/>
    <s v="Month-to-Month"/>
    <s v="Credit Card"/>
    <n v="22"/>
    <n v="22"/>
    <x v="0"/>
    <x v="0"/>
    <x v="1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x v="5"/>
    <s v="No"/>
    <s v="No"/>
    <s v="No"/>
    <n v="0"/>
    <s v="Yes"/>
    <s v="One Year"/>
    <s v="Credit Card"/>
    <n v="43"/>
    <n v="1411"/>
    <x v="0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x v="11"/>
    <s v="No"/>
    <s v="No"/>
    <s v="No"/>
    <n v="0"/>
    <s v="No"/>
    <s v="Month-to-Month"/>
    <s v="Credit Card"/>
    <n v="34"/>
    <n v="669"/>
    <x v="0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x v="17"/>
    <s v="Yes"/>
    <s v="No"/>
    <s v="No"/>
    <n v="0"/>
    <s v="No"/>
    <s v="Month-to-Month"/>
    <s v="Direct Debit"/>
    <n v="17"/>
    <n v="45"/>
    <x v="0"/>
    <x v="0"/>
    <x v="1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x v="9"/>
    <s v="No"/>
    <s v="No"/>
    <s v="No"/>
    <n v="0"/>
    <s v="No"/>
    <s v="One Year"/>
    <s v="Direct Debit"/>
    <n v="12"/>
    <n v="147"/>
    <x v="0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x v="41"/>
    <s v="No"/>
    <s v="Yes"/>
    <s v="No"/>
    <n v="0"/>
    <s v="No"/>
    <s v="Month-to-Month"/>
    <s v="Credit Card"/>
    <n v="36"/>
    <n v="1533"/>
    <x v="0"/>
    <x v="0"/>
    <x v="2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x v="33"/>
    <s v="Yes"/>
    <s v="No"/>
    <s v="No"/>
    <n v="0"/>
    <s v="No"/>
    <s v="One Year"/>
    <s v="Credit Card"/>
    <n v="25"/>
    <n v="1102"/>
    <x v="0"/>
    <x v="0"/>
    <x v="1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x v="3"/>
    <s v="No"/>
    <s v="No"/>
    <s v="No"/>
    <n v="0"/>
    <s v="No"/>
    <s v="Two Year"/>
    <s v="Direct Debit"/>
    <n v="9"/>
    <n v="616"/>
    <x v="0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x v="3"/>
    <s v="No"/>
    <s v="No"/>
    <s v="No"/>
    <n v="0"/>
    <s v="Yes"/>
    <s v="Two Year"/>
    <s v="Credit Card"/>
    <n v="41"/>
    <n v="3059"/>
    <x v="0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x v="50"/>
    <s v="No"/>
    <s v="No"/>
    <s v="No"/>
    <n v="0"/>
    <s v="No"/>
    <s v="Two Year"/>
    <s v="Credit Card"/>
    <n v="7"/>
    <n v="427"/>
    <x v="0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x v="52"/>
    <s v="No"/>
    <s v="No"/>
    <s v="No"/>
    <n v="0"/>
    <s v="No"/>
    <s v="Month-to-Month"/>
    <s v="Direct Debit"/>
    <n v="49"/>
    <n v="973"/>
    <x v="0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x v="42"/>
    <s v="Yes"/>
    <s v="No"/>
    <s v="No"/>
    <n v="0"/>
    <s v="Yes"/>
    <s v="Month-to-Month"/>
    <s v="Direct Debit"/>
    <n v="60"/>
    <n v="3487"/>
    <x v="0"/>
    <x v="0"/>
    <x v="1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x v="9"/>
    <s v="No"/>
    <s v="No"/>
    <s v="No"/>
    <n v="0"/>
    <s v="No"/>
    <s v="One Year"/>
    <s v="Credit Card"/>
    <n v="52"/>
    <n v="1363"/>
    <x v="0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x v="1"/>
    <s v="No"/>
    <s v="No"/>
    <s v="No"/>
    <n v="0"/>
    <s v="No"/>
    <s v="Month-to-Month"/>
    <s v="Credit Card"/>
    <n v="53"/>
    <n v="733"/>
    <x v="0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x v="11"/>
    <s v="No"/>
    <s v="No"/>
    <s v="No"/>
    <n v="0"/>
    <s v="No"/>
    <s v="Month-to-Month"/>
    <s v="Credit Card"/>
    <n v="41"/>
    <n v="1774"/>
    <x v="0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x v="24"/>
    <s v="No"/>
    <s v="No"/>
    <s v="No"/>
    <n v="0"/>
    <s v="No"/>
    <s v="One Year"/>
    <s v="Direct Debit"/>
    <n v="37"/>
    <n v="1229"/>
    <x v="0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x v="10"/>
    <s v="No"/>
    <s v="No"/>
    <s v="No"/>
    <n v="0"/>
    <s v="Yes"/>
    <s v="Two Year"/>
    <s v="Credit Card"/>
    <n v="29"/>
    <n v="2183"/>
    <x v="0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x v="22"/>
    <s v="Yes"/>
    <s v="No"/>
    <s v="No"/>
    <n v="0"/>
    <s v="Yes"/>
    <s v="One Year"/>
    <s v="Credit Card"/>
    <n v="61"/>
    <n v="3944"/>
    <x v="0"/>
    <x v="0"/>
    <x v="1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x v="28"/>
    <s v="No"/>
    <s v="No"/>
    <s v="No"/>
    <n v="0"/>
    <s v="No"/>
    <s v="Month-to-Month"/>
    <s v="Direct Debit"/>
    <n v="17"/>
    <n v="17"/>
    <x v="0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x v="23"/>
    <s v="Yes"/>
    <s v="No"/>
    <s v="No"/>
    <n v="0"/>
    <s v="No"/>
    <s v="One Year"/>
    <s v="Direct Debit"/>
    <n v="13"/>
    <n v="348"/>
    <x v="0"/>
    <x v="0"/>
    <x v="1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x v="46"/>
    <s v="No"/>
    <s v="No"/>
    <s v="No"/>
    <n v="0"/>
    <s v="No"/>
    <s v="One Year"/>
    <s v="Direct Debit"/>
    <n v="37"/>
    <n v="847"/>
    <x v="0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x v="40"/>
    <s v="No"/>
    <s v="No"/>
    <s v="No"/>
    <n v="0"/>
    <s v="Yes"/>
    <s v="Month-to-Month"/>
    <s v="Direct Debit"/>
    <n v="36"/>
    <n v="2104"/>
    <x v="0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x v="48"/>
    <s v="No"/>
    <s v="No"/>
    <s v="No"/>
    <n v="0"/>
    <s v="Yes"/>
    <s v="Two Year"/>
    <s v="Credit Card"/>
    <n v="19"/>
    <n v="1302"/>
    <x v="0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x v="3"/>
    <s v="No"/>
    <s v="No"/>
    <s v="No"/>
    <n v="0"/>
    <s v="Yes"/>
    <s v="Two Year"/>
    <s v="Direct Debit"/>
    <n v="32"/>
    <n v="2174"/>
    <x v="0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x v="1"/>
    <s v="No"/>
    <s v="No"/>
    <s v="No"/>
    <n v="0"/>
    <s v="Yes"/>
    <s v="Two Year"/>
    <s v="Direct Debit"/>
    <n v="51"/>
    <n v="3242"/>
    <x v="0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x v="53"/>
    <s v="Yes"/>
    <s v="No"/>
    <s v="No"/>
    <n v="0"/>
    <s v="No"/>
    <s v="Month-to-Month"/>
    <s v="Direct Debit"/>
    <n v="34"/>
    <n v="267"/>
    <x v="0"/>
    <x v="0"/>
    <x v="1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x v="21"/>
    <s v="No"/>
    <s v="No"/>
    <s v="No"/>
    <n v="0"/>
    <s v="No"/>
    <s v="Two Year"/>
    <s v="Direct Debit"/>
    <n v="8"/>
    <n v="617"/>
    <x v="0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x v="0"/>
    <s v="No"/>
    <s v="No"/>
    <s v="No"/>
    <n v="0"/>
    <s v="No"/>
    <s v="One Year"/>
    <s v="Direct Debit"/>
    <n v="10"/>
    <n v="10"/>
    <x v="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x v="2"/>
    <s v="No"/>
    <s v="No"/>
    <s v="No"/>
    <n v="0"/>
    <s v="No"/>
    <s v="One Year"/>
    <s v="Direct Debit"/>
    <n v="8"/>
    <n v="93"/>
    <x v="0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x v="54"/>
    <s v="No"/>
    <s v="No"/>
    <s v="No"/>
    <n v="0"/>
    <s v="No"/>
    <s v="One Year"/>
    <s v="Paper Check"/>
    <n v="29"/>
    <n v="727"/>
    <x v="0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x v="53"/>
    <s v="Yes"/>
    <s v="No"/>
    <s v="No"/>
    <n v="0"/>
    <s v="Yes"/>
    <s v="One Year"/>
    <s v="Paper Check"/>
    <n v="32"/>
    <n v="1013"/>
    <x v="0"/>
    <x v="0"/>
    <x v="1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x v="41"/>
    <s v="No"/>
    <s v="Yes"/>
    <s v="No"/>
    <n v="0"/>
    <s v="No"/>
    <s v="Month-to-Month"/>
    <s v="Credit Card"/>
    <n v="41"/>
    <n v="1230"/>
    <x v="0"/>
    <x v="0"/>
    <x v="2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x v="22"/>
    <s v="Yes"/>
    <s v="No"/>
    <s v="No"/>
    <n v="0"/>
    <s v="No"/>
    <s v="Two Year"/>
    <s v="Credit Card"/>
    <n v="31"/>
    <n v="1509"/>
    <x v="0"/>
    <x v="0"/>
    <x v="1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x v="21"/>
    <s v="No"/>
    <s v="No"/>
    <s v="No"/>
    <n v="0"/>
    <s v="No"/>
    <s v="Two Year"/>
    <s v="Credit Card"/>
    <n v="65"/>
    <n v="3452"/>
    <x v="0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x v="24"/>
    <s v="No"/>
    <s v="No"/>
    <s v="No"/>
    <n v="0"/>
    <s v="No"/>
    <s v="Month-to-Month"/>
    <s v="Credit Card"/>
    <n v="53"/>
    <n v="2713"/>
    <x v="0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x v="41"/>
    <s v="No"/>
    <s v="Yes"/>
    <s v="No"/>
    <n v="0"/>
    <s v="No"/>
    <s v="Two Year"/>
    <s v="Credit Card"/>
    <n v="13"/>
    <n v="1017"/>
    <x v="0"/>
    <x v="0"/>
    <x v="2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x v="30"/>
    <s v="No"/>
    <s v="No"/>
    <s v="No"/>
    <n v="0"/>
    <s v="No"/>
    <s v="Month-to-Month"/>
    <s v="Direct Debit"/>
    <n v="14"/>
    <n v="397"/>
    <x v="0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x v="11"/>
    <s v="No"/>
    <s v="No"/>
    <s v="No"/>
    <n v="0"/>
    <s v="No"/>
    <s v="Two Year"/>
    <s v="Paper Check"/>
    <n v="15"/>
    <n v="156"/>
    <x v="0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x v="3"/>
    <s v="No"/>
    <s v="No"/>
    <s v="No"/>
    <n v="0"/>
    <s v="No"/>
    <s v="Month-to-Month"/>
    <s v="Direct Debit"/>
    <n v="42"/>
    <n v="754"/>
    <x v="0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x v="28"/>
    <s v="No"/>
    <s v="No"/>
    <s v="No"/>
    <n v="0"/>
    <s v="No"/>
    <s v="Two Year"/>
    <s v="Paper Check"/>
    <n v="7"/>
    <n v="99"/>
    <x v="0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x v="50"/>
    <s v="No"/>
    <s v="No"/>
    <s v="No"/>
    <n v="0"/>
    <s v="Yes"/>
    <s v="Two Year"/>
    <s v="Direct Debit"/>
    <n v="54"/>
    <n v="3996"/>
    <x v="0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x v="21"/>
    <s v="No"/>
    <s v="No"/>
    <s v="No"/>
    <n v="0"/>
    <s v="Yes"/>
    <s v="Two Year"/>
    <s v="Direct Debit"/>
    <n v="71"/>
    <n v="5129"/>
    <x v="0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x v="37"/>
    <s v="No"/>
    <s v="No"/>
    <s v="No"/>
    <n v="0"/>
    <s v="No"/>
    <s v="One Year"/>
    <s v="Credit Card"/>
    <n v="31"/>
    <n v="1306"/>
    <x v="0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x v="29"/>
    <s v="No"/>
    <s v="Yes"/>
    <s v="No"/>
    <n v="0"/>
    <s v="Yes"/>
    <s v="One Year"/>
    <s v="Direct Debit"/>
    <n v="47"/>
    <n v="3077"/>
    <x v="0"/>
    <x v="0"/>
    <x v="2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x v="41"/>
    <s v="No"/>
    <s v="Yes"/>
    <s v="No"/>
    <n v="0"/>
    <s v="Yes"/>
    <s v="One Year"/>
    <s v="Direct Debit"/>
    <n v="32"/>
    <n v="429"/>
    <x v="0"/>
    <x v="0"/>
    <x v="2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x v="34"/>
    <s v="No"/>
    <s v="Yes"/>
    <s v="No"/>
    <n v="0"/>
    <s v="No"/>
    <s v="One Year"/>
    <s v="Direct Debit"/>
    <n v="34"/>
    <n v="123"/>
    <x v="0"/>
    <x v="0"/>
    <x v="2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x v="15"/>
    <s v="No"/>
    <s v="No"/>
    <s v="No"/>
    <n v="0"/>
    <s v="Yes"/>
    <s v="One Year"/>
    <s v="Paper Check"/>
    <n v="38"/>
    <n v="1478"/>
    <x v="0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x v="54"/>
    <s v="No"/>
    <s v="No"/>
    <s v="No"/>
    <n v="0"/>
    <s v="Yes"/>
    <s v="One Year"/>
    <s v="Direct Debit"/>
    <n v="41"/>
    <n v="1798"/>
    <x v="0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x v="12"/>
    <s v="Yes"/>
    <s v="No"/>
    <s v="No"/>
    <n v="0"/>
    <s v="Yes"/>
    <s v="One Year"/>
    <s v="Direct Debit"/>
    <n v="37"/>
    <n v="1819"/>
    <x v="0"/>
    <x v="0"/>
    <x v="1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x v="39"/>
    <s v="No"/>
    <s v="No"/>
    <s v="No"/>
    <n v="0"/>
    <s v="Yes"/>
    <s v="One Year"/>
    <s v="Credit Card"/>
    <n v="39"/>
    <n v="1223"/>
    <x v="0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x v="6"/>
    <s v="Yes"/>
    <s v="No"/>
    <s v="No"/>
    <n v="0"/>
    <s v="No"/>
    <s v="Month-to-Month"/>
    <s v="Credit Card"/>
    <n v="10"/>
    <n v="93"/>
    <x v="0"/>
    <x v="0"/>
    <x v="1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x v="17"/>
    <s v="Yes"/>
    <s v="No"/>
    <s v="No"/>
    <n v="0"/>
    <s v="Yes"/>
    <s v="Two Year"/>
    <s v="Direct Debit"/>
    <n v="34"/>
    <n v="2373"/>
    <x v="0"/>
    <x v="0"/>
    <x v="1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x v="1"/>
    <s v="No"/>
    <s v="No"/>
    <s v="No"/>
    <n v="0"/>
    <s v="Yes"/>
    <s v="One Year"/>
    <s v="Credit Card"/>
    <n v="54"/>
    <n v="2733"/>
    <x v="0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x v="55"/>
    <s v="No"/>
    <s v="Yes"/>
    <s v="No"/>
    <n v="0"/>
    <s v="Yes"/>
    <s v="One Year"/>
    <s v="Direct Debit"/>
    <n v="25"/>
    <n v="672"/>
    <x v="0"/>
    <x v="0"/>
    <x v="2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x v="56"/>
    <s v="No"/>
    <s v="Yes"/>
    <s v="No"/>
    <n v="0"/>
    <s v="No"/>
    <s v="One Year"/>
    <s v="Direct Debit"/>
    <n v="56"/>
    <n v="3069"/>
    <x v="0"/>
    <x v="0"/>
    <x v="2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x v="15"/>
    <s v="No"/>
    <s v="No"/>
    <s v="No"/>
    <n v="0"/>
    <s v="No"/>
    <s v="Two Year"/>
    <s v="Direct Debit"/>
    <n v="32"/>
    <n v="968"/>
    <x v="0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x v="8"/>
    <s v="No"/>
    <s v="No"/>
    <s v="No"/>
    <n v="0"/>
    <s v="Yes"/>
    <s v="One Year"/>
    <s v="Paper Check"/>
    <n v="73"/>
    <n v="3245"/>
    <x v="0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x v="39"/>
    <s v="No"/>
    <s v="No"/>
    <s v="No"/>
    <n v="0"/>
    <s v="Yes"/>
    <s v="Two Year"/>
    <s v="Paper Check"/>
    <n v="41"/>
    <n v="2574"/>
    <x v="0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x v="47"/>
    <s v="No"/>
    <s v="Yes"/>
    <s v="No"/>
    <n v="0"/>
    <s v="No"/>
    <s v="Two Year"/>
    <s v="Direct Debit"/>
    <n v="15"/>
    <n v="701"/>
    <x v="0"/>
    <x v="0"/>
    <x v="2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x v="43"/>
    <s v="No"/>
    <s v="No"/>
    <s v="No"/>
    <n v="0"/>
    <s v="No"/>
    <s v="One Year"/>
    <s v="Paper Check"/>
    <n v="45"/>
    <n v="870"/>
    <x v="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x v="10"/>
    <s v="No"/>
    <s v="No"/>
    <s v="No"/>
    <n v="0"/>
    <s v="No"/>
    <s v="Two Year"/>
    <s v="Credit Card"/>
    <n v="15"/>
    <n v="1076"/>
    <x v="0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x v="40"/>
    <s v="No"/>
    <s v="No"/>
    <s v="No"/>
    <n v="0"/>
    <s v="No"/>
    <s v="Two Year"/>
    <s v="Direct Debit"/>
    <n v="21"/>
    <n v="1225"/>
    <x v="0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x v="57"/>
    <s v="No"/>
    <s v="Yes"/>
    <s v="No"/>
    <n v="0"/>
    <s v="No"/>
    <s v="One Year"/>
    <s v="Direct Debit"/>
    <n v="69"/>
    <n v="1404"/>
    <x v="0"/>
    <x v="0"/>
    <x v="2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x v="14"/>
    <s v="No"/>
    <s v="Yes"/>
    <s v="No"/>
    <n v="0"/>
    <s v="No"/>
    <s v="One Year"/>
    <s v="Direct Debit"/>
    <n v="36"/>
    <n v="750"/>
    <x v="0"/>
    <x v="0"/>
    <x v="2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x v="49"/>
    <s v="No"/>
    <s v="No"/>
    <s v="No"/>
    <n v="0"/>
    <s v="Yes"/>
    <s v="Month-to-Month"/>
    <s v="Direct Debit"/>
    <n v="25"/>
    <n v="348"/>
    <x v="0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x v="33"/>
    <s v="Yes"/>
    <s v="No"/>
    <s v="No"/>
    <n v="0"/>
    <s v="No"/>
    <s v="Month-to-Month"/>
    <s v="Direct Debit"/>
    <n v="26"/>
    <n v="125"/>
    <x v="0"/>
    <x v="0"/>
    <x v="1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x v="58"/>
    <s v="No"/>
    <s v="No"/>
    <s v="No"/>
    <n v="0"/>
    <s v="No"/>
    <s v="Month-to-Month"/>
    <s v="Paper Check"/>
    <n v="22"/>
    <n v="131"/>
    <x v="0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x v="28"/>
    <s v="No"/>
    <s v="No"/>
    <s v="No"/>
    <n v="0"/>
    <s v="No"/>
    <s v="Month-to-Month"/>
    <s v="Direct Debit"/>
    <n v="30"/>
    <n v="295"/>
    <x v="0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x v="33"/>
    <s v="Yes"/>
    <s v="No"/>
    <s v="No"/>
    <n v="0"/>
    <s v="No"/>
    <s v="Month-to-Month"/>
    <s v="Paper Check"/>
    <n v="20"/>
    <n v="1381"/>
    <x v="0"/>
    <x v="0"/>
    <x v="1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x v="47"/>
    <s v="No"/>
    <s v="Yes"/>
    <s v="No"/>
    <n v="0"/>
    <s v="No"/>
    <s v="One Year"/>
    <s v="Credit Card"/>
    <n v="42"/>
    <n v="994"/>
    <x v="0"/>
    <x v="0"/>
    <x v="2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x v="15"/>
    <s v="No"/>
    <s v="No"/>
    <s v="No"/>
    <n v="0"/>
    <s v="No"/>
    <s v="Month-to-Month"/>
    <s v="Direct Debit"/>
    <n v="29"/>
    <n v="610"/>
    <x v="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x v="53"/>
    <s v="Yes"/>
    <s v="No"/>
    <s v="No"/>
    <n v="0"/>
    <s v="Yes"/>
    <s v="One Year"/>
    <s v="Paper Check"/>
    <n v="38"/>
    <n v="1257"/>
    <x v="0"/>
    <x v="0"/>
    <x v="1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x v="1"/>
    <s v="No"/>
    <s v="No"/>
    <s v="No"/>
    <n v="0"/>
    <s v="Yes"/>
    <s v="One Year"/>
    <s v="Credit Card"/>
    <n v="40"/>
    <n v="898"/>
    <x v="0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x v="29"/>
    <s v="No"/>
    <s v="Yes"/>
    <s v="No"/>
    <n v="0"/>
    <s v="No"/>
    <s v="One Year"/>
    <s v="Direct Debit"/>
    <n v="55"/>
    <n v="346"/>
    <x v="0"/>
    <x v="0"/>
    <x v="2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x v="32"/>
    <s v="No"/>
    <s v="No"/>
    <s v="No"/>
    <n v="0"/>
    <s v="No"/>
    <s v="Month-to-Month"/>
    <s v="Credit Card"/>
    <n v="10"/>
    <n v="107"/>
    <x v="0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x v="7"/>
    <s v="No"/>
    <s v="No"/>
    <s v="No"/>
    <n v="0"/>
    <s v="No"/>
    <s v="Month-to-Month"/>
    <s v="Credit Card"/>
    <n v="12"/>
    <n v="12"/>
    <x v="0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x v="45"/>
    <s v="No"/>
    <s v="Yes"/>
    <s v="No"/>
    <n v="0"/>
    <s v="Yes"/>
    <s v="One Year"/>
    <s v="Direct Debit"/>
    <n v="47"/>
    <n v="1591"/>
    <x v="0"/>
    <x v="0"/>
    <x v="2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x v="37"/>
    <s v="No"/>
    <s v="No"/>
    <s v="No"/>
    <n v="0"/>
    <s v="No"/>
    <s v="One Year"/>
    <s v="Direct Debit"/>
    <n v="28"/>
    <n v="656"/>
    <x v="0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x v="21"/>
    <s v="No"/>
    <s v="No"/>
    <s v="No"/>
    <n v="0"/>
    <s v="Yes"/>
    <s v="Month-to-Month"/>
    <s v="Direct Debit"/>
    <n v="42"/>
    <n v="166"/>
    <x v="0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x v="7"/>
    <s v="No"/>
    <s v="No"/>
    <s v="No"/>
    <n v="0"/>
    <s v="Yes"/>
    <s v="Two Year"/>
    <s v="Credit Card"/>
    <n v="40"/>
    <n v="2732"/>
    <x v="0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x v="16"/>
    <s v="No"/>
    <s v="No"/>
    <s v="No"/>
    <n v="0"/>
    <s v="Yes"/>
    <s v="Two Year"/>
    <s v="Credit Card"/>
    <n v="44"/>
    <n v="1198"/>
    <x v="0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x v="1"/>
    <s v="No"/>
    <s v="No"/>
    <s v="No"/>
    <n v="0"/>
    <s v="Yes"/>
    <s v="One Year"/>
    <s v="Credit Card"/>
    <n v="30"/>
    <n v="1425"/>
    <x v="0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x v="37"/>
    <s v="No"/>
    <s v="No"/>
    <s v="No"/>
    <n v="0"/>
    <s v="No"/>
    <s v="Month-to-Month"/>
    <s v="Direct Debit"/>
    <n v="11"/>
    <n v="11"/>
    <x v="0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x v="20"/>
    <s v="No"/>
    <s v="No"/>
    <s v="No"/>
    <n v="0"/>
    <s v="No"/>
    <s v="Month-to-Month"/>
    <s v="Direct Debit"/>
    <n v="53"/>
    <n v="1125"/>
    <x v="0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x v="12"/>
    <s v="Yes"/>
    <s v="No"/>
    <s v="No"/>
    <n v="0"/>
    <s v="Yes"/>
    <s v="Two Year"/>
    <s v="Credit Card"/>
    <n v="72"/>
    <n v="3047"/>
    <x v="0"/>
    <x v="0"/>
    <x v="1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x v="43"/>
    <s v="No"/>
    <s v="No"/>
    <s v="No"/>
    <n v="0"/>
    <s v="No"/>
    <s v="One Year"/>
    <s v="Direct Debit"/>
    <n v="38"/>
    <n v="188"/>
    <x v="0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x v="23"/>
    <s v="Yes"/>
    <s v="No"/>
    <s v="No"/>
    <n v="0"/>
    <s v="No"/>
    <s v="One Year"/>
    <s v="Credit Card"/>
    <n v="39"/>
    <n v="2030"/>
    <x v="0"/>
    <x v="0"/>
    <x v="1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x v="40"/>
    <s v="No"/>
    <s v="No"/>
    <s v="No"/>
    <n v="0"/>
    <s v="No"/>
    <s v="Two Year"/>
    <s v="Credit Card"/>
    <n v="12"/>
    <n v="797"/>
    <x v="0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x v="47"/>
    <s v="No"/>
    <s v="Yes"/>
    <s v="No"/>
    <n v="0"/>
    <s v="No"/>
    <s v="Month-to-Month"/>
    <s v="Credit Card"/>
    <n v="50"/>
    <n v="1758"/>
    <x v="0"/>
    <x v="0"/>
    <x v="2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x v="8"/>
    <s v="No"/>
    <s v="No"/>
    <s v="No"/>
    <n v="0"/>
    <s v="Yes"/>
    <s v="Two Year"/>
    <s v="Direct Debit"/>
    <n v="25"/>
    <n v="1805"/>
    <x v="0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x v="28"/>
    <s v="No"/>
    <s v="No"/>
    <s v="No"/>
    <n v="0"/>
    <s v="No"/>
    <s v="Month-to-Month"/>
    <s v="Direct Debit"/>
    <n v="26"/>
    <n v="26"/>
    <x v="0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x v="54"/>
    <s v="No"/>
    <s v="No"/>
    <s v="No"/>
    <n v="0"/>
    <s v="No"/>
    <s v="One Year"/>
    <s v="Credit Card"/>
    <n v="19"/>
    <n v="167"/>
    <x v="0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x v="41"/>
    <s v="No"/>
    <s v="Yes"/>
    <s v="No"/>
    <n v="0"/>
    <s v="No"/>
    <s v="Two Year"/>
    <s v="Direct Debit"/>
    <n v="33"/>
    <n v="2319"/>
    <x v="0"/>
    <x v="0"/>
    <x v="2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x v="6"/>
    <s v="Yes"/>
    <s v="No"/>
    <s v="No"/>
    <n v="0"/>
    <s v="No"/>
    <s v="Month-to-Month"/>
    <s v="Credit Card"/>
    <n v="49"/>
    <n v="2468"/>
    <x v="0"/>
    <x v="0"/>
    <x v="1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x v="57"/>
    <s v="No"/>
    <s v="Yes"/>
    <s v="No"/>
    <n v="0"/>
    <s v="No"/>
    <s v="One Year"/>
    <s v="Direct Debit"/>
    <n v="29"/>
    <n v="304"/>
    <x v="0"/>
    <x v="0"/>
    <x v="2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x v="56"/>
    <s v="No"/>
    <s v="Yes"/>
    <s v="No"/>
    <n v="0"/>
    <s v="Yes"/>
    <s v="One Year"/>
    <s v="Credit Card"/>
    <n v="48"/>
    <n v="847"/>
    <x v="0"/>
    <x v="0"/>
    <x v="2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x v="15"/>
    <s v="No"/>
    <s v="No"/>
    <s v="No"/>
    <n v="0"/>
    <s v="No"/>
    <s v="One Year"/>
    <s v="Credit Card"/>
    <n v="10"/>
    <n v="81"/>
    <x v="0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x v="54"/>
    <s v="No"/>
    <s v="No"/>
    <s v="No"/>
    <n v="0"/>
    <s v="Yes"/>
    <s v="One Year"/>
    <s v="Credit Card"/>
    <n v="34"/>
    <n v="1593"/>
    <x v="0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x v="55"/>
    <s v="No"/>
    <s v="Yes"/>
    <s v="No"/>
    <n v="0"/>
    <s v="Yes"/>
    <s v="Two Year"/>
    <s v="Direct Debit"/>
    <n v="47"/>
    <n v="3248"/>
    <x v="0"/>
    <x v="0"/>
    <x v="2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x v="59"/>
    <s v="Yes"/>
    <s v="No"/>
    <s v="No"/>
    <n v="0"/>
    <s v="No"/>
    <s v="Month-to-Month"/>
    <s v="Credit Card"/>
    <n v="47"/>
    <n v="1762"/>
    <x v="0"/>
    <x v="0"/>
    <x v="1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x v="13"/>
    <s v="No"/>
    <s v="Yes"/>
    <s v="No"/>
    <n v="0"/>
    <s v="No"/>
    <s v="One Year"/>
    <s v="Direct Debit"/>
    <n v="23"/>
    <n v="773"/>
    <x v="0"/>
    <x v="0"/>
    <x v="2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x v="44"/>
    <s v="No"/>
    <s v="No"/>
    <s v="No"/>
    <n v="0"/>
    <s v="Yes"/>
    <s v="Two Year"/>
    <s v="Credit Card"/>
    <n v="56"/>
    <n v="4087"/>
    <x v="0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x v="40"/>
    <s v="No"/>
    <s v="No"/>
    <s v="No"/>
    <n v="0"/>
    <s v="No"/>
    <s v="One Year"/>
    <s v="Credit Card"/>
    <n v="11"/>
    <n v="741"/>
    <x v="0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x v="32"/>
    <s v="No"/>
    <s v="No"/>
    <s v="No"/>
    <n v="0"/>
    <s v="No"/>
    <s v="One Year"/>
    <s v="Credit Card"/>
    <n v="7"/>
    <n v="296"/>
    <x v="0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x v="25"/>
    <s v="No"/>
    <s v="Yes"/>
    <s v="No"/>
    <n v="0"/>
    <s v="No"/>
    <s v="One Year"/>
    <s v="Direct Debit"/>
    <n v="41"/>
    <n v="41"/>
    <x v="0"/>
    <x v="0"/>
    <x v="2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x v="19"/>
    <s v="Yes"/>
    <s v="No"/>
    <s v="No"/>
    <n v="0"/>
    <s v="No"/>
    <s v="Two Year"/>
    <s v="Direct Debit"/>
    <n v="13"/>
    <n v="859"/>
    <x v="0"/>
    <x v="0"/>
    <x v="1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x v="30"/>
    <s v="No"/>
    <s v="No"/>
    <s v="No"/>
    <n v="0"/>
    <s v="No"/>
    <s v="Month-to-Month"/>
    <s v="Direct Debit"/>
    <n v="18"/>
    <n v="393"/>
    <x v="0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x v="13"/>
    <s v="No"/>
    <s v="Yes"/>
    <s v="No"/>
    <n v="0"/>
    <s v="Yes"/>
    <s v="One Year"/>
    <s v="Direct Debit"/>
    <n v="37"/>
    <n v="2458"/>
    <x v="0"/>
    <x v="0"/>
    <x v="2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x v="38"/>
    <s v="No"/>
    <s v="No"/>
    <s v="No"/>
    <n v="0"/>
    <s v="Yes"/>
    <s v="Two Year"/>
    <s v="Credit Card"/>
    <n v="39"/>
    <n v="1403"/>
    <x v="0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x v="6"/>
    <s v="Yes"/>
    <s v="No"/>
    <s v="No"/>
    <n v="0"/>
    <s v="No"/>
    <s v="One Year"/>
    <s v="Credit Card"/>
    <n v="22"/>
    <n v="338"/>
    <x v="0"/>
    <x v="0"/>
    <x v="1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x v="25"/>
    <s v="No"/>
    <s v="Yes"/>
    <s v="No"/>
    <n v="0"/>
    <s v="No"/>
    <s v="One Year"/>
    <s v="Direct Debit"/>
    <n v="43"/>
    <n v="274"/>
    <x v="0"/>
    <x v="0"/>
    <x v="2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x v="60"/>
    <s v="No"/>
    <s v="Yes"/>
    <s v="No"/>
    <n v="0"/>
    <s v="No"/>
    <s v="One Year"/>
    <s v="Direct Debit"/>
    <n v="23"/>
    <n v="377"/>
    <x v="0"/>
    <x v="0"/>
    <x v="2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x v="6"/>
    <s v="Yes"/>
    <s v="No"/>
    <s v="No"/>
    <n v="0"/>
    <s v="No"/>
    <s v="Two Year"/>
    <s v="Direct Debit"/>
    <n v="57"/>
    <n v="3687"/>
    <x v="0"/>
    <x v="0"/>
    <x v="1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x v="41"/>
    <s v="No"/>
    <s v="Yes"/>
    <s v="No"/>
    <n v="0"/>
    <s v="No"/>
    <s v="One Year"/>
    <s v="Direct Debit"/>
    <n v="62"/>
    <n v="2574"/>
    <x v="0"/>
    <x v="0"/>
    <x v="2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x v="47"/>
    <s v="No"/>
    <s v="Yes"/>
    <s v="No"/>
    <n v="0"/>
    <s v="No"/>
    <s v="Two Year"/>
    <s v="Direct Debit"/>
    <n v="39"/>
    <n v="1579"/>
    <x v="0"/>
    <x v="0"/>
    <x v="2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x v="9"/>
    <s v="No"/>
    <s v="No"/>
    <s v="No"/>
    <n v="0"/>
    <s v="Yes"/>
    <s v="One Year"/>
    <s v="Credit Card"/>
    <n v="20"/>
    <n v="1151"/>
    <x v="0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x v="37"/>
    <s v="No"/>
    <s v="No"/>
    <s v="No"/>
    <n v="0"/>
    <s v="No"/>
    <s v="Two Year"/>
    <s v="Credit Card"/>
    <n v="12"/>
    <n v="547"/>
    <x v="0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x v="1"/>
    <s v="No"/>
    <s v="No"/>
    <s v="No"/>
    <n v="0"/>
    <s v="No"/>
    <s v="Month-to-Month"/>
    <s v="Direct Debit"/>
    <n v="26"/>
    <n v="477"/>
    <x v="0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x v="12"/>
    <s v="Yes"/>
    <s v="No"/>
    <s v="No"/>
    <n v="0"/>
    <s v="No"/>
    <s v="Month-to-Month"/>
    <s v="Direct Debit"/>
    <n v="22"/>
    <n v="511"/>
    <x v="0"/>
    <x v="0"/>
    <x v="1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x v="15"/>
    <s v="No"/>
    <s v="No"/>
    <s v="No"/>
    <n v="0"/>
    <s v="No"/>
    <s v="Month-to-Month"/>
    <s v="Credit Card"/>
    <n v="12"/>
    <n v="12"/>
    <x v="0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x v="46"/>
    <s v="No"/>
    <s v="No"/>
    <s v="No"/>
    <n v="0"/>
    <s v="Yes"/>
    <s v="One Year"/>
    <s v="Credit Card"/>
    <n v="50"/>
    <n v="3538"/>
    <x v="0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x v="55"/>
    <s v="No"/>
    <s v="Yes"/>
    <s v="No"/>
    <n v="0"/>
    <s v="No"/>
    <s v="One Year"/>
    <s v="Credit Card"/>
    <n v="11"/>
    <n v="380"/>
    <x v="0"/>
    <x v="0"/>
    <x v="2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x v="28"/>
    <s v="No"/>
    <s v="No"/>
    <s v="No"/>
    <n v="0"/>
    <s v="No"/>
    <s v="Two Year"/>
    <s v="Credit Card"/>
    <n v="16"/>
    <n v="364"/>
    <x v="0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x v="40"/>
    <s v="No"/>
    <s v="No"/>
    <s v="No"/>
    <n v="0"/>
    <s v="Yes"/>
    <s v="One Year"/>
    <s v="Credit Card"/>
    <n v="39"/>
    <n v="2214"/>
    <x v="0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x v="19"/>
    <s v="Yes"/>
    <s v="No"/>
    <s v="No"/>
    <n v="0"/>
    <s v="No"/>
    <s v="Month-to-Month"/>
    <s v="Credit Card"/>
    <n v="54"/>
    <n v="2043"/>
    <x v="0"/>
    <x v="0"/>
    <x v="1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x v="58"/>
    <s v="No"/>
    <s v="No"/>
    <s v="No"/>
    <n v="0"/>
    <s v="Yes"/>
    <s v="One Year"/>
    <s v="Credit Card"/>
    <n v="40"/>
    <n v="1738"/>
    <x v="0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x v="54"/>
    <s v="No"/>
    <s v="No"/>
    <s v="No"/>
    <n v="0"/>
    <s v="No"/>
    <s v="Month-to-Month"/>
    <s v="Credit Card"/>
    <n v="13"/>
    <n v="13"/>
    <x v="0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x v="18"/>
    <s v="No"/>
    <s v="No"/>
    <s v="No"/>
    <n v="0"/>
    <s v="Yes"/>
    <s v="Two Year"/>
    <s v="Direct Debit"/>
    <n v="54"/>
    <n v="3175"/>
    <x v="0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x v="31"/>
    <s v="No"/>
    <s v="No"/>
    <s v="No"/>
    <n v="0"/>
    <s v="Yes"/>
    <s v="One Year"/>
    <s v="Direct Debit"/>
    <n v="44"/>
    <n v="720"/>
    <x v="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x v="44"/>
    <s v="No"/>
    <s v="No"/>
    <s v="No"/>
    <n v="0"/>
    <s v="Yes"/>
    <s v="One Year"/>
    <s v="Direct Debit"/>
    <n v="38"/>
    <n v="1480"/>
    <x v="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x v="60"/>
    <s v="No"/>
    <s v="Yes"/>
    <s v="No"/>
    <n v="0"/>
    <s v="Yes"/>
    <s v="Two Year"/>
    <s v="Direct Debit"/>
    <n v="23"/>
    <n v="1698"/>
    <x v="0"/>
    <x v="0"/>
    <x v="2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x v="26"/>
    <s v="No"/>
    <s v="No"/>
    <s v="No"/>
    <n v="0"/>
    <s v="Yes"/>
    <s v="Two Year"/>
    <s v="Direct Debit"/>
    <n v="60"/>
    <n v="2811"/>
    <x v="0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x v="1"/>
    <s v="No"/>
    <s v="No"/>
    <s v="No"/>
    <n v="0"/>
    <s v="Yes"/>
    <s v="One Year"/>
    <s v="Direct Debit"/>
    <n v="24"/>
    <n v="1021"/>
    <x v="0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x v="35"/>
    <s v="No"/>
    <s v="No"/>
    <s v="No"/>
    <n v="0"/>
    <s v="Yes"/>
    <s v="Month-to-Month"/>
    <s v="Credit Card"/>
    <n v="35"/>
    <n v="1564"/>
    <x v="0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x v="21"/>
    <s v="No"/>
    <s v="No"/>
    <s v="No"/>
    <n v="0"/>
    <s v="No"/>
    <s v="Month-to-Month"/>
    <s v="Direct Debit"/>
    <n v="55"/>
    <n v="1480"/>
    <x v="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x v="13"/>
    <s v="No"/>
    <s v="Yes"/>
    <s v="No"/>
    <n v="0"/>
    <s v="Yes"/>
    <s v="One Year"/>
    <s v="Direct Debit"/>
    <n v="44"/>
    <n v="1188"/>
    <x v="0"/>
    <x v="0"/>
    <x v="2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x v="45"/>
    <s v="No"/>
    <s v="Yes"/>
    <s v="No"/>
    <n v="0"/>
    <s v="No"/>
    <s v="One Year"/>
    <s v="Direct Debit"/>
    <n v="23"/>
    <n v="47"/>
    <x v="0"/>
    <x v="0"/>
    <x v="2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x v="30"/>
    <s v="No"/>
    <s v="No"/>
    <s v="No"/>
    <n v="0"/>
    <s v="No"/>
    <s v="Month-to-Month"/>
    <s v="Credit Card"/>
    <n v="7"/>
    <n v="125"/>
    <x v="0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x v="61"/>
    <s v="No"/>
    <s v="Yes"/>
    <s v="No"/>
    <n v="0"/>
    <s v="No"/>
    <s v="One Year"/>
    <s v="Direct Debit"/>
    <n v="54"/>
    <n v="2256"/>
    <x v="0"/>
    <x v="0"/>
    <x v="2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x v="9"/>
    <s v="No"/>
    <s v="No"/>
    <s v="No"/>
    <n v="0"/>
    <s v="Yes"/>
    <s v="Two Year"/>
    <s v="Credit Card"/>
    <n v="57"/>
    <n v="3773"/>
    <x v="0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x v="62"/>
    <s v="No"/>
    <s v="Yes"/>
    <s v="No"/>
    <n v="0"/>
    <s v="Yes"/>
    <s v="One Year"/>
    <s v="Direct Debit"/>
    <n v="39"/>
    <n v="1305"/>
    <x v="0"/>
    <x v="0"/>
    <x v="2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x v="63"/>
    <s v="No"/>
    <s v="Yes"/>
    <s v="No"/>
    <n v="0"/>
    <s v="Yes"/>
    <s v="One Year"/>
    <s v="Direct Debit"/>
    <n v="35"/>
    <n v="1167"/>
    <x v="0"/>
    <x v="0"/>
    <x v="2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x v="7"/>
    <s v="No"/>
    <s v="No"/>
    <s v="No"/>
    <n v="0"/>
    <s v="No"/>
    <s v="One Year"/>
    <s v="Credit Card"/>
    <n v="8"/>
    <n v="171"/>
    <x v="0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x v="48"/>
    <s v="No"/>
    <s v="No"/>
    <s v="No"/>
    <n v="0"/>
    <s v="No"/>
    <s v="One Year"/>
    <s v="Direct Debit"/>
    <n v="7"/>
    <n v="235"/>
    <x v="0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x v="18"/>
    <s v="No"/>
    <s v="No"/>
    <s v="No"/>
    <n v="0"/>
    <s v="No"/>
    <s v="One Year"/>
    <s v="Credit Card"/>
    <n v="8"/>
    <n v="92"/>
    <x v="0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x v="40"/>
    <s v="No"/>
    <s v="No"/>
    <s v="No"/>
    <n v="0"/>
    <s v="No"/>
    <s v="One Year"/>
    <s v="Direct Debit"/>
    <n v="27"/>
    <n v="1880"/>
    <x v="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x v="41"/>
    <s v="No"/>
    <s v="Yes"/>
    <s v="No"/>
    <n v="0"/>
    <s v="No"/>
    <s v="Two Year"/>
    <s v="Credit Card"/>
    <n v="12"/>
    <n v="247"/>
    <x v="0"/>
    <x v="0"/>
    <x v="2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x v="5"/>
    <s v="No"/>
    <s v="No"/>
    <s v="No"/>
    <n v="0"/>
    <s v="No"/>
    <s v="Two Year"/>
    <s v="Credit Card"/>
    <n v="13"/>
    <n v="963"/>
    <x v="0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x v="26"/>
    <s v="No"/>
    <s v="No"/>
    <s v="No"/>
    <n v="0"/>
    <s v="Yes"/>
    <s v="One Year"/>
    <s v="Direct Debit"/>
    <n v="58"/>
    <n v="3520"/>
    <x v="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x v="9"/>
    <s v="No"/>
    <s v="No"/>
    <s v="No"/>
    <n v="0"/>
    <s v="No"/>
    <s v="One Year"/>
    <s v="Direct Debit"/>
    <n v="9"/>
    <n v="381"/>
    <x v="0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x v="39"/>
    <s v="No"/>
    <s v="No"/>
    <s v="No"/>
    <n v="0"/>
    <s v="No"/>
    <s v="Month-to-Month"/>
    <s v="Direct Debit"/>
    <n v="45"/>
    <n v="1281"/>
    <x v="0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x v="4"/>
    <s v="Yes"/>
    <s v="No"/>
    <s v="No"/>
    <n v="0"/>
    <s v="Yes"/>
    <s v="Month-to-Month"/>
    <s v="Direct Debit"/>
    <n v="44"/>
    <n v="2251"/>
    <x v="0"/>
    <x v="0"/>
    <x v="1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x v="25"/>
    <s v="No"/>
    <s v="Yes"/>
    <s v="No"/>
    <n v="0"/>
    <s v="No"/>
    <s v="One Year"/>
    <s v="Direct Debit"/>
    <n v="33"/>
    <n v="1651"/>
    <x v="0"/>
    <x v="0"/>
    <x v="2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x v="4"/>
    <s v="Yes"/>
    <s v="No"/>
    <s v="No"/>
    <n v="0"/>
    <s v="Yes"/>
    <s v="Two Year"/>
    <s v="Direct Debit"/>
    <n v="42"/>
    <n v="2926"/>
    <x v="0"/>
    <x v="0"/>
    <x v="1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x v="43"/>
    <s v="No"/>
    <s v="Yes"/>
    <s v="No"/>
    <n v="0"/>
    <s v="No"/>
    <s v="Month-to-Month"/>
    <s v="Direct Debit"/>
    <n v="39"/>
    <n v="285"/>
    <x v="0"/>
    <x v="0"/>
    <x v="2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x v="48"/>
    <s v="No"/>
    <s v="No"/>
    <s v="No"/>
    <n v="0"/>
    <s v="Yes"/>
    <s v="One Year"/>
    <s v="Credit Card"/>
    <n v="63"/>
    <n v="1766"/>
    <x v="0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x v="16"/>
    <s v="No"/>
    <s v="No"/>
    <s v="No"/>
    <n v="0"/>
    <s v="No"/>
    <s v="One Year"/>
    <s v="Credit Card"/>
    <n v="16"/>
    <n v="706"/>
    <x v="0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x v="54"/>
    <s v="No"/>
    <s v="No"/>
    <s v="No"/>
    <n v="0"/>
    <s v="Yes"/>
    <s v="Month-to-Month"/>
    <s v="Direct Debit"/>
    <n v="24"/>
    <n v="260"/>
    <x v="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x v="64"/>
    <s v="No"/>
    <s v="Yes"/>
    <s v="No"/>
    <n v="0"/>
    <s v="No"/>
    <s v="One Year"/>
    <s v="Direct Debit"/>
    <n v="28"/>
    <n v="1515"/>
    <x v="0"/>
    <x v="0"/>
    <x v="2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x v="14"/>
    <s v="No"/>
    <s v="Yes"/>
    <s v="No"/>
    <n v="0"/>
    <s v="Yes"/>
    <s v="One Year"/>
    <s v="Direct Debit"/>
    <n v="37"/>
    <n v="1904"/>
    <x v="0"/>
    <x v="0"/>
    <x v="2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x v="12"/>
    <s v="Yes"/>
    <s v="No"/>
    <s v="No"/>
    <n v="0"/>
    <s v="No"/>
    <s v="Month-to-Month"/>
    <s v="Direct Debit"/>
    <n v="46"/>
    <n v="844"/>
    <x v="0"/>
    <x v="0"/>
    <x v="1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x v="21"/>
    <s v="No"/>
    <s v="No"/>
    <s v="No"/>
    <n v="0"/>
    <s v="No"/>
    <s v="One Year"/>
    <s v="Direct Debit"/>
    <n v="37"/>
    <n v="2521"/>
    <x v="0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x v="35"/>
    <s v="No"/>
    <s v="No"/>
    <s v="No"/>
    <n v="0"/>
    <s v="Yes"/>
    <s v="Two Year"/>
    <s v="Credit Card"/>
    <n v="36"/>
    <n v="2654"/>
    <x v="0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x v="10"/>
    <s v="No"/>
    <s v="No"/>
    <s v="No"/>
    <n v="0"/>
    <s v="Yes"/>
    <s v="Month-to-Month"/>
    <s v="Direct Debit"/>
    <n v="27"/>
    <n v="61"/>
    <x v="0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x v="17"/>
    <s v="Yes"/>
    <s v="No"/>
    <s v="No"/>
    <n v="0"/>
    <s v="No"/>
    <s v="Two Year"/>
    <s v="Direct Debit"/>
    <n v="11"/>
    <n v="513"/>
    <x v="0"/>
    <x v="0"/>
    <x v="1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x v="1"/>
    <s v="No"/>
    <s v="No"/>
    <s v="No"/>
    <n v="0"/>
    <s v="Yes"/>
    <s v="Month-to-Month"/>
    <s v="Credit Card"/>
    <n v="18"/>
    <n v="475"/>
    <x v="0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x v="53"/>
    <s v="Yes"/>
    <s v="No"/>
    <s v="No"/>
    <n v="0"/>
    <s v="No"/>
    <s v="One Year"/>
    <s v="Direct Debit"/>
    <n v="13"/>
    <n v="456"/>
    <x v="0"/>
    <x v="0"/>
    <x v="1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x v="18"/>
    <s v="No"/>
    <s v="No"/>
    <s v="No"/>
    <n v="0"/>
    <s v="Yes"/>
    <s v="Two Year"/>
    <s v="Credit Card"/>
    <n v="38"/>
    <n v="2843"/>
    <x v="0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x v="6"/>
    <s v="Yes"/>
    <s v="No"/>
    <s v="No"/>
    <n v="0"/>
    <s v="No"/>
    <s v="Month-to-Month"/>
    <s v="Direct Debit"/>
    <n v="39"/>
    <n v="1383"/>
    <x v="0"/>
    <x v="0"/>
    <x v="1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x v="26"/>
    <s v="No"/>
    <s v="No"/>
    <s v="No"/>
    <n v="0"/>
    <s v="Yes"/>
    <s v="Month-to-Month"/>
    <s v="Credit Card"/>
    <n v="27"/>
    <n v="27"/>
    <x v="0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x v="61"/>
    <s v="No"/>
    <s v="Yes"/>
    <s v="No"/>
    <n v="0"/>
    <s v="No"/>
    <s v="One Year"/>
    <s v="Credit Card"/>
    <n v="45"/>
    <n v="2229"/>
    <x v="0"/>
    <x v="0"/>
    <x v="2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x v="8"/>
    <s v="No"/>
    <s v="No"/>
    <s v="No"/>
    <n v="0"/>
    <s v="Yes"/>
    <s v="One Year"/>
    <s v="Credit Card"/>
    <n v="41"/>
    <n v="2188"/>
    <x v="0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x v="44"/>
    <s v="No"/>
    <s v="No"/>
    <s v="No"/>
    <n v="0"/>
    <s v="No"/>
    <s v="Month-to-Month"/>
    <s v="Direct Debit"/>
    <n v="51"/>
    <n v="1856"/>
    <x v="0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x v="10"/>
    <s v="No"/>
    <s v="No"/>
    <s v="No"/>
    <n v="0"/>
    <s v="No"/>
    <s v="Two Year"/>
    <s v="Direct Debit"/>
    <n v="9"/>
    <n v="480"/>
    <x v="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x v="49"/>
    <s v="No"/>
    <s v="No"/>
    <s v="No"/>
    <n v="0"/>
    <s v="No"/>
    <s v="Two Year"/>
    <s v="Direct Debit"/>
    <n v="49"/>
    <n v="3551"/>
    <x v="0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x v="2"/>
    <s v="No"/>
    <s v="No"/>
    <s v="No"/>
    <n v="0"/>
    <s v="No"/>
    <s v="One Year"/>
    <s v="Paper Check"/>
    <n v="16"/>
    <n v="1055"/>
    <x v="0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x v="62"/>
    <s v="No"/>
    <s v="Yes"/>
    <s v="No"/>
    <n v="0"/>
    <s v="Yes"/>
    <s v="One Year"/>
    <s v="Paper Check"/>
    <n v="35"/>
    <n v="769"/>
    <x v="0"/>
    <x v="0"/>
    <x v="2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x v="10"/>
    <s v="No"/>
    <s v="No"/>
    <s v="No"/>
    <n v="0"/>
    <s v="Yes"/>
    <s v="Month-to-Month"/>
    <s v="Direct Debit"/>
    <n v="26"/>
    <n v="1520"/>
    <x v="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x v="22"/>
    <s v="Yes"/>
    <s v="No"/>
    <s v="No"/>
    <n v="0"/>
    <s v="No"/>
    <s v="Two Year"/>
    <s v="Paper Check"/>
    <n v="9"/>
    <n v="501"/>
    <x v="0"/>
    <x v="0"/>
    <x v="1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x v="7"/>
    <s v="No"/>
    <s v="No"/>
    <s v="No"/>
    <n v="0"/>
    <s v="Yes"/>
    <s v="Month-to-Month"/>
    <s v="Direct Debit"/>
    <n v="36"/>
    <n v="851"/>
    <x v="0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x v="5"/>
    <s v="No"/>
    <s v="No"/>
    <s v="No"/>
    <n v="0"/>
    <s v="Yes"/>
    <s v="One Year"/>
    <s v="Direct Debit"/>
    <n v="61"/>
    <n v="1826"/>
    <x v="0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x v="33"/>
    <s v="Yes"/>
    <s v="No"/>
    <s v="No"/>
    <n v="0"/>
    <s v="Yes"/>
    <s v="Two Year"/>
    <s v="Direct Debit"/>
    <n v="40"/>
    <n v="1166"/>
    <x v="0"/>
    <x v="0"/>
    <x v="1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x v="40"/>
    <s v="No"/>
    <s v="No"/>
    <s v="No"/>
    <n v="0"/>
    <s v="No"/>
    <s v="Month-to-Month"/>
    <s v="Paper Check"/>
    <n v="9"/>
    <n v="17"/>
    <x v="0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x v="9"/>
    <s v="No"/>
    <s v="No"/>
    <s v="No"/>
    <n v="0"/>
    <s v="No"/>
    <s v="Month-to-Month"/>
    <s v="Direct Debit"/>
    <n v="31"/>
    <n v="31"/>
    <x v="0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x v="4"/>
    <s v="Yes"/>
    <s v="No"/>
    <s v="No"/>
    <n v="0"/>
    <s v="No"/>
    <s v="Month-to-Month"/>
    <s v="Direct Debit"/>
    <n v="46"/>
    <n v="1076"/>
    <x v="0"/>
    <x v="0"/>
    <x v="1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x v="64"/>
    <s v="No"/>
    <s v="Yes"/>
    <s v="No"/>
    <n v="0"/>
    <s v="Yes"/>
    <s v="Two Year"/>
    <s v="Direct Debit"/>
    <n v="63"/>
    <n v="4561"/>
    <x v="0"/>
    <x v="0"/>
    <x v="2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x v="23"/>
    <s v="Yes"/>
    <s v="No"/>
    <s v="No"/>
    <n v="0"/>
    <s v="No"/>
    <s v="Two Year"/>
    <s v="Paper Check"/>
    <n v="17"/>
    <n v="1192"/>
    <x v="0"/>
    <x v="0"/>
    <x v="1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x v="34"/>
    <s v="No"/>
    <s v="Yes"/>
    <s v="No"/>
    <n v="0"/>
    <s v="Yes"/>
    <s v="Two Year"/>
    <s v="Direct Debit"/>
    <n v="39"/>
    <n v="2500"/>
    <x v="0"/>
    <x v="0"/>
    <x v="2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x v="52"/>
    <s v="No"/>
    <s v="No"/>
    <s v="No"/>
    <n v="0"/>
    <s v="No"/>
    <s v="One Year"/>
    <s v="Direct Debit"/>
    <n v="31"/>
    <n v="2244"/>
    <x v="0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x v="48"/>
    <s v="No"/>
    <s v="No"/>
    <s v="No"/>
    <n v="0"/>
    <s v="No"/>
    <s v="Two Year"/>
    <s v="Paper Check"/>
    <n v="8"/>
    <n v="357"/>
    <x v="0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x v="47"/>
    <s v="No"/>
    <s v="Yes"/>
    <s v="No"/>
    <n v="0"/>
    <s v="No"/>
    <s v="One Year"/>
    <s v="Paper Check"/>
    <n v="7"/>
    <n v="110"/>
    <x v="0"/>
    <x v="0"/>
    <x v="2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x v="53"/>
    <s v="Yes"/>
    <s v="No"/>
    <s v="No"/>
    <n v="0"/>
    <s v="Yes"/>
    <s v="Month-to-Month"/>
    <s v="Paper Check"/>
    <n v="45"/>
    <n v="366"/>
    <x v="0"/>
    <x v="0"/>
    <x v="1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x v="35"/>
    <s v="No"/>
    <s v="No"/>
    <s v="No"/>
    <n v="0"/>
    <s v="No"/>
    <s v="Month-to-Month"/>
    <s v="Paper Check"/>
    <n v="21"/>
    <n v="524"/>
    <x v="0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x v="63"/>
    <s v="No"/>
    <s v="Yes"/>
    <s v="No"/>
    <n v="0"/>
    <s v="No"/>
    <s v="One Year"/>
    <s v="Direct Debit"/>
    <n v="53"/>
    <n v="1090"/>
    <x v="0"/>
    <x v="0"/>
    <x v="2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x v="35"/>
    <s v="No"/>
    <s v="No"/>
    <s v="No"/>
    <n v="0"/>
    <s v="Yes"/>
    <s v="One Year"/>
    <s v="Direct Debit"/>
    <n v="52"/>
    <n v="3869"/>
    <x v="0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x v="47"/>
    <s v="No"/>
    <s v="Yes"/>
    <s v="No"/>
    <n v="0"/>
    <s v="No"/>
    <s v="Month-to-Month"/>
    <s v="Direct Debit"/>
    <n v="52"/>
    <n v="740"/>
    <x v="0"/>
    <x v="0"/>
    <x v="2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x v="53"/>
    <s v="Yes"/>
    <s v="No"/>
    <s v="No"/>
    <n v="0"/>
    <s v="Yes"/>
    <s v="Two Year"/>
    <s v="Direct Debit"/>
    <n v="48"/>
    <n v="3342"/>
    <x v="0"/>
    <x v="0"/>
    <x v="1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x v="30"/>
    <s v="No"/>
    <s v="No"/>
    <s v="No"/>
    <n v="0"/>
    <s v="Yes"/>
    <s v="Two Year"/>
    <s v="Direct Debit"/>
    <n v="25"/>
    <n v="255"/>
    <x v="0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x v="55"/>
    <s v="No"/>
    <s v="Yes"/>
    <s v="No"/>
    <n v="0"/>
    <s v="No"/>
    <s v="Month-to-Month"/>
    <s v="Direct Debit"/>
    <n v="30"/>
    <n v="59"/>
    <x v="0"/>
    <x v="0"/>
    <x v="2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x v="34"/>
    <s v="No"/>
    <s v="Yes"/>
    <s v="No"/>
    <n v="0"/>
    <s v="No"/>
    <s v="One Year"/>
    <s v="Direct Debit"/>
    <n v="38"/>
    <n v="2305"/>
    <x v="0"/>
    <x v="0"/>
    <x v="2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x v="15"/>
    <s v="No"/>
    <s v="No"/>
    <s v="No"/>
    <n v="0"/>
    <s v="No"/>
    <s v="Month-to-Month"/>
    <s v="Paper Check"/>
    <n v="13"/>
    <n v="13"/>
    <x v="0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x v="52"/>
    <s v="No"/>
    <s v="No"/>
    <s v="No"/>
    <n v="0"/>
    <s v="No"/>
    <s v="Month-to-Month"/>
    <s v="Paper Check"/>
    <n v="30"/>
    <n v="872"/>
    <x v="0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x v="11"/>
    <s v="No"/>
    <s v="No"/>
    <s v="No"/>
    <n v="0"/>
    <s v="No"/>
    <s v="Two Year"/>
    <s v="Direct Debit"/>
    <n v="9"/>
    <n v="656"/>
    <x v="0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x v="24"/>
    <s v="No"/>
    <s v="No"/>
    <s v="No"/>
    <n v="0"/>
    <s v="Yes"/>
    <s v="One Year"/>
    <s v="Credit Card"/>
    <n v="49"/>
    <n v="1658"/>
    <x v="0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x v="45"/>
    <s v="No"/>
    <s v="Yes"/>
    <s v="No"/>
    <n v="0"/>
    <s v="No"/>
    <s v="Two Year"/>
    <s v="Credit Card"/>
    <n v="45"/>
    <n v="3191"/>
    <x v="0"/>
    <x v="0"/>
    <x v="2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x v="40"/>
    <s v="No"/>
    <s v="No"/>
    <s v="No"/>
    <n v="0"/>
    <s v="No"/>
    <s v="One Year"/>
    <s v="Direct Debit"/>
    <n v="41"/>
    <n v="2887"/>
    <x v="0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x v="4"/>
    <s v="Yes"/>
    <s v="No"/>
    <s v="No"/>
    <n v="0"/>
    <s v="Yes"/>
    <s v="Two Year"/>
    <s v="Credit Card"/>
    <n v="50"/>
    <n v="3493"/>
    <x v="0"/>
    <x v="0"/>
    <x v="1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x v="30"/>
    <s v="No"/>
    <s v="No"/>
    <s v="No"/>
    <n v="0"/>
    <s v="No"/>
    <s v="Month-to-Month"/>
    <s v="Credit Card"/>
    <n v="13"/>
    <n v="13"/>
    <x v="0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x v="62"/>
    <s v="No"/>
    <s v="Yes"/>
    <s v="No"/>
    <n v="0"/>
    <s v="Yes"/>
    <s v="One Year"/>
    <s v="Credit Card"/>
    <n v="39"/>
    <n v="751"/>
    <x v="0"/>
    <x v="0"/>
    <x v="2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x v="17"/>
    <s v="Yes"/>
    <s v="No"/>
    <s v="No"/>
    <n v="0"/>
    <s v="Yes"/>
    <s v="Month-to-Month"/>
    <s v="Direct Debit"/>
    <n v="54"/>
    <n v="3221"/>
    <x v="0"/>
    <x v="0"/>
    <x v="1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x v="48"/>
    <s v="No"/>
    <s v="No"/>
    <s v="No"/>
    <n v="0"/>
    <s v="No"/>
    <s v="Month-to-Month"/>
    <s v="Direct Debit"/>
    <n v="39"/>
    <n v="2216"/>
    <x v="0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x v="0"/>
    <s v="No"/>
    <s v="No"/>
    <s v="No"/>
    <n v="0"/>
    <s v="Yes"/>
    <s v="Month-to-Month"/>
    <s v="Credit Card"/>
    <n v="48"/>
    <n v="1428"/>
    <x v="0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x v="17"/>
    <s v="Yes"/>
    <s v="No"/>
    <s v="No"/>
    <n v="0"/>
    <s v="No"/>
    <s v="One Year"/>
    <s v="Credit Card"/>
    <n v="26"/>
    <n v="730"/>
    <x v="0"/>
    <x v="0"/>
    <x v="1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x v="14"/>
    <s v="No"/>
    <s v="Yes"/>
    <s v="No"/>
    <n v="0"/>
    <s v="No"/>
    <s v="One Year"/>
    <s v="Direct Debit"/>
    <n v="29"/>
    <n v="127"/>
    <x v="0"/>
    <x v="0"/>
    <x v="2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x v="37"/>
    <s v="No"/>
    <s v="No"/>
    <s v="No"/>
    <n v="0"/>
    <s v="No"/>
    <s v="Month-to-Month"/>
    <s v="Credit Card"/>
    <n v="10"/>
    <n v="135"/>
    <x v="0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x v="29"/>
    <s v="No"/>
    <s v="Yes"/>
    <s v="No"/>
    <n v="0"/>
    <s v="No"/>
    <s v="One Year"/>
    <s v="Direct Debit"/>
    <n v="27"/>
    <n v="763"/>
    <x v="0"/>
    <x v="0"/>
    <x v="2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x v="30"/>
    <s v="No"/>
    <s v="No"/>
    <s v="No"/>
    <n v="0"/>
    <s v="Yes"/>
    <s v="One Year"/>
    <s v="Direct Debit"/>
    <n v="51"/>
    <n v="2655"/>
    <x v="0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x v="36"/>
    <s v="No"/>
    <s v="Yes"/>
    <s v="No"/>
    <n v="0"/>
    <s v="Yes"/>
    <s v="Two Year"/>
    <s v="Direct Debit"/>
    <n v="62"/>
    <n v="3537"/>
    <x v="0"/>
    <x v="0"/>
    <x v="2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x v="23"/>
    <s v="Yes"/>
    <s v="No"/>
    <s v="No"/>
    <n v="0"/>
    <s v="No"/>
    <s v="Month-to-Month"/>
    <s v="Direct Debit"/>
    <n v="41"/>
    <n v="89"/>
    <x v="0"/>
    <x v="0"/>
    <x v="1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x v="16"/>
    <s v="No"/>
    <s v="No"/>
    <s v="No"/>
    <n v="0"/>
    <s v="Yes"/>
    <s v="Month-to-Month"/>
    <s v="Direct Debit"/>
    <n v="33"/>
    <n v="375"/>
    <x v="0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x v="16"/>
    <s v="No"/>
    <s v="No"/>
    <s v="No"/>
    <n v="0"/>
    <s v="No"/>
    <s v="Month-to-Month"/>
    <s v="Direct Debit"/>
    <n v="36"/>
    <n v="2208"/>
    <x v="0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x v="33"/>
    <s v="Yes"/>
    <s v="No"/>
    <s v="No"/>
    <n v="0"/>
    <s v="Yes"/>
    <s v="One Year"/>
    <s v="Credit Card"/>
    <n v="31"/>
    <n v="1024"/>
    <x v="0"/>
    <x v="0"/>
    <x v="1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x v="0"/>
    <s v="No"/>
    <s v="No"/>
    <s v="No"/>
    <n v="0"/>
    <s v="No"/>
    <s v="One Year"/>
    <s v="Credit Card"/>
    <n v="60"/>
    <n v="4207"/>
    <x v="0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x v="53"/>
    <s v="Yes"/>
    <s v="No"/>
    <s v="No"/>
    <n v="0"/>
    <s v="Yes"/>
    <s v="Two Year"/>
    <s v="Direct Debit"/>
    <n v="39"/>
    <n v="2415"/>
    <x v="0"/>
    <x v="0"/>
    <x v="1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x v="49"/>
    <s v="No"/>
    <s v="No"/>
    <s v="No"/>
    <n v="0"/>
    <s v="No"/>
    <s v="Month-to-Month"/>
    <s v="Credit Card"/>
    <n v="35"/>
    <n v="360"/>
    <x v="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x v="8"/>
    <s v="No"/>
    <s v="No"/>
    <s v="No"/>
    <n v="0"/>
    <s v="No"/>
    <s v="Month-to-Month"/>
    <s v="Credit Card"/>
    <n v="9"/>
    <n v="9"/>
    <x v="0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x v="33"/>
    <s v="Yes"/>
    <s v="No"/>
    <s v="No"/>
    <n v="0"/>
    <s v="No"/>
    <s v="One Year"/>
    <s v="Direct Debit"/>
    <n v="54"/>
    <n v="3469"/>
    <x v="0"/>
    <x v="0"/>
    <x v="1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x v="27"/>
    <s v="No"/>
    <s v="Yes"/>
    <s v="No"/>
    <n v="0"/>
    <s v="Yes"/>
    <s v="One Year"/>
    <s v="Direct Debit"/>
    <n v="54"/>
    <n v="2778"/>
    <x v="0"/>
    <x v="0"/>
    <x v="2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x v="5"/>
    <s v="No"/>
    <s v="No"/>
    <s v="No"/>
    <n v="0"/>
    <s v="No"/>
    <s v="Month-to-Month"/>
    <s v="Credit Card"/>
    <n v="10"/>
    <n v="157"/>
    <x v="0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x v="18"/>
    <s v="No"/>
    <s v="No"/>
    <s v="No"/>
    <n v="0"/>
    <s v="Yes"/>
    <s v="One Year"/>
    <s v="Direct Debit"/>
    <n v="41"/>
    <n v="2286"/>
    <x v="0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x v="33"/>
    <s v="Yes"/>
    <s v="No"/>
    <s v="No"/>
    <n v="0"/>
    <s v="No"/>
    <s v="Month-to-Month"/>
    <s v="Direct Debit"/>
    <n v="12"/>
    <n v="12"/>
    <x v="0"/>
    <x v="0"/>
    <x v="1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x v="21"/>
    <s v="No"/>
    <s v="No"/>
    <s v="No"/>
    <n v="0"/>
    <s v="No"/>
    <s v="One Year"/>
    <s v="Credit Card"/>
    <n v="25"/>
    <n v="968"/>
    <x v="0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x v="38"/>
    <s v="No"/>
    <s v="No"/>
    <s v="No"/>
    <n v="0"/>
    <s v="No"/>
    <s v="Month-to-Month"/>
    <s v="Direct Debit"/>
    <n v="32"/>
    <n v="347"/>
    <x v="0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x v="51"/>
    <s v="No"/>
    <s v="No"/>
    <s v="No"/>
    <n v="0"/>
    <s v="No"/>
    <s v="Month-to-Month"/>
    <s v="Direct Debit"/>
    <n v="32"/>
    <n v="32"/>
    <x v="0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x v="44"/>
    <s v="No"/>
    <s v="No"/>
    <s v="No"/>
    <n v="0"/>
    <s v="No"/>
    <s v="One Year"/>
    <s v="Direct Debit"/>
    <n v="55"/>
    <n v="3088"/>
    <x v="0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x v="42"/>
    <s v="Yes"/>
    <s v="No"/>
    <s v="No"/>
    <n v="0"/>
    <s v="No"/>
    <s v="Month-to-Month"/>
    <s v="Credit Card"/>
    <n v="13"/>
    <n v="49"/>
    <x v="0"/>
    <x v="0"/>
    <x v="1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x v="17"/>
    <s v="Yes"/>
    <s v="No"/>
    <s v="No"/>
    <n v="0"/>
    <s v="Yes"/>
    <s v="Month-to-Month"/>
    <s v="Direct Debit"/>
    <n v="37"/>
    <n v="256"/>
    <x v="0"/>
    <x v="0"/>
    <x v="1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x v="42"/>
    <s v="Yes"/>
    <s v="No"/>
    <s v="No"/>
    <n v="0"/>
    <s v="Yes"/>
    <s v="Two Year"/>
    <s v="Credit Card"/>
    <n v="45"/>
    <n v="3158"/>
    <x v="0"/>
    <x v="0"/>
    <x v="1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x v="10"/>
    <s v="No"/>
    <s v="No"/>
    <s v="No"/>
    <n v="0"/>
    <s v="No"/>
    <s v="Two Year"/>
    <s v="Credit Card"/>
    <n v="28"/>
    <n v="2029"/>
    <x v="0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x v="23"/>
    <s v="Yes"/>
    <s v="No"/>
    <s v="No"/>
    <n v="0"/>
    <s v="Yes"/>
    <s v="One Year"/>
    <s v="Credit Card"/>
    <n v="26"/>
    <n v="274"/>
    <x v="0"/>
    <x v="0"/>
    <x v="1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x v="65"/>
    <s v="No"/>
    <s v="Yes"/>
    <s v="No"/>
    <n v="0"/>
    <s v="No"/>
    <s v="Two Year"/>
    <s v="Direct Debit"/>
    <n v="22"/>
    <n v="1001"/>
    <x v="0"/>
    <x v="0"/>
    <x v="2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x v="21"/>
    <s v="No"/>
    <s v="No"/>
    <s v="No"/>
    <n v="0"/>
    <s v="Yes"/>
    <s v="One Year"/>
    <s v="Credit Card"/>
    <n v="26"/>
    <n v="281"/>
    <x v="0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x v="61"/>
    <s v="No"/>
    <s v="Yes"/>
    <s v="No"/>
    <n v="0"/>
    <s v="Yes"/>
    <s v="One Year"/>
    <s v="Direct Debit"/>
    <n v="38"/>
    <n v="1103"/>
    <x v="0"/>
    <x v="0"/>
    <x v="2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x v="53"/>
    <s v="Yes"/>
    <s v="No"/>
    <s v="No"/>
    <n v="0"/>
    <s v="No"/>
    <s v="Two Year"/>
    <s v="Credit Card"/>
    <n v="38"/>
    <n v="2238"/>
    <x v="0"/>
    <x v="0"/>
    <x v="1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x v="6"/>
    <s v="Yes"/>
    <s v="No"/>
    <s v="No"/>
    <n v="0"/>
    <s v="No"/>
    <s v="Month-to-Month"/>
    <s v="Direct Debit"/>
    <n v="38"/>
    <n v="324"/>
    <x v="0"/>
    <x v="0"/>
    <x v="1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x v="57"/>
    <s v="No"/>
    <s v="Yes"/>
    <s v="No"/>
    <n v="0"/>
    <s v="No"/>
    <s v="One Year"/>
    <s v="Direct Debit"/>
    <n v="52"/>
    <n v="1837"/>
    <x v="0"/>
    <x v="0"/>
    <x v="2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x v="44"/>
    <s v="No"/>
    <s v="No"/>
    <s v="No"/>
    <n v="0"/>
    <s v="No"/>
    <s v="Month-to-Month"/>
    <s v="Credit Card"/>
    <n v="13"/>
    <n v="26"/>
    <x v="0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x v="20"/>
    <s v="No"/>
    <s v="No"/>
    <s v="No"/>
    <n v="0"/>
    <s v="No"/>
    <s v="Month-to-Month"/>
    <s v="Credit Card"/>
    <n v="13"/>
    <n v="39"/>
    <x v="0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x v="39"/>
    <s v="No"/>
    <s v="No"/>
    <s v="No"/>
    <n v="0"/>
    <s v="No"/>
    <s v="Two Year"/>
    <s v="Credit Card"/>
    <n v="27"/>
    <n v="1413"/>
    <x v="0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x v="19"/>
    <s v="Yes"/>
    <s v="No"/>
    <s v="No"/>
    <n v="0"/>
    <s v="No"/>
    <s v="One Year"/>
    <s v="Credit Card"/>
    <n v="13"/>
    <n v="55"/>
    <x v="0"/>
    <x v="0"/>
    <x v="1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x v="18"/>
    <s v="No"/>
    <s v="No"/>
    <s v="No"/>
    <n v="0"/>
    <s v="Yes"/>
    <s v="Two Year"/>
    <s v="Direct Debit"/>
    <n v="38"/>
    <n v="2834"/>
    <x v="0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x v="23"/>
    <s v="Yes"/>
    <s v="No"/>
    <s v="No"/>
    <n v="0"/>
    <s v="Yes"/>
    <s v="Two Year"/>
    <s v="Direct Debit"/>
    <n v="32"/>
    <n v="2344"/>
    <x v="0"/>
    <x v="0"/>
    <x v="1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x v="0"/>
    <s v="No"/>
    <s v="No"/>
    <s v="No"/>
    <n v="0"/>
    <s v="Yes"/>
    <s v="Two Year"/>
    <s v="Credit Card"/>
    <n v="67"/>
    <n v="4856"/>
    <x v="0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x v="35"/>
    <s v="No"/>
    <s v="No"/>
    <s v="No"/>
    <n v="0"/>
    <s v="No"/>
    <s v="One Year"/>
    <s v="Direct Debit"/>
    <n v="12"/>
    <n v="580"/>
    <x v="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x v="17"/>
    <s v="Yes"/>
    <s v="No"/>
    <s v="No"/>
    <n v="0"/>
    <s v="Yes"/>
    <s v="Two Year"/>
    <s v="Credit Card"/>
    <n v="52"/>
    <n v="3403"/>
    <x v="0"/>
    <x v="0"/>
    <x v="1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x v="49"/>
    <s v="No"/>
    <s v="No"/>
    <s v="No"/>
    <n v="0"/>
    <s v="Yes"/>
    <s v="Month-to-Month"/>
    <s v="Credit Card"/>
    <n v="37"/>
    <n v="1064"/>
    <x v="0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x v="20"/>
    <s v="No"/>
    <s v="No"/>
    <s v="No"/>
    <n v="0"/>
    <s v="No"/>
    <s v="Month-to-Month"/>
    <s v="Credit Card"/>
    <n v="27"/>
    <n v="27"/>
    <x v="0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x v="11"/>
    <s v="No"/>
    <s v="No"/>
    <s v="No"/>
    <n v="0"/>
    <s v="Yes"/>
    <s v="Two Year"/>
    <s v="Credit Card"/>
    <n v="24"/>
    <n v="403"/>
    <x v="0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x v="33"/>
    <s v="Yes"/>
    <s v="No"/>
    <s v="No"/>
    <n v="0"/>
    <s v="No"/>
    <s v="Month-to-Month"/>
    <s v="Credit Card"/>
    <n v="35"/>
    <n v="128"/>
    <x v="0"/>
    <x v="0"/>
    <x v="1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x v="2"/>
    <s v="No"/>
    <s v="No"/>
    <s v="No"/>
    <n v="0"/>
    <s v="No"/>
    <s v="One Year"/>
    <s v="Credit Card"/>
    <n v="49"/>
    <n v="2480"/>
    <x v="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x v="26"/>
    <s v="No"/>
    <s v="No"/>
    <s v="No"/>
    <n v="0"/>
    <s v="No"/>
    <s v="Two Year"/>
    <s v="Credit Card"/>
    <n v="13"/>
    <n v="908"/>
    <x v="0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x v="17"/>
    <s v="Yes"/>
    <s v="No"/>
    <s v="No"/>
    <n v="0"/>
    <s v="No"/>
    <s v="Month-to-Month"/>
    <s v="Credit Card"/>
    <n v="47"/>
    <n v="731"/>
    <x v="0"/>
    <x v="0"/>
    <x v="1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x v="49"/>
    <s v="No"/>
    <s v="No"/>
    <s v="No"/>
    <n v="0"/>
    <s v="No"/>
    <s v="One Year"/>
    <s v="Credit Card"/>
    <n v="11"/>
    <n v="27"/>
    <x v="0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x v="38"/>
    <s v="No"/>
    <s v="No"/>
    <s v="No"/>
    <n v="0"/>
    <s v="Yes"/>
    <s v="Two Year"/>
    <s v="Direct Debit"/>
    <n v="64"/>
    <n v="2869"/>
    <x v="0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x v="21"/>
    <s v="No"/>
    <s v="No"/>
    <s v="No"/>
    <n v="0"/>
    <s v="Yes"/>
    <s v="One Year"/>
    <s v="Direct Debit"/>
    <n v="59"/>
    <n v="1952"/>
    <x v="0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x v="5"/>
    <s v="No"/>
    <s v="No"/>
    <s v="No"/>
    <n v="0"/>
    <s v="Yes"/>
    <s v="Two Year"/>
    <s v="Credit Card"/>
    <n v="56"/>
    <n v="3917"/>
    <x v="0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x v="19"/>
    <s v="Yes"/>
    <s v="No"/>
    <s v="No"/>
    <n v="0"/>
    <s v="Yes"/>
    <s v="Two Year"/>
    <s v="Credit Card"/>
    <n v="35"/>
    <n v="1345"/>
    <x v="0"/>
    <x v="0"/>
    <x v="1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x v="2"/>
    <s v="No"/>
    <s v="No"/>
    <s v="No"/>
    <n v="0"/>
    <s v="No"/>
    <s v="One Year"/>
    <s v="Credit Card"/>
    <n v="30"/>
    <n v="1470"/>
    <x v="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x v="47"/>
    <s v="No"/>
    <s v="Yes"/>
    <s v="No"/>
    <n v="0"/>
    <s v="Yes"/>
    <s v="One Year"/>
    <s v="Credit Card"/>
    <n v="54"/>
    <n v="2383"/>
    <x v="0"/>
    <x v="0"/>
    <x v="2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x v="55"/>
    <s v="No"/>
    <s v="Yes"/>
    <s v="No"/>
    <n v="0"/>
    <s v="Yes"/>
    <s v="Two Year"/>
    <s v="Direct Debit"/>
    <n v="46"/>
    <n v="2244"/>
    <x v="0"/>
    <x v="0"/>
    <x v="2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x v="24"/>
    <s v="No"/>
    <s v="No"/>
    <s v="No"/>
    <n v="0"/>
    <s v="No"/>
    <s v="Month-to-Month"/>
    <s v="Credit Card"/>
    <n v="27"/>
    <n v="346"/>
    <x v="0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x v="9"/>
    <s v="No"/>
    <s v="No"/>
    <s v="No"/>
    <n v="0"/>
    <s v="No"/>
    <s v="Month-to-Month"/>
    <s v="Credit Card"/>
    <n v="9"/>
    <n v="65"/>
    <x v="0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x v="55"/>
    <s v="No"/>
    <s v="Yes"/>
    <s v="No"/>
    <n v="0"/>
    <s v="Yes"/>
    <s v="One Year"/>
    <s v="Credit Card"/>
    <n v="50"/>
    <n v="3385"/>
    <x v="0"/>
    <x v="0"/>
    <x v="2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x v="10"/>
    <s v="No"/>
    <s v="No"/>
    <s v="No"/>
    <n v="0"/>
    <s v="No"/>
    <s v="Month-to-Month"/>
    <s v="Direct Debit"/>
    <n v="37"/>
    <n v="2088"/>
    <x v="0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x v="1"/>
    <s v="No"/>
    <s v="No"/>
    <s v="No"/>
    <n v="0"/>
    <s v="No"/>
    <s v="Month-to-Month"/>
    <s v="Direct Debit"/>
    <n v="43"/>
    <n v="284"/>
    <x v="0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x v="12"/>
    <s v="Yes"/>
    <s v="No"/>
    <s v="No"/>
    <n v="0"/>
    <s v="Yes"/>
    <s v="One Year"/>
    <s v="Direct Debit"/>
    <n v="50"/>
    <n v="3126"/>
    <x v="0"/>
    <x v="0"/>
    <x v="1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x v="40"/>
    <s v="No"/>
    <s v="No"/>
    <s v="No"/>
    <n v="0"/>
    <s v="No"/>
    <s v="Two Year"/>
    <s v="Credit Card"/>
    <n v="9"/>
    <n v="193"/>
    <x v="0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x v="33"/>
    <s v="Yes"/>
    <s v="No"/>
    <s v="No"/>
    <n v="0"/>
    <s v="No"/>
    <s v="Month-to-Month"/>
    <s v="Direct Debit"/>
    <n v="63"/>
    <n v="1584"/>
    <x v="0"/>
    <x v="0"/>
    <x v="1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x v="19"/>
    <s v="Yes"/>
    <s v="No"/>
    <s v="No"/>
    <n v="0"/>
    <s v="Yes"/>
    <s v="Month-to-Month"/>
    <s v="Direct Debit"/>
    <n v="51"/>
    <n v="1198"/>
    <x v="0"/>
    <x v="0"/>
    <x v="1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x v="65"/>
    <s v="No"/>
    <s v="Yes"/>
    <s v="No"/>
    <n v="0"/>
    <s v="Yes"/>
    <s v="One Year"/>
    <s v="Credit Card"/>
    <n v="46"/>
    <n v="3013"/>
    <x v="0"/>
    <x v="0"/>
    <x v="2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x v="25"/>
    <s v="No"/>
    <s v="Yes"/>
    <s v="No"/>
    <n v="0"/>
    <s v="Yes"/>
    <s v="Two Year"/>
    <s v="Direct Debit"/>
    <n v="47"/>
    <n v="3357"/>
    <x v="0"/>
    <x v="0"/>
    <x v="2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x v="2"/>
    <s v="No"/>
    <s v="No"/>
    <s v="No"/>
    <n v="0"/>
    <s v="No"/>
    <s v="Month-to-Month"/>
    <s v="Direct Debit"/>
    <n v="34"/>
    <n v="1546"/>
    <x v="0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x v="31"/>
    <s v="No"/>
    <s v="No"/>
    <s v="No"/>
    <n v="0"/>
    <s v="Yes"/>
    <s v="Two Year"/>
    <s v="Credit Card"/>
    <n v="57"/>
    <n v="4167"/>
    <x v="0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x v="28"/>
    <s v="No"/>
    <s v="No"/>
    <s v="No"/>
    <n v="0"/>
    <s v="No"/>
    <s v="One Year"/>
    <s v="Credit Card"/>
    <n v="13"/>
    <n v="113"/>
    <x v="0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x v="54"/>
    <s v="No"/>
    <s v="No"/>
    <s v="No"/>
    <n v="0"/>
    <s v="No"/>
    <s v="One Year"/>
    <s v="Direct Debit"/>
    <n v="29"/>
    <n v="1181"/>
    <x v="0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x v="11"/>
    <s v="No"/>
    <s v="No"/>
    <s v="No"/>
    <n v="0"/>
    <s v="Yes"/>
    <s v="Two Year"/>
    <s v="Direct Debit"/>
    <n v="45"/>
    <n v="1409"/>
    <x v="0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x v="7"/>
    <s v="No"/>
    <s v="No"/>
    <s v="No"/>
    <n v="0"/>
    <s v="Yes"/>
    <s v="Two Year"/>
    <s v="Credit Card"/>
    <n v="36"/>
    <n v="2495"/>
    <x v="0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x v="55"/>
    <s v="No"/>
    <s v="Yes"/>
    <s v="No"/>
    <n v="0"/>
    <s v="Yes"/>
    <s v="One Year"/>
    <s v="Direct Debit"/>
    <n v="34"/>
    <n v="1638"/>
    <x v="0"/>
    <x v="0"/>
    <x v="2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x v="23"/>
    <s v="Yes"/>
    <s v="No"/>
    <s v="No"/>
    <n v="0"/>
    <s v="Yes"/>
    <s v="One Year"/>
    <s v="Direct Debit"/>
    <n v="32"/>
    <n v="1599"/>
    <x v="0"/>
    <x v="0"/>
    <x v="1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x v="65"/>
    <s v="No"/>
    <s v="Yes"/>
    <s v="No"/>
    <n v="0"/>
    <s v="No"/>
    <s v="One Year"/>
    <s v="Credit Card"/>
    <n v="28"/>
    <n v="687"/>
    <x v="0"/>
    <x v="0"/>
    <x v="2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x v="47"/>
    <s v="No"/>
    <s v="Yes"/>
    <s v="No"/>
    <n v="0"/>
    <s v="No"/>
    <s v="Month-to-Month"/>
    <s v="Credit Card"/>
    <n v="9"/>
    <n v="170"/>
    <x v="0"/>
    <x v="0"/>
    <x v="2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x v="52"/>
    <s v="No"/>
    <s v="No"/>
    <s v="No"/>
    <n v="0"/>
    <s v="No"/>
    <s v="Month-to-Month"/>
    <s v="Credit Card"/>
    <n v="60"/>
    <n v="545"/>
    <x v="0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x v="32"/>
    <s v="No"/>
    <s v="No"/>
    <s v="No"/>
    <n v="0"/>
    <s v="Yes"/>
    <s v="Two Year"/>
    <s v="Credit Card"/>
    <n v="33"/>
    <n v="2262"/>
    <x v="0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x v="37"/>
    <s v="No"/>
    <s v="No"/>
    <s v="No"/>
    <n v="0"/>
    <s v="Yes"/>
    <s v="One Year"/>
    <s v="Direct Debit"/>
    <n v="44"/>
    <n v="1986"/>
    <x v="0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x v="39"/>
    <s v="No"/>
    <s v="No"/>
    <s v="No"/>
    <n v="0"/>
    <s v="No"/>
    <s v="Month-to-Month"/>
    <s v="Direct Debit"/>
    <n v="7"/>
    <n v="248"/>
    <x v="0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x v="48"/>
    <s v="No"/>
    <s v="No"/>
    <s v="No"/>
    <n v="0"/>
    <s v="No"/>
    <s v="Month-to-Month"/>
    <s v="Credit Card"/>
    <n v="18"/>
    <n v="174"/>
    <x v="0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x v="23"/>
    <s v="Yes"/>
    <s v="No"/>
    <s v="No"/>
    <n v="0"/>
    <s v="No"/>
    <s v="Month-to-Month"/>
    <s v="Credit Card"/>
    <n v="11"/>
    <n v="11"/>
    <x v="0"/>
    <x v="0"/>
    <x v="1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x v="20"/>
    <s v="No"/>
    <s v="No"/>
    <s v="No"/>
    <n v="0"/>
    <s v="No"/>
    <s v="Two Year"/>
    <s v="Paper Check"/>
    <n v="35"/>
    <n v="2231"/>
    <x v="0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x v="7"/>
    <s v="No"/>
    <s v="No"/>
    <s v="No"/>
    <n v="0"/>
    <s v="Yes"/>
    <s v="Month-to-Month"/>
    <s v="Paper Check"/>
    <n v="47"/>
    <n v="150"/>
    <x v="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x v="33"/>
    <s v="Yes"/>
    <s v="No"/>
    <s v="No"/>
    <n v="0"/>
    <s v="Yes"/>
    <s v="Month-to-Month"/>
    <s v="Direct Debit"/>
    <n v="16"/>
    <n v="767"/>
    <x v="0"/>
    <x v="0"/>
    <x v="1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x v="22"/>
    <s v="Yes"/>
    <s v="No"/>
    <s v="No"/>
    <n v="0"/>
    <s v="Yes"/>
    <s v="Two Year"/>
    <s v="Direct Debit"/>
    <n v="32"/>
    <n v="2253"/>
    <x v="0"/>
    <x v="0"/>
    <x v="1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x v="46"/>
    <s v="No"/>
    <s v="No"/>
    <s v="No"/>
    <n v="0"/>
    <s v="No"/>
    <s v="One Year"/>
    <s v="Direct Debit"/>
    <n v="11"/>
    <n v="584"/>
    <x v="0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x v="21"/>
    <s v="No"/>
    <s v="No"/>
    <s v="No"/>
    <n v="0"/>
    <s v="No"/>
    <s v="Month-to-Month"/>
    <s v="Credit Card"/>
    <n v="12"/>
    <n v="238"/>
    <x v="0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x v="27"/>
    <s v="No"/>
    <s v="Yes"/>
    <s v="No"/>
    <n v="0"/>
    <s v="Yes"/>
    <s v="Two Year"/>
    <s v="Direct Debit"/>
    <n v="40"/>
    <n v="2608"/>
    <x v="0"/>
    <x v="0"/>
    <x v="2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x v="55"/>
    <s v="No"/>
    <s v="Yes"/>
    <s v="No"/>
    <n v="0"/>
    <s v="No"/>
    <s v="One Year"/>
    <s v="Direct Debit"/>
    <n v="16"/>
    <n v="782"/>
    <x v="0"/>
    <x v="0"/>
    <x v="2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x v="38"/>
    <s v="No"/>
    <s v="No"/>
    <s v="No"/>
    <n v="0"/>
    <s v="Yes"/>
    <s v="Month-to-Month"/>
    <s v="Paper Check"/>
    <n v="38"/>
    <n v="109"/>
    <x v="0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x v="47"/>
    <s v="No"/>
    <s v="Yes"/>
    <s v="No"/>
    <n v="0"/>
    <s v="No"/>
    <s v="Month-to-Month"/>
    <s v="Direct Debit"/>
    <n v="47"/>
    <n v="2186"/>
    <x v="0"/>
    <x v="0"/>
    <x v="2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x v="38"/>
    <s v="No"/>
    <s v="No"/>
    <s v="No"/>
    <n v="0"/>
    <s v="Yes"/>
    <s v="Two Year"/>
    <s v="Direct Debit"/>
    <n v="32"/>
    <n v="2022"/>
    <x v="0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x v="31"/>
    <s v="No"/>
    <s v="No"/>
    <s v="No"/>
    <n v="0"/>
    <s v="No"/>
    <s v="Month-to-Month"/>
    <s v="Credit Card"/>
    <n v="24"/>
    <n v="72"/>
    <x v="0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x v="63"/>
    <s v="No"/>
    <s v="Yes"/>
    <s v="No"/>
    <n v="0"/>
    <s v="Yes"/>
    <s v="One Year"/>
    <s v="Credit Card"/>
    <n v="67"/>
    <n v="2706"/>
    <x v="0"/>
    <x v="0"/>
    <x v="2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x v="49"/>
    <s v="No"/>
    <s v="No"/>
    <s v="No"/>
    <n v="0"/>
    <s v="No"/>
    <s v="Month-to-Month"/>
    <s v="Paper Check"/>
    <n v="40"/>
    <n v="40"/>
    <x v="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x v="58"/>
    <s v="No"/>
    <s v="No"/>
    <s v="No"/>
    <n v="0"/>
    <s v="No"/>
    <s v="Month-to-Month"/>
    <s v="Direct Debit"/>
    <n v="26"/>
    <n v="26"/>
    <x v="0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x v="24"/>
    <s v="No"/>
    <s v="No"/>
    <s v="No"/>
    <n v="0"/>
    <s v="No"/>
    <s v="One Year"/>
    <s v="Direct Debit"/>
    <n v="8"/>
    <n v="431"/>
    <x v="0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x v="3"/>
    <s v="No"/>
    <s v="No"/>
    <s v="No"/>
    <n v="0"/>
    <s v="No"/>
    <s v="One Year"/>
    <s v="Paper Check"/>
    <n v="17"/>
    <n v="895"/>
    <x v="0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x v="9"/>
    <s v="No"/>
    <s v="No"/>
    <s v="No"/>
    <n v="0"/>
    <s v="No"/>
    <s v="Month-to-Month"/>
    <s v="Direct Debit"/>
    <n v="48"/>
    <n v="2369"/>
    <x v="0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x v="2"/>
    <s v="No"/>
    <s v="No"/>
    <s v="No"/>
    <n v="0"/>
    <s v="No"/>
    <s v="Month-to-Month"/>
    <s v="Paper Check"/>
    <n v="7"/>
    <n v="7"/>
    <x v="0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x v="9"/>
    <s v="No"/>
    <s v="No"/>
    <s v="No"/>
    <n v="0"/>
    <s v="No"/>
    <s v="One Year"/>
    <s v="Direct Debit"/>
    <n v="30"/>
    <n v="922"/>
    <x v="0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x v="39"/>
    <s v="No"/>
    <s v="No"/>
    <s v="No"/>
    <n v="0"/>
    <s v="No"/>
    <s v="One Year"/>
    <s v="Credit Card"/>
    <n v="11"/>
    <n v="546"/>
    <x v="0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x v="25"/>
    <s v="No"/>
    <s v="Yes"/>
    <s v="No"/>
    <n v="0"/>
    <s v="No"/>
    <s v="One Year"/>
    <s v="Credit Card"/>
    <n v="8"/>
    <n v="160"/>
    <x v="0"/>
    <x v="0"/>
    <x v="2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x v="24"/>
    <s v="No"/>
    <s v="No"/>
    <s v="No"/>
    <n v="0"/>
    <s v="No"/>
    <s v="Month-to-Month"/>
    <s v="Credit Card"/>
    <n v="12"/>
    <n v="12"/>
    <x v="0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x v="17"/>
    <s v="Yes"/>
    <s v="No"/>
    <s v="No"/>
    <n v="0"/>
    <s v="Yes"/>
    <s v="Two Year"/>
    <s v="Direct Debit"/>
    <n v="50"/>
    <n v="3727"/>
    <x v="0"/>
    <x v="0"/>
    <x v="1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x v="23"/>
    <s v="Yes"/>
    <s v="No"/>
    <s v="No"/>
    <n v="0"/>
    <s v="Yes"/>
    <s v="Two Year"/>
    <s v="Credit Card"/>
    <n v="28"/>
    <n v="2036"/>
    <x v="0"/>
    <x v="0"/>
    <x v="1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x v="10"/>
    <s v="No"/>
    <s v="No"/>
    <s v="No"/>
    <n v="0"/>
    <s v="Yes"/>
    <s v="Two Year"/>
    <s v="Direct Debit"/>
    <n v="24"/>
    <n v="1586"/>
    <x v="0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x v="18"/>
    <s v="No"/>
    <s v="No"/>
    <s v="No"/>
    <n v="0"/>
    <s v="No"/>
    <s v="Month-to-Month"/>
    <s v="Direct Debit"/>
    <n v="35"/>
    <n v="1193"/>
    <x v="0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x v="35"/>
    <s v="No"/>
    <s v="No"/>
    <s v="No"/>
    <n v="0"/>
    <s v="No"/>
    <s v="Month-to-Month"/>
    <s v="Direct Debit"/>
    <n v="50"/>
    <n v="1468"/>
    <x v="0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x v="10"/>
    <s v="No"/>
    <s v="No"/>
    <s v="No"/>
    <n v="0"/>
    <s v="No"/>
    <s v="Month-to-Month"/>
    <s v="Paper Check"/>
    <n v="13"/>
    <n v="22"/>
    <x v="0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x v="10"/>
    <s v="No"/>
    <s v="No"/>
    <s v="No"/>
    <n v="0"/>
    <s v="No"/>
    <s v="Month-to-Month"/>
    <s v="Paper Check"/>
    <n v="20"/>
    <n v="86"/>
    <x v="0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x v="17"/>
    <s v="Yes"/>
    <s v="No"/>
    <s v="No"/>
    <n v="0"/>
    <s v="No"/>
    <s v="Two Year"/>
    <s v="Paper Check"/>
    <n v="34"/>
    <n v="2162"/>
    <x v="0"/>
    <x v="0"/>
    <x v="1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x v="66"/>
    <s v="No"/>
    <s v="Yes"/>
    <s v="No"/>
    <n v="0"/>
    <s v="No"/>
    <s v="One Year"/>
    <s v="Direct Debit"/>
    <n v="49"/>
    <n v="1374"/>
    <x v="0"/>
    <x v="0"/>
    <x v="2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x v="19"/>
    <s v="Yes"/>
    <s v="No"/>
    <s v="No"/>
    <n v="0"/>
    <s v="Yes"/>
    <s v="Month-to-Month"/>
    <s v="Credit Card"/>
    <n v="34"/>
    <n v="1010"/>
    <x v="0"/>
    <x v="0"/>
    <x v="1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x v="40"/>
    <s v="No"/>
    <s v="No"/>
    <s v="No"/>
    <n v="0"/>
    <s v="Yes"/>
    <s v="Month-to-Month"/>
    <s v="Paper Check"/>
    <n v="41"/>
    <n v="845"/>
    <x v="0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x v="4"/>
    <s v="Yes"/>
    <s v="No"/>
    <s v="No"/>
    <n v="0"/>
    <s v="No"/>
    <s v="Two Year"/>
    <s v="Credit Card"/>
    <n v="10"/>
    <n v="616"/>
    <x v="0"/>
    <x v="0"/>
    <x v="1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x v="9"/>
    <s v="No"/>
    <s v="No"/>
    <s v="No"/>
    <n v="0"/>
    <s v="No"/>
    <s v="Two Year"/>
    <s v="Credit Card"/>
    <n v="16"/>
    <n v="1085"/>
    <x v="0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x v="4"/>
    <s v="Yes"/>
    <s v="No"/>
    <s v="No"/>
    <n v="0"/>
    <s v="No"/>
    <s v="Month-to-Month"/>
    <s v="Credit Card"/>
    <n v="54"/>
    <n v="2578"/>
    <x v="0"/>
    <x v="0"/>
    <x v="1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x v="20"/>
    <s v="No"/>
    <s v="No"/>
    <s v="No"/>
    <n v="0"/>
    <s v="Yes"/>
    <s v="Two Year"/>
    <s v="Direct Debit"/>
    <n v="23"/>
    <n v="1635"/>
    <x v="0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x v="38"/>
    <s v="No"/>
    <s v="No"/>
    <s v="No"/>
    <n v="0"/>
    <s v="No"/>
    <s v="Month-to-Month"/>
    <s v="Direct Debit"/>
    <n v="30"/>
    <n v="940"/>
    <x v="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x v="30"/>
    <s v="No"/>
    <s v="No"/>
    <s v="No"/>
    <n v="0"/>
    <s v="Yes"/>
    <s v="Month-to-Month"/>
    <s v="Credit Card"/>
    <n v="21"/>
    <n v="541"/>
    <x v="0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x v="64"/>
    <s v="No"/>
    <s v="Yes"/>
    <s v="No"/>
    <n v="0"/>
    <s v="Yes"/>
    <s v="One Year"/>
    <s v="Credit Card"/>
    <n v="27"/>
    <n v="1890"/>
    <x v="0"/>
    <x v="0"/>
    <x v="2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x v="22"/>
    <s v="Yes"/>
    <s v="No"/>
    <s v="No"/>
    <n v="0"/>
    <s v="No"/>
    <s v="One Year"/>
    <s v="Credit Card"/>
    <n v="9"/>
    <n v="15"/>
    <x v="0"/>
    <x v="0"/>
    <x v="1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x v="53"/>
    <s v="Yes"/>
    <s v="No"/>
    <s v="No"/>
    <n v="0"/>
    <s v="No"/>
    <s v="Two Year"/>
    <s v="Credit Card"/>
    <n v="12"/>
    <n v="749"/>
    <x v="0"/>
    <x v="0"/>
    <x v="1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x v="55"/>
    <s v="No"/>
    <s v="Yes"/>
    <s v="No"/>
    <n v="0"/>
    <s v="No"/>
    <s v="One Year"/>
    <s v="Credit Card"/>
    <n v="9"/>
    <n v="90"/>
    <x v="0"/>
    <x v="0"/>
    <x v="2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x v="49"/>
    <s v="No"/>
    <s v="No"/>
    <s v="No"/>
    <n v="0"/>
    <s v="No"/>
    <s v="Two Year"/>
    <s v="Credit Card"/>
    <n v="16"/>
    <n v="380"/>
    <x v="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x v="11"/>
    <s v="No"/>
    <s v="No"/>
    <s v="No"/>
    <n v="0"/>
    <s v="Yes"/>
    <s v="Two Year"/>
    <s v="Credit Card"/>
    <n v="39"/>
    <n v="2506"/>
    <x v="0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x v="48"/>
    <s v="No"/>
    <s v="No"/>
    <s v="No"/>
    <n v="0"/>
    <s v="No"/>
    <s v="Month-to-Month"/>
    <s v="Credit Card"/>
    <n v="11"/>
    <n v="51"/>
    <x v="0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x v="12"/>
    <s v="Yes"/>
    <s v="No"/>
    <s v="No"/>
    <n v="0"/>
    <s v="No"/>
    <s v="Two Year"/>
    <s v="Direct Debit"/>
    <n v="29"/>
    <n v="2097"/>
    <x v="0"/>
    <x v="0"/>
    <x v="1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x v="12"/>
    <s v="Yes"/>
    <s v="No"/>
    <s v="No"/>
    <n v="0"/>
    <s v="Yes"/>
    <s v="Month-to-Month"/>
    <s v="Direct Debit"/>
    <n v="34"/>
    <n v="925"/>
    <x v="0"/>
    <x v="0"/>
    <x v="1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x v="17"/>
    <s v="Yes"/>
    <s v="No"/>
    <s v="No"/>
    <n v="0"/>
    <s v="Yes"/>
    <s v="One Year"/>
    <s v="Credit Card"/>
    <n v="40"/>
    <n v="1211"/>
    <x v="0"/>
    <x v="0"/>
    <x v="1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x v="53"/>
    <s v="Yes"/>
    <s v="No"/>
    <s v="No"/>
    <n v="0"/>
    <s v="Yes"/>
    <s v="Two Year"/>
    <s v="Credit Card"/>
    <n v="45"/>
    <n v="3147"/>
    <x v="0"/>
    <x v="0"/>
    <x v="1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x v="34"/>
    <s v="No"/>
    <s v="Yes"/>
    <s v="No"/>
    <n v="0"/>
    <s v="No"/>
    <s v="One Year"/>
    <s v="Direct Debit"/>
    <n v="48"/>
    <n v="2008"/>
    <x v="0"/>
    <x v="0"/>
    <x v="2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x v="41"/>
    <s v="No"/>
    <s v="Yes"/>
    <s v="No"/>
    <n v="0"/>
    <s v="Yes"/>
    <s v="Two Year"/>
    <s v="Direct Debit"/>
    <n v="50"/>
    <n v="3714"/>
    <x v="0"/>
    <x v="0"/>
    <x v="2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x v="3"/>
    <s v="No"/>
    <s v="No"/>
    <s v="No"/>
    <n v="0"/>
    <s v="Yes"/>
    <s v="Two Year"/>
    <s v="Credit Card"/>
    <n v="41"/>
    <n v="1813"/>
    <x v="0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x v="15"/>
    <s v="No"/>
    <s v="No"/>
    <s v="No"/>
    <n v="0"/>
    <s v="Yes"/>
    <s v="Month-to-Month"/>
    <s v="Direct Debit"/>
    <n v="48"/>
    <n v="82"/>
    <x v="0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x v="23"/>
    <s v="Yes"/>
    <s v="No"/>
    <s v="No"/>
    <n v="0"/>
    <s v="No"/>
    <s v="Two Year"/>
    <s v="Credit Card"/>
    <n v="11"/>
    <n v="735"/>
    <x v="0"/>
    <x v="0"/>
    <x v="1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x v="48"/>
    <s v="No"/>
    <s v="No"/>
    <s v="No"/>
    <n v="0"/>
    <s v="No"/>
    <s v="Month-to-Month"/>
    <s v="Credit Card"/>
    <n v="29"/>
    <n v="132"/>
    <x v="0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x v="13"/>
    <s v="No"/>
    <s v="Yes"/>
    <s v="No"/>
    <n v="0"/>
    <s v="Yes"/>
    <s v="Two Year"/>
    <s v="Credit Card"/>
    <n v="69"/>
    <n v="4883"/>
    <x v="0"/>
    <x v="0"/>
    <x v="2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x v="57"/>
    <s v="No"/>
    <s v="Yes"/>
    <s v="No"/>
    <n v="0"/>
    <s v="Yes"/>
    <s v="Two Year"/>
    <s v="Direct Debit"/>
    <n v="69"/>
    <n v="4893"/>
    <x v="0"/>
    <x v="0"/>
    <x v="2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x v="65"/>
    <s v="No"/>
    <s v="Yes"/>
    <s v="No"/>
    <n v="0"/>
    <s v="Yes"/>
    <s v="One Year"/>
    <s v="Credit Card"/>
    <n v="39"/>
    <n v="106"/>
    <x v="0"/>
    <x v="0"/>
    <x v="2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x v="32"/>
    <s v="No"/>
    <s v="No"/>
    <s v="No"/>
    <n v="0"/>
    <s v="No"/>
    <s v="Two Year"/>
    <s v="Credit Card"/>
    <n v="10"/>
    <n v="458"/>
    <x v="0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x v="11"/>
    <s v="No"/>
    <s v="No"/>
    <s v="No"/>
    <n v="0"/>
    <s v="Yes"/>
    <s v="One Year"/>
    <s v="Credit Card"/>
    <n v="43"/>
    <n v="2785"/>
    <x v="0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x v="15"/>
    <s v="No"/>
    <s v="No"/>
    <s v="No"/>
    <n v="0"/>
    <s v="No"/>
    <s v="Month-to-Month"/>
    <s v="Credit Card"/>
    <n v="37"/>
    <n v="1079"/>
    <x v="0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x v="54"/>
    <s v="No"/>
    <s v="No"/>
    <s v="No"/>
    <n v="0"/>
    <s v="Yes"/>
    <s v="Two Year"/>
    <s v="Credit Card"/>
    <n v="38"/>
    <n v="2667"/>
    <x v="0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x v="53"/>
    <s v="Yes"/>
    <s v="No"/>
    <s v="No"/>
    <n v="0"/>
    <s v="No"/>
    <s v="Two Year"/>
    <s v="Credit Card"/>
    <n v="10"/>
    <n v="100"/>
    <x v="0"/>
    <x v="0"/>
    <x v="1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x v="42"/>
    <s v="Yes"/>
    <s v="No"/>
    <s v="No"/>
    <n v="0"/>
    <s v="No"/>
    <s v="Month-to-Month"/>
    <s v="Direct Debit"/>
    <n v="51"/>
    <n v="107"/>
    <x v="0"/>
    <x v="0"/>
    <x v="1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x v="35"/>
    <s v="No"/>
    <s v="No"/>
    <s v="No"/>
    <n v="0"/>
    <s v="No"/>
    <s v="Two Year"/>
    <s v="Direct Debit"/>
    <n v="7"/>
    <n v="431"/>
    <x v="0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x v="22"/>
    <s v="Yes"/>
    <s v="No"/>
    <s v="No"/>
    <n v="0"/>
    <s v="No"/>
    <s v="Month-to-Month"/>
    <s v="Credit Card"/>
    <n v="8"/>
    <n v="24"/>
    <x v="0"/>
    <x v="0"/>
    <x v="1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x v="11"/>
    <s v="No"/>
    <s v="No"/>
    <s v="No"/>
    <n v="0"/>
    <s v="No"/>
    <s v="Two Year"/>
    <s v="Direct Debit"/>
    <n v="52"/>
    <n v="3809"/>
    <x v="0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x v="50"/>
    <s v="No"/>
    <s v="No"/>
    <s v="No"/>
    <n v="0"/>
    <s v="No"/>
    <s v="Month-to-Month"/>
    <s v="Credit Card"/>
    <n v="7"/>
    <n v="7"/>
    <x v="0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x v="39"/>
    <s v="No"/>
    <s v="No"/>
    <s v="No"/>
    <n v="0"/>
    <s v="Yes"/>
    <s v="Two Year"/>
    <s v="Direct Debit"/>
    <n v="41"/>
    <n v="2947"/>
    <x v="0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x v="6"/>
    <s v="Yes"/>
    <s v="No"/>
    <s v="No"/>
    <n v="0"/>
    <s v="No"/>
    <s v="Two Year"/>
    <s v="Credit Card"/>
    <n v="11"/>
    <n v="704"/>
    <x v="0"/>
    <x v="0"/>
    <x v="1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x v="33"/>
    <s v="Yes"/>
    <s v="No"/>
    <s v="No"/>
    <n v="0"/>
    <s v="No"/>
    <s v="Month-to-Month"/>
    <s v="Credit Card"/>
    <n v="20"/>
    <n v="208"/>
    <x v="0"/>
    <x v="0"/>
    <x v="1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x v="35"/>
    <s v="No"/>
    <s v="No"/>
    <s v="No"/>
    <n v="0"/>
    <s v="No"/>
    <s v="Month-to-Month"/>
    <s v="Credit Card"/>
    <n v="27"/>
    <n v="547"/>
    <x v="0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x v="23"/>
    <s v="Yes"/>
    <s v="No"/>
    <s v="No"/>
    <n v="0"/>
    <s v="No"/>
    <s v="One Year"/>
    <s v="Direct Debit"/>
    <n v="11"/>
    <n v="153"/>
    <x v="0"/>
    <x v="0"/>
    <x v="1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x v="11"/>
    <s v="No"/>
    <s v="No"/>
    <s v="No"/>
    <n v="0"/>
    <s v="No"/>
    <s v="Month-to-Month"/>
    <s v="Direct Debit"/>
    <n v="43"/>
    <n v="1798"/>
    <x v="0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x v="0"/>
    <s v="No"/>
    <s v="No"/>
    <s v="No"/>
    <n v="0"/>
    <s v="No"/>
    <s v="One Year"/>
    <s v="Credit Card"/>
    <n v="23"/>
    <n v="425"/>
    <x v="0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x v="8"/>
    <s v="No"/>
    <s v="No"/>
    <s v="No"/>
    <n v="0"/>
    <s v="No"/>
    <s v="Month-to-Month"/>
    <s v="Credit Card"/>
    <n v="13"/>
    <n v="153"/>
    <x v="0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x v="53"/>
    <s v="Yes"/>
    <s v="No"/>
    <s v="No"/>
    <n v="0"/>
    <s v="Yes"/>
    <s v="Two Year"/>
    <s v="Credit Card"/>
    <n v="54"/>
    <n v="3969"/>
    <x v="0"/>
    <x v="0"/>
    <x v="1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x v="22"/>
    <s v="Yes"/>
    <s v="No"/>
    <s v="No"/>
    <n v="0"/>
    <s v="Yes"/>
    <s v="One Year"/>
    <s v="Credit Card"/>
    <n v="63"/>
    <n v="3608"/>
    <x v="0"/>
    <x v="0"/>
    <x v="1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x v="6"/>
    <s v="Yes"/>
    <s v="No"/>
    <s v="No"/>
    <n v="0"/>
    <s v="No"/>
    <s v="Two Year"/>
    <s v="Credit Card"/>
    <n v="44"/>
    <n v="3098"/>
    <x v="0"/>
    <x v="0"/>
    <x v="1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x v="2"/>
    <s v="No"/>
    <s v="No"/>
    <s v="No"/>
    <n v="0"/>
    <s v="No"/>
    <s v="One Year"/>
    <s v="Direct Debit"/>
    <n v="14"/>
    <n v="918"/>
    <x v="0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x v="20"/>
    <s v="No"/>
    <s v="No"/>
    <s v="No"/>
    <n v="0"/>
    <s v="No"/>
    <s v="Two Year"/>
    <s v="Direct Debit"/>
    <n v="19"/>
    <n v="1344"/>
    <x v="0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x v="26"/>
    <s v="No"/>
    <s v="No"/>
    <s v="No"/>
    <n v="0"/>
    <s v="No"/>
    <s v="Month-to-Month"/>
    <s v="Direct Debit"/>
    <n v="30"/>
    <n v="981"/>
    <x v="0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x v="51"/>
    <s v="No"/>
    <s v="No"/>
    <s v="No"/>
    <n v="0"/>
    <s v="No"/>
    <s v="One Year"/>
    <s v="Direct Debit"/>
    <n v="38"/>
    <n v="881"/>
    <x v="0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x v="44"/>
    <s v="No"/>
    <s v="No"/>
    <s v="No"/>
    <n v="0"/>
    <s v="Yes"/>
    <s v="Two Year"/>
    <s v="Direct Debit"/>
    <n v="41"/>
    <n v="2915"/>
    <x v="0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x v="48"/>
    <s v="No"/>
    <s v="No"/>
    <s v="No"/>
    <n v="0"/>
    <s v="Yes"/>
    <s v="Two Year"/>
    <s v="Credit Card"/>
    <n v="34"/>
    <n v="2038"/>
    <x v="0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x v="46"/>
    <s v="No"/>
    <s v="No"/>
    <s v="No"/>
    <n v="0"/>
    <s v="Yes"/>
    <s v="One Year"/>
    <s v="Credit Card"/>
    <n v="31"/>
    <n v="2057"/>
    <x v="0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x v="28"/>
    <s v="No"/>
    <s v="No"/>
    <s v="No"/>
    <n v="0"/>
    <s v="No"/>
    <s v="Two Year"/>
    <s v="Credit Card"/>
    <n v="11"/>
    <n v="80"/>
    <x v="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x v="33"/>
    <s v="Yes"/>
    <s v="No"/>
    <s v="No"/>
    <n v="0"/>
    <s v="Yes"/>
    <s v="Two Year"/>
    <s v="Credit Card"/>
    <n v="29"/>
    <n v="1016"/>
    <x v="0"/>
    <x v="0"/>
    <x v="1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x v="23"/>
    <s v="Yes"/>
    <s v="No"/>
    <s v="No"/>
    <n v="0"/>
    <s v="No"/>
    <s v="Month-to-Month"/>
    <s v="Credit Card"/>
    <n v="19"/>
    <n v="124"/>
    <x v="0"/>
    <x v="0"/>
    <x v="1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x v="3"/>
    <s v="No"/>
    <s v="No"/>
    <s v="No"/>
    <n v="0"/>
    <s v="No"/>
    <s v="Month-to-Month"/>
    <s v="Credit Card"/>
    <n v="28"/>
    <n v="63"/>
    <x v="0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x v="33"/>
    <s v="Yes"/>
    <s v="No"/>
    <s v="No"/>
    <n v="0"/>
    <s v="No"/>
    <s v="One Year"/>
    <s v="Credit Card"/>
    <n v="38"/>
    <n v="1186"/>
    <x v="0"/>
    <x v="0"/>
    <x v="1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x v="27"/>
    <s v="No"/>
    <s v="Yes"/>
    <s v="No"/>
    <n v="0"/>
    <s v="No"/>
    <s v="Two Year"/>
    <s v="Credit Card"/>
    <n v="34"/>
    <n v="2445"/>
    <x v="0"/>
    <x v="0"/>
    <x v="2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x v="5"/>
    <s v="No"/>
    <s v="No"/>
    <s v="No"/>
    <n v="0"/>
    <s v="No"/>
    <s v="Two Year"/>
    <s v="Credit Card"/>
    <n v="16"/>
    <n v="599"/>
    <x v="0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x v="43"/>
    <s v="No"/>
    <s v="Yes"/>
    <s v="No"/>
    <n v="0"/>
    <s v="No"/>
    <s v="Two Year"/>
    <s v="Credit Card"/>
    <n v="27"/>
    <n v="1276"/>
    <x v="0"/>
    <x v="0"/>
    <x v="2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x v="11"/>
    <s v="No"/>
    <s v="No"/>
    <s v="No"/>
    <n v="0"/>
    <s v="Yes"/>
    <s v="Two Year"/>
    <s v="Direct Debit"/>
    <n v="30"/>
    <n v="2107"/>
    <x v="0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x v="55"/>
    <s v="No"/>
    <s v="Yes"/>
    <s v="No"/>
    <n v="0"/>
    <s v="Yes"/>
    <s v="Month-to-Month"/>
    <s v="Credit Card"/>
    <n v="31"/>
    <n v="598"/>
    <x v="0"/>
    <x v="0"/>
    <x v="2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x v="6"/>
    <s v="Yes"/>
    <s v="No"/>
    <s v="No"/>
    <n v="0"/>
    <s v="Yes"/>
    <s v="Two Year"/>
    <s v="Credit Card"/>
    <n v="58"/>
    <n v="4048"/>
    <x v="0"/>
    <x v="0"/>
    <x v="1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x v="9"/>
    <s v="No"/>
    <s v="No"/>
    <s v="No"/>
    <n v="0"/>
    <s v="No"/>
    <s v="Two Year"/>
    <s v="Direct Debit"/>
    <n v="10"/>
    <n v="432"/>
    <x v="0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x v="4"/>
    <s v="Yes"/>
    <s v="No"/>
    <s v="No"/>
    <n v="0"/>
    <s v="No"/>
    <s v="One Year"/>
    <s v="Direct Debit"/>
    <n v="14"/>
    <n v="446"/>
    <x v="0"/>
    <x v="0"/>
    <x v="1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x v="25"/>
    <s v="No"/>
    <s v="Yes"/>
    <s v="No"/>
    <n v="0"/>
    <s v="No"/>
    <s v="One Year"/>
    <s v="Direct Debit"/>
    <n v="11"/>
    <n v="52"/>
    <x v="0"/>
    <x v="0"/>
    <x v="2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x v="4"/>
    <s v="Yes"/>
    <s v="No"/>
    <s v="No"/>
    <n v="0"/>
    <s v="No"/>
    <s v="Month-to-Month"/>
    <s v="Credit Card"/>
    <n v="56"/>
    <n v="1390"/>
    <x v="0"/>
    <x v="0"/>
    <x v="1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x v="6"/>
    <s v="Yes"/>
    <s v="No"/>
    <s v="No"/>
    <n v="0"/>
    <s v="No"/>
    <s v="Two Year"/>
    <s v="Credit Card"/>
    <n v="32"/>
    <n v="2161"/>
    <x v="0"/>
    <x v="0"/>
    <x v="1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x v="11"/>
    <s v="No"/>
    <s v="No"/>
    <s v="No"/>
    <n v="0"/>
    <s v="Yes"/>
    <s v="Month-to-Month"/>
    <s v="Direct Debit"/>
    <n v="45"/>
    <n v="2834"/>
    <x v="0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x v="39"/>
    <s v="No"/>
    <s v="No"/>
    <s v="No"/>
    <n v="0"/>
    <s v="Yes"/>
    <s v="Two Year"/>
    <s v="Credit Card"/>
    <n v="38"/>
    <n v="1692"/>
    <x v="0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x v="31"/>
    <s v="No"/>
    <s v="No"/>
    <s v="No"/>
    <n v="0"/>
    <s v="Yes"/>
    <s v="One Year"/>
    <s v="Direct Debit"/>
    <n v="64"/>
    <n v="3015"/>
    <x v="0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x v="37"/>
    <s v="No"/>
    <s v="No"/>
    <s v="No"/>
    <n v="0"/>
    <s v="Yes"/>
    <s v="Month-to-Month"/>
    <s v="Credit Card"/>
    <n v="40"/>
    <n v="201"/>
    <x v="0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x v="9"/>
    <s v="No"/>
    <s v="No"/>
    <s v="No"/>
    <n v="0"/>
    <s v="No"/>
    <s v="Two Year"/>
    <s v="Credit Card"/>
    <n v="17"/>
    <n v="1015"/>
    <x v="0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x v="1"/>
    <s v="No"/>
    <s v="No"/>
    <s v="No"/>
    <n v="0"/>
    <s v="Yes"/>
    <s v="One Year"/>
    <s v="Credit Card"/>
    <n v="40"/>
    <n v="2848"/>
    <x v="0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x v="30"/>
    <s v="No"/>
    <s v="No"/>
    <s v="No"/>
    <n v="0"/>
    <s v="Yes"/>
    <s v="One Year"/>
    <s v="Credit Card"/>
    <n v="27"/>
    <n v="1700"/>
    <x v="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x v="6"/>
    <s v="Yes"/>
    <s v="No"/>
    <s v="No"/>
    <n v="0"/>
    <s v="Yes"/>
    <s v="Month-to-Month"/>
    <s v="Credit Card"/>
    <n v="27"/>
    <n v="973"/>
    <x v="0"/>
    <x v="0"/>
    <x v="1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x v="0"/>
    <s v="No"/>
    <s v="No"/>
    <s v="No"/>
    <n v="0"/>
    <s v="No"/>
    <s v="Two Year"/>
    <s v="Credit Card"/>
    <n v="10"/>
    <n v="457"/>
    <x v="0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x v="7"/>
    <s v="No"/>
    <s v="No"/>
    <s v="No"/>
    <n v="0"/>
    <s v="Yes"/>
    <s v="Two Year"/>
    <s v="Credit Card"/>
    <n v="67"/>
    <n v="4848"/>
    <x v="0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x v="44"/>
    <s v="No"/>
    <s v="No"/>
    <s v="No"/>
    <n v="0"/>
    <s v="No"/>
    <s v="Month-to-Month"/>
    <s v="Direct Debit"/>
    <n v="15"/>
    <n v="195"/>
    <x v="0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x v="23"/>
    <s v="Yes"/>
    <s v="No"/>
    <s v="No"/>
    <n v="0"/>
    <s v="No"/>
    <s v="One Year"/>
    <s v="Credit Card"/>
    <n v="7"/>
    <n v="101"/>
    <x v="0"/>
    <x v="0"/>
    <x v="1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x v="38"/>
    <s v="No"/>
    <s v="No"/>
    <s v="No"/>
    <n v="0"/>
    <s v="Yes"/>
    <s v="Two Year"/>
    <s v="Direct Debit"/>
    <n v="39"/>
    <n v="2504"/>
    <x v="0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x v="16"/>
    <s v="No"/>
    <s v="No"/>
    <s v="No"/>
    <n v="0"/>
    <s v="No"/>
    <s v="One Year"/>
    <s v="Credit Card"/>
    <n v="15"/>
    <n v="199"/>
    <x v="0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x v="21"/>
    <s v="No"/>
    <s v="No"/>
    <s v="No"/>
    <n v="0"/>
    <s v="Yes"/>
    <s v="Two Year"/>
    <s v="Credit Card"/>
    <n v="36"/>
    <n v="2618"/>
    <x v="0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x v="23"/>
    <s v="Yes"/>
    <s v="No"/>
    <s v="No"/>
    <n v="0"/>
    <s v="Yes"/>
    <s v="Two Year"/>
    <s v="Credit Card"/>
    <n v="34"/>
    <n v="2498"/>
    <x v="0"/>
    <x v="0"/>
    <x v="1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x v="55"/>
    <s v="No"/>
    <s v="Yes"/>
    <s v="No"/>
    <n v="0"/>
    <s v="No"/>
    <s v="Two Year"/>
    <s v="Credit Card"/>
    <n v="54"/>
    <n v="2826"/>
    <x v="0"/>
    <x v="0"/>
    <x v="2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x v="40"/>
    <s v="No"/>
    <s v="No"/>
    <s v="No"/>
    <n v="0"/>
    <s v="No"/>
    <s v="Month-to-Month"/>
    <s v="Credit Card"/>
    <n v="14"/>
    <n v="35"/>
    <x v="0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x v="55"/>
    <s v="No"/>
    <s v="Yes"/>
    <s v="No"/>
    <n v="0"/>
    <s v="No"/>
    <s v="Month-to-Month"/>
    <s v="Direct Debit"/>
    <n v="38"/>
    <n v="208"/>
    <x v="0"/>
    <x v="0"/>
    <x v="2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x v="52"/>
    <s v="No"/>
    <s v="No"/>
    <s v="No"/>
    <n v="0"/>
    <s v="No"/>
    <s v="Two Year"/>
    <s v="Credit Card"/>
    <n v="10"/>
    <n v="697"/>
    <x v="0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x v="33"/>
    <s v="Yes"/>
    <s v="No"/>
    <s v="No"/>
    <n v="0"/>
    <s v="No"/>
    <s v="Two Year"/>
    <s v="Credit Card"/>
    <n v="46"/>
    <n v="3382"/>
    <x v="0"/>
    <x v="0"/>
    <x v="1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x v="44"/>
    <s v="No"/>
    <s v="No"/>
    <s v="No"/>
    <n v="0"/>
    <s v="No"/>
    <s v="One Year"/>
    <s v="Direct Debit"/>
    <n v="37"/>
    <n v="2448"/>
    <x v="0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x v="18"/>
    <s v="No"/>
    <s v="No"/>
    <s v="No"/>
    <n v="0"/>
    <s v="Yes"/>
    <s v="Two Year"/>
    <s v="Credit Card"/>
    <n v="27"/>
    <n v="1981"/>
    <x v="0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x v="8"/>
    <s v="No"/>
    <s v="No"/>
    <s v="No"/>
    <n v="0"/>
    <s v="No"/>
    <s v="One Year"/>
    <s v="Credit Card"/>
    <n v="12"/>
    <n v="286"/>
    <x v="0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x v="9"/>
    <s v="No"/>
    <s v="No"/>
    <s v="No"/>
    <n v="0"/>
    <s v="No"/>
    <s v="Two Year"/>
    <s v="Direct Debit"/>
    <n v="25"/>
    <n v="1513"/>
    <x v="0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x v="7"/>
    <s v="No"/>
    <s v="No"/>
    <s v="No"/>
    <n v="0"/>
    <s v="No"/>
    <s v="Month-to-Month"/>
    <s v="Credit Card"/>
    <n v="7"/>
    <n v="36"/>
    <x v="0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x v="0"/>
    <s v="No"/>
    <s v="No"/>
    <s v="No"/>
    <n v="0"/>
    <s v="Yes"/>
    <s v="Two Year"/>
    <s v="Direct Debit"/>
    <n v="45"/>
    <n v="3241"/>
    <x v="0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x v="12"/>
    <s v="Yes"/>
    <s v="No"/>
    <s v="No"/>
    <n v="0"/>
    <s v="No"/>
    <s v="Month-to-Month"/>
    <s v="Credit Card"/>
    <n v="19"/>
    <n v="63"/>
    <x v="0"/>
    <x v="0"/>
    <x v="1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x v="7"/>
    <s v="No"/>
    <s v="No"/>
    <s v="No"/>
    <n v="0"/>
    <s v="Yes"/>
    <s v="One Year"/>
    <s v="Direct Debit"/>
    <n v="29"/>
    <n v="1504"/>
    <x v="0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x v="58"/>
    <s v="No"/>
    <s v="No"/>
    <s v="No"/>
    <n v="0"/>
    <s v="Yes"/>
    <s v="One Year"/>
    <s v="Direct Debit"/>
    <n v="42"/>
    <n v="2601"/>
    <x v="0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x v="39"/>
    <s v="No"/>
    <s v="No"/>
    <s v="No"/>
    <n v="0"/>
    <s v="No"/>
    <s v="Month-to-Month"/>
    <s v="Direct Debit"/>
    <n v="19"/>
    <n v="573"/>
    <x v="0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x v="25"/>
    <s v="No"/>
    <s v="Yes"/>
    <s v="No"/>
    <n v="0"/>
    <s v="No"/>
    <s v="One Year"/>
    <s v="Credit Card"/>
    <n v="9"/>
    <n v="242"/>
    <x v="0"/>
    <x v="0"/>
    <x v="2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x v="5"/>
    <s v="No"/>
    <s v="No"/>
    <s v="No"/>
    <n v="0"/>
    <s v="Yes"/>
    <s v="One Year"/>
    <s v="Direct Debit"/>
    <n v="67"/>
    <n v="4524"/>
    <x v="0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x v="17"/>
    <s v="Yes"/>
    <s v="No"/>
    <s v="No"/>
    <n v="0"/>
    <s v="No"/>
    <s v="One Year"/>
    <s v="Credit Card"/>
    <n v="17"/>
    <n v="846"/>
    <x v="0"/>
    <x v="0"/>
    <x v="1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x v="3"/>
    <s v="No"/>
    <s v="No"/>
    <s v="No"/>
    <n v="0"/>
    <s v="No"/>
    <s v="Month-to-Month"/>
    <s v="Credit Card"/>
    <n v="9"/>
    <n v="9"/>
    <x v="0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x v="34"/>
    <s v="No"/>
    <s v="Yes"/>
    <s v="No"/>
    <n v="0"/>
    <s v="Yes"/>
    <s v="One Year"/>
    <s v="Direct Debit"/>
    <n v="30"/>
    <n v="214"/>
    <x v="0"/>
    <x v="0"/>
    <x v="2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x v="55"/>
    <s v="No"/>
    <s v="Yes"/>
    <s v="No"/>
    <n v="0"/>
    <s v="Yes"/>
    <s v="One Year"/>
    <s v="Direct Debit"/>
    <n v="56"/>
    <n v="1453"/>
    <x v="0"/>
    <x v="0"/>
    <x v="2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x v="29"/>
    <s v="No"/>
    <s v="Yes"/>
    <s v="No"/>
    <n v="0"/>
    <s v="Yes"/>
    <s v="One Year"/>
    <s v="Credit Card"/>
    <n v="28"/>
    <n v="910"/>
    <x v="0"/>
    <x v="0"/>
    <x v="2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x v="35"/>
    <s v="No"/>
    <s v="No"/>
    <s v="No"/>
    <n v="0"/>
    <s v="No"/>
    <s v="One Year"/>
    <s v="Credit Card"/>
    <n v="36"/>
    <n v="2211"/>
    <x v="0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x v="44"/>
    <s v="No"/>
    <s v="No"/>
    <s v="No"/>
    <n v="0"/>
    <s v="No"/>
    <s v="Month-to-Month"/>
    <s v="Credit Card"/>
    <n v="34"/>
    <n v="968"/>
    <x v="0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x v="6"/>
    <s v="Yes"/>
    <s v="No"/>
    <s v="No"/>
    <n v="0"/>
    <s v="Yes"/>
    <s v="Two Year"/>
    <s v="Direct Debit"/>
    <n v="75"/>
    <n v="5347"/>
    <x v="0"/>
    <x v="0"/>
    <x v="1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x v="50"/>
    <s v="No"/>
    <s v="No"/>
    <s v="No"/>
    <n v="0"/>
    <s v="Yes"/>
    <s v="Two Year"/>
    <s v="Direct Debit"/>
    <n v="36"/>
    <n v="1939"/>
    <x v="0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x v="12"/>
    <s v="Yes"/>
    <s v="No"/>
    <s v="No"/>
    <n v="0"/>
    <s v="No"/>
    <s v="Month-to-Month"/>
    <s v="Credit Card"/>
    <n v="54"/>
    <n v="2811"/>
    <x v="0"/>
    <x v="0"/>
    <x v="1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x v="17"/>
    <s v="Yes"/>
    <s v="No"/>
    <s v="No"/>
    <n v="0"/>
    <s v="No"/>
    <s v="Month-to-Month"/>
    <s v="Paper Check"/>
    <n v="10"/>
    <n v="14"/>
    <x v="0"/>
    <x v="0"/>
    <x v="1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x v="15"/>
    <s v="No"/>
    <s v="No"/>
    <s v="No"/>
    <n v="0"/>
    <s v="Yes"/>
    <s v="One Year"/>
    <s v="Credit Card"/>
    <n v="69"/>
    <n v="3942"/>
    <x v="0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x v="46"/>
    <s v="No"/>
    <s v="No"/>
    <s v="No"/>
    <n v="0"/>
    <s v="Yes"/>
    <s v="Two Year"/>
    <s v="Credit Card"/>
    <n v="47"/>
    <n v="3141"/>
    <x v="0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x v="37"/>
    <s v="No"/>
    <s v="No"/>
    <s v="No"/>
    <n v="0"/>
    <s v="No"/>
    <s v="Month-to-Month"/>
    <s v="Direct Debit"/>
    <n v="33"/>
    <n v="137"/>
    <x v="0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x v="43"/>
    <s v="No"/>
    <s v="Yes"/>
    <s v="No"/>
    <n v="0"/>
    <s v="No"/>
    <s v="One Year"/>
    <s v="Direct Debit"/>
    <n v="24"/>
    <n v="446"/>
    <x v="0"/>
    <x v="0"/>
    <x v="2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x v="58"/>
    <s v="No"/>
    <s v="No"/>
    <s v="No"/>
    <n v="0"/>
    <s v="Yes"/>
    <s v="Two Year"/>
    <s v="Direct Debit"/>
    <n v="71"/>
    <n v="5065"/>
    <x v="0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x v="25"/>
    <s v="No"/>
    <s v="Yes"/>
    <s v="No"/>
    <n v="0"/>
    <s v="No"/>
    <s v="One Year"/>
    <s v="Credit Card"/>
    <n v="33"/>
    <n v="471"/>
    <x v="0"/>
    <x v="0"/>
    <x v="2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x v="3"/>
    <s v="No"/>
    <s v="No"/>
    <s v="No"/>
    <n v="0"/>
    <s v="No"/>
    <s v="One Year"/>
    <s v="Credit Card"/>
    <n v="10"/>
    <n v="133"/>
    <x v="0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x v="43"/>
    <s v="No"/>
    <s v="No"/>
    <s v="No"/>
    <n v="0"/>
    <s v="No"/>
    <s v="One Year"/>
    <s v="Direct Debit"/>
    <n v="39"/>
    <n v="857"/>
    <x v="0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x v="40"/>
    <s v="No"/>
    <s v="No"/>
    <s v="No"/>
    <n v="0"/>
    <s v="Yes"/>
    <s v="Two Year"/>
    <s v="Direct Debit"/>
    <n v="43"/>
    <n v="3121"/>
    <x v="0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x v="50"/>
    <s v="No"/>
    <s v="No"/>
    <s v="No"/>
    <n v="0"/>
    <s v="Yes"/>
    <s v="Month-to-Month"/>
    <s v="Direct Debit"/>
    <n v="51"/>
    <n v="1385"/>
    <x v="0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x v="2"/>
    <s v="No"/>
    <s v="No"/>
    <s v="No"/>
    <n v="0"/>
    <s v="Yes"/>
    <s v="One Year"/>
    <s v="Credit Card"/>
    <n v="53"/>
    <n v="1145"/>
    <x v="0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x v="4"/>
    <s v="Yes"/>
    <s v="No"/>
    <s v="No"/>
    <n v="0"/>
    <s v="No"/>
    <s v="One Year"/>
    <s v="Direct Debit"/>
    <n v="16"/>
    <n v="998"/>
    <x v="0"/>
    <x v="0"/>
    <x v="1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x v="19"/>
    <s v="Yes"/>
    <s v="No"/>
    <s v="No"/>
    <n v="0"/>
    <s v="No"/>
    <s v="Month-to-Month"/>
    <s v="Paper Check"/>
    <n v="9"/>
    <n v="119"/>
    <x v="0"/>
    <x v="0"/>
    <x v="1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x v="23"/>
    <s v="Yes"/>
    <s v="No"/>
    <s v="No"/>
    <n v="0"/>
    <s v="No"/>
    <s v="Month-to-Month"/>
    <s v="Direct Debit"/>
    <n v="37"/>
    <n v="589"/>
    <x v="0"/>
    <x v="0"/>
    <x v="1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x v="3"/>
    <s v="No"/>
    <s v="No"/>
    <s v="No"/>
    <n v="0"/>
    <s v="No"/>
    <s v="One Year"/>
    <s v="Credit Card"/>
    <n v="30"/>
    <n v="1829"/>
    <x v="0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x v="13"/>
    <s v="No"/>
    <s v="Yes"/>
    <s v="No"/>
    <n v="0"/>
    <s v="No"/>
    <s v="One Year"/>
    <s v="Direct Debit"/>
    <n v="50"/>
    <n v="1107"/>
    <x v="0"/>
    <x v="0"/>
    <x v="2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x v="28"/>
    <s v="No"/>
    <s v="No"/>
    <s v="No"/>
    <n v="0"/>
    <s v="No"/>
    <s v="Month-to-Month"/>
    <s v="Direct Debit"/>
    <n v="40"/>
    <n v="639"/>
    <x v="0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x v="0"/>
    <s v="No"/>
    <s v="No"/>
    <s v="No"/>
    <n v="0"/>
    <s v="No"/>
    <s v="Two Year"/>
    <s v="Direct Debit"/>
    <n v="51"/>
    <n v="1687"/>
    <x v="0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x v="51"/>
    <s v="No"/>
    <s v="No"/>
    <s v="No"/>
    <n v="0"/>
    <s v="No"/>
    <s v="Two Year"/>
    <s v="Credit Card"/>
    <n v="11"/>
    <n v="770"/>
    <x v="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x v="24"/>
    <s v="No"/>
    <s v="No"/>
    <s v="No"/>
    <n v="0"/>
    <s v="No"/>
    <s v="One Year"/>
    <s v="Paper Check"/>
    <n v="14"/>
    <n v="182"/>
    <x v="0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x v="34"/>
    <s v="No"/>
    <s v="Yes"/>
    <s v="No"/>
    <n v="0"/>
    <s v="No"/>
    <s v="One Year"/>
    <s v="Direct Debit"/>
    <n v="44"/>
    <n v="164"/>
    <x v="0"/>
    <x v="0"/>
    <x v="2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x v="28"/>
    <s v="No"/>
    <s v="No"/>
    <s v="No"/>
    <n v="0"/>
    <s v="Yes"/>
    <s v="Two Year"/>
    <s v="Paper Check"/>
    <n v="38"/>
    <n v="384"/>
    <x v="0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x v="52"/>
    <s v="No"/>
    <s v="No"/>
    <s v="No"/>
    <n v="0"/>
    <s v="Yes"/>
    <s v="One Year"/>
    <s v="Credit Card"/>
    <n v="45"/>
    <n v="2976"/>
    <x v="0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x v="1"/>
    <s v="No"/>
    <s v="No"/>
    <s v="No"/>
    <n v="0"/>
    <s v="No"/>
    <s v="Month-to-Month"/>
    <s v="Paper Check"/>
    <n v="9"/>
    <n v="140"/>
    <x v="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x v="21"/>
    <s v="No"/>
    <s v="No"/>
    <s v="No"/>
    <n v="0"/>
    <s v="No"/>
    <s v="One Year"/>
    <s v="Direct Debit"/>
    <n v="8"/>
    <n v="202"/>
    <x v="0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x v="4"/>
    <s v="Yes"/>
    <s v="No"/>
    <s v="No"/>
    <n v="0"/>
    <s v="No"/>
    <s v="Month-to-Month"/>
    <s v="Credit Card"/>
    <n v="38"/>
    <n v="960"/>
    <x v="0"/>
    <x v="0"/>
    <x v="1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x v="39"/>
    <s v="No"/>
    <s v="No"/>
    <s v="No"/>
    <n v="0"/>
    <s v="Yes"/>
    <s v="Two Year"/>
    <s v="Direct Debit"/>
    <n v="25"/>
    <n v="1843"/>
    <x v="0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x v="24"/>
    <s v="No"/>
    <s v="No"/>
    <s v="No"/>
    <n v="0"/>
    <s v="No"/>
    <s v="Month-to-Month"/>
    <s v="Direct Debit"/>
    <n v="28"/>
    <n v="196"/>
    <x v="0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x v="41"/>
    <s v="No"/>
    <s v="Yes"/>
    <s v="No"/>
    <n v="0"/>
    <s v="No"/>
    <s v="Month-to-Month"/>
    <s v="Paper Check"/>
    <n v="30"/>
    <n v="680"/>
    <x v="0"/>
    <x v="0"/>
    <x v="2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x v="38"/>
    <s v="No"/>
    <s v="No"/>
    <s v="No"/>
    <n v="0"/>
    <s v="Yes"/>
    <s v="Month-to-Month"/>
    <s v="Direct Debit"/>
    <n v="22"/>
    <n v="357"/>
    <x v="0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x v="32"/>
    <s v="No"/>
    <s v="No"/>
    <s v="No"/>
    <n v="0"/>
    <s v="No"/>
    <s v="Month-to-Month"/>
    <s v="Direct Debit"/>
    <n v="37"/>
    <n v="846"/>
    <x v="0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x v="19"/>
    <s v="Yes"/>
    <s v="No"/>
    <s v="No"/>
    <n v="0"/>
    <s v="Yes"/>
    <s v="Month-to-Month"/>
    <s v="Direct Debit"/>
    <n v="26"/>
    <n v="111"/>
    <x v="0"/>
    <x v="0"/>
    <x v="1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x v="44"/>
    <s v="No"/>
    <s v="No"/>
    <s v="No"/>
    <n v="0"/>
    <s v="Yes"/>
    <s v="Month-to-Month"/>
    <s v="Direct Debit"/>
    <n v="29"/>
    <n v="722"/>
    <x v="0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x v="27"/>
    <s v="No"/>
    <s v="Yes"/>
    <s v="No"/>
    <n v="0"/>
    <s v="No"/>
    <s v="One Year"/>
    <s v="Direct Debit"/>
    <n v="16"/>
    <n v="116"/>
    <x v="0"/>
    <x v="0"/>
    <x v="2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x v="11"/>
    <s v="No"/>
    <s v="No"/>
    <s v="No"/>
    <n v="0"/>
    <s v="No"/>
    <s v="One Year"/>
    <s v="Paper Check"/>
    <n v="10"/>
    <n v="171"/>
    <x v="0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x v="66"/>
    <s v="No"/>
    <s v="Yes"/>
    <s v="No"/>
    <n v="0"/>
    <s v="No"/>
    <s v="One Year"/>
    <s v="Direct Debit"/>
    <n v="23"/>
    <n v="211"/>
    <x v="0"/>
    <x v="0"/>
    <x v="2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x v="36"/>
    <s v="No"/>
    <s v="Yes"/>
    <s v="No"/>
    <n v="0"/>
    <s v="Yes"/>
    <s v="Two Year"/>
    <s v="Direct Debit"/>
    <n v="39"/>
    <n v="2186"/>
    <x v="0"/>
    <x v="0"/>
    <x v="2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x v="2"/>
    <s v="No"/>
    <s v="No"/>
    <s v="No"/>
    <n v="0"/>
    <s v="Yes"/>
    <s v="Two Year"/>
    <s v="Credit Card"/>
    <n v="26"/>
    <n v="1887"/>
    <x v="0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x v="6"/>
    <s v="Yes"/>
    <s v="No"/>
    <s v="No"/>
    <n v="0"/>
    <s v="No"/>
    <s v="Month-to-Month"/>
    <s v="Direct Debit"/>
    <n v="34"/>
    <n v="1718"/>
    <x v="0"/>
    <x v="0"/>
    <x v="1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x v="19"/>
    <s v="Yes"/>
    <s v="No"/>
    <s v="No"/>
    <n v="0"/>
    <s v="Yes"/>
    <s v="Two Year"/>
    <s v="Direct Debit"/>
    <n v="42"/>
    <n v="2416"/>
    <x v="0"/>
    <x v="0"/>
    <x v="1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x v="20"/>
    <s v="No"/>
    <s v="No"/>
    <s v="No"/>
    <n v="0"/>
    <s v="No"/>
    <s v="Two Year"/>
    <s v="Credit Card"/>
    <n v="41"/>
    <n v="2474"/>
    <x v="0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x v="37"/>
    <s v="No"/>
    <s v="No"/>
    <s v="No"/>
    <n v="0"/>
    <s v="No"/>
    <s v="Month-to-Month"/>
    <s v="Direct Debit"/>
    <n v="46"/>
    <n v="540"/>
    <x v="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x v="59"/>
    <s v="Yes"/>
    <s v="No"/>
    <s v="No"/>
    <n v="0"/>
    <s v="No"/>
    <s v="One Year"/>
    <s v="Direct Debit"/>
    <n v="32"/>
    <n v="1111"/>
    <x v="0"/>
    <x v="0"/>
    <x v="1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x v="23"/>
    <s v="Yes"/>
    <s v="No"/>
    <s v="No"/>
    <n v="0"/>
    <s v="No"/>
    <s v="Month-to-Month"/>
    <s v="Direct Debit"/>
    <n v="10"/>
    <n v="216"/>
    <x v="0"/>
    <x v="0"/>
    <x v="1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x v="33"/>
    <s v="Yes"/>
    <s v="No"/>
    <s v="No"/>
    <n v="0"/>
    <s v="No"/>
    <s v="One Year"/>
    <s v="Direct Debit"/>
    <n v="24"/>
    <n v="934"/>
    <x v="0"/>
    <x v="0"/>
    <x v="1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x v="16"/>
    <s v="No"/>
    <s v="No"/>
    <s v="No"/>
    <n v="0"/>
    <s v="No"/>
    <s v="Month-to-Month"/>
    <s v="Direct Debit"/>
    <n v="16"/>
    <n v="203"/>
    <x v="0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x v="7"/>
    <s v="No"/>
    <s v="No"/>
    <s v="No"/>
    <n v="0"/>
    <s v="No"/>
    <s v="Month-to-Month"/>
    <s v="Direct Debit"/>
    <n v="8"/>
    <n v="8"/>
    <x v="0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x v="2"/>
    <s v="No"/>
    <s v="No"/>
    <s v="No"/>
    <n v="0"/>
    <s v="No"/>
    <s v="One Year"/>
    <s v="Credit Card"/>
    <n v="10"/>
    <n v="341"/>
    <x v="0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x v="39"/>
    <s v="No"/>
    <s v="No"/>
    <s v="No"/>
    <n v="0"/>
    <s v="Yes"/>
    <s v="Two Year"/>
    <s v="Direct Debit"/>
    <n v="48"/>
    <n v="2679"/>
    <x v="0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x v="54"/>
    <s v="No"/>
    <s v="No"/>
    <s v="No"/>
    <n v="0"/>
    <s v="No"/>
    <s v="Two Year"/>
    <s v="Credit Card"/>
    <n v="11"/>
    <n v="614"/>
    <x v="0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x v="23"/>
    <s v="Yes"/>
    <s v="No"/>
    <s v="No"/>
    <n v="0"/>
    <s v="No"/>
    <s v="Two Year"/>
    <s v="Credit Card"/>
    <n v="10"/>
    <n v="130"/>
    <x v="0"/>
    <x v="0"/>
    <x v="1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x v="42"/>
    <s v="Yes"/>
    <s v="No"/>
    <s v="No"/>
    <n v="0"/>
    <s v="No"/>
    <s v="Two Year"/>
    <s v="Direct Debit"/>
    <n v="9"/>
    <n v="618"/>
    <x v="0"/>
    <x v="0"/>
    <x v="1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x v="4"/>
    <s v="Yes"/>
    <s v="No"/>
    <s v="No"/>
    <n v="0"/>
    <s v="No"/>
    <s v="Month-to-Month"/>
    <s v="Direct Debit"/>
    <n v="42"/>
    <n v="79"/>
    <x v="0"/>
    <x v="0"/>
    <x v="1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x v="54"/>
    <s v="No"/>
    <s v="No"/>
    <s v="No"/>
    <n v="0"/>
    <s v="No"/>
    <s v="Two Year"/>
    <s v="Credit Card"/>
    <n v="13"/>
    <n v="509"/>
    <x v="0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x v="44"/>
    <s v="No"/>
    <s v="No"/>
    <s v="No"/>
    <n v="0"/>
    <s v="No"/>
    <s v="Month-to-Month"/>
    <s v="Credit Card"/>
    <n v="13"/>
    <n v="276"/>
    <x v="0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x v="13"/>
    <s v="No"/>
    <s v="Yes"/>
    <s v="No"/>
    <n v="0"/>
    <s v="No"/>
    <s v="One Year"/>
    <s v="Credit Card"/>
    <n v="38"/>
    <n v="1971"/>
    <x v="0"/>
    <x v="0"/>
    <x v="2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x v="55"/>
    <s v="No"/>
    <s v="Yes"/>
    <s v="No"/>
    <n v="0"/>
    <s v="No"/>
    <s v="One Year"/>
    <s v="Direct Debit"/>
    <n v="9"/>
    <n v="209"/>
    <x v="0"/>
    <x v="0"/>
    <x v="2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x v="22"/>
    <s v="Yes"/>
    <s v="No"/>
    <s v="No"/>
    <n v="0"/>
    <s v="No"/>
    <s v="Month-to-Month"/>
    <s v="Credit Card"/>
    <n v="18"/>
    <n v="57"/>
    <x v="0"/>
    <x v="0"/>
    <x v="1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x v="54"/>
    <s v="No"/>
    <s v="No"/>
    <s v="No"/>
    <n v="0"/>
    <s v="No"/>
    <s v="Two Year"/>
    <s v="Credit Card"/>
    <n v="23"/>
    <n v="1601"/>
    <x v="0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x v="11"/>
    <s v="No"/>
    <s v="No"/>
    <s v="No"/>
    <n v="0"/>
    <s v="No"/>
    <s v="Month-to-Month"/>
    <s v="Direct Debit"/>
    <n v="45"/>
    <n v="390"/>
    <x v="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x v="35"/>
    <s v="No"/>
    <s v="No"/>
    <s v="No"/>
    <n v="0"/>
    <s v="No"/>
    <s v="Month-to-Month"/>
    <s v="Direct Debit"/>
    <n v="20"/>
    <n v="20"/>
    <x v="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x v="20"/>
    <s v="No"/>
    <s v="No"/>
    <s v="No"/>
    <n v="0"/>
    <s v="Yes"/>
    <s v="Two Year"/>
    <s v="Credit Card"/>
    <n v="29"/>
    <n v="2011"/>
    <x v="0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x v="0"/>
    <s v="No"/>
    <s v="No"/>
    <s v="No"/>
    <n v="0"/>
    <s v="No"/>
    <s v="One Year"/>
    <s v="Direct Debit"/>
    <n v="14"/>
    <n v="895"/>
    <x v="0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x v="50"/>
    <s v="No"/>
    <s v="No"/>
    <s v="No"/>
    <n v="0"/>
    <s v="No"/>
    <s v="Month-to-Month"/>
    <s v="Direct Debit"/>
    <n v="25"/>
    <n v="101"/>
    <x v="0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x v="58"/>
    <s v="No"/>
    <s v="No"/>
    <s v="No"/>
    <n v="0"/>
    <s v="No"/>
    <s v="Month-to-Month"/>
    <s v="Credit Card"/>
    <n v="11"/>
    <n v="273"/>
    <x v="0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x v="12"/>
    <s v="Yes"/>
    <s v="No"/>
    <s v="No"/>
    <n v="0"/>
    <s v="No"/>
    <s v="One Year"/>
    <s v="Credit Card"/>
    <n v="32"/>
    <n v="832"/>
    <x v="0"/>
    <x v="0"/>
    <x v="1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x v="45"/>
    <s v="No"/>
    <s v="Yes"/>
    <s v="No"/>
    <n v="0"/>
    <s v="No"/>
    <s v="One Year"/>
    <s v="Direct Debit"/>
    <n v="44"/>
    <n v="204"/>
    <x v="0"/>
    <x v="0"/>
    <x v="2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x v="43"/>
    <s v="No"/>
    <s v="No"/>
    <s v="No"/>
    <n v="0"/>
    <s v="Yes"/>
    <s v="One Year"/>
    <s v="Direct Debit"/>
    <n v="31"/>
    <n v="1410"/>
    <x v="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x v="41"/>
    <s v="No"/>
    <s v="Yes"/>
    <s v="No"/>
    <n v="0"/>
    <s v="No"/>
    <s v="Month-to-Month"/>
    <s v="Credit Card"/>
    <n v="31"/>
    <n v="1140"/>
    <x v="0"/>
    <x v="0"/>
    <x v="2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x v="55"/>
    <s v="No"/>
    <s v="Yes"/>
    <s v="No"/>
    <n v="0"/>
    <s v="Yes"/>
    <s v="Two Year"/>
    <s v="Direct Debit"/>
    <n v="58"/>
    <n v="3544"/>
    <x v="0"/>
    <x v="0"/>
    <x v="2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x v="10"/>
    <s v="No"/>
    <s v="No"/>
    <s v="No"/>
    <n v="0"/>
    <s v="Yes"/>
    <s v="One Year"/>
    <s v="Credit Card"/>
    <n v="57"/>
    <n v="2766"/>
    <x v="0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x v="40"/>
    <s v="No"/>
    <s v="No"/>
    <s v="No"/>
    <n v="0"/>
    <s v="No"/>
    <s v="Two Year"/>
    <s v="Direct Debit"/>
    <n v="15"/>
    <n v="875"/>
    <x v="0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x v="12"/>
    <s v="Yes"/>
    <s v="No"/>
    <s v="No"/>
    <n v="0"/>
    <s v="Yes"/>
    <s v="Two Year"/>
    <s v="Direct Debit"/>
    <n v="48"/>
    <n v="3474"/>
    <x v="0"/>
    <x v="0"/>
    <x v="1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x v="5"/>
    <s v="No"/>
    <s v="No"/>
    <s v="No"/>
    <n v="0"/>
    <s v="No"/>
    <s v="Two Year"/>
    <s v="Credit Card"/>
    <n v="17"/>
    <n v="1116"/>
    <x v="0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x v="30"/>
    <s v="No"/>
    <s v="No"/>
    <s v="No"/>
    <n v="0"/>
    <s v="Yes"/>
    <s v="Month-to-Month"/>
    <s v="Direct Debit"/>
    <n v="24"/>
    <n v="320"/>
    <x v="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x v="31"/>
    <s v="No"/>
    <s v="No"/>
    <s v="No"/>
    <n v="0"/>
    <s v="No"/>
    <s v="One Year"/>
    <s v="Direct Debit"/>
    <n v="27"/>
    <n v="1532"/>
    <x v="0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x v="35"/>
    <s v="No"/>
    <s v="No"/>
    <s v="No"/>
    <n v="0"/>
    <s v="No"/>
    <s v="One Year"/>
    <s v="Direct Debit"/>
    <n v="8"/>
    <n v="148"/>
    <x v="0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x v="50"/>
    <s v="No"/>
    <s v="No"/>
    <s v="No"/>
    <n v="0"/>
    <s v="No"/>
    <s v="One Year"/>
    <s v="Direct Debit"/>
    <n v="25"/>
    <n v="206"/>
    <x v="0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x v="54"/>
    <s v="No"/>
    <s v="No"/>
    <s v="No"/>
    <n v="0"/>
    <s v="Yes"/>
    <s v="One Year"/>
    <s v="Credit Card"/>
    <n v="47"/>
    <n v="2487"/>
    <x v="0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x v="5"/>
    <s v="No"/>
    <s v="No"/>
    <s v="No"/>
    <n v="0"/>
    <s v="No"/>
    <s v="Month-to-Month"/>
    <s v="Credit Card"/>
    <n v="19"/>
    <n v="57"/>
    <x v="0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x v="3"/>
    <s v="No"/>
    <s v="No"/>
    <s v="No"/>
    <n v="0"/>
    <s v="No"/>
    <s v="One Year"/>
    <s v="Credit Card"/>
    <n v="10"/>
    <n v="282"/>
    <x v="0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x v="31"/>
    <s v="No"/>
    <s v="No"/>
    <s v="No"/>
    <n v="0"/>
    <s v="Yes"/>
    <s v="One Year"/>
    <s v="Credit Card"/>
    <n v="37"/>
    <n v="1464"/>
    <x v="0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x v="49"/>
    <s v="No"/>
    <s v="No"/>
    <s v="No"/>
    <n v="0"/>
    <s v="No"/>
    <s v="One Year"/>
    <s v="Credit Card"/>
    <n v="7"/>
    <n v="236"/>
    <x v="0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x v="40"/>
    <s v="No"/>
    <s v="No"/>
    <s v="No"/>
    <n v="0"/>
    <s v="No"/>
    <s v="One Year"/>
    <s v="Direct Debit"/>
    <n v="8"/>
    <n v="205"/>
    <x v="0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x v="36"/>
    <s v="No"/>
    <s v="Yes"/>
    <s v="No"/>
    <n v="0"/>
    <s v="Yes"/>
    <s v="Two Year"/>
    <s v="Direct Debit"/>
    <n v="44"/>
    <n v="3167"/>
    <x v="0"/>
    <x v="0"/>
    <x v="2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x v="58"/>
    <s v="No"/>
    <s v="No"/>
    <s v="No"/>
    <n v="0"/>
    <s v="No"/>
    <s v="Month-to-Month"/>
    <s v="Direct Debit"/>
    <n v="27"/>
    <n v="959"/>
    <x v="0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x v="0"/>
    <s v="No"/>
    <s v="No"/>
    <s v="No"/>
    <n v="0"/>
    <s v="No"/>
    <s v="Month-to-Month"/>
    <s v="Direct Debit"/>
    <n v="31"/>
    <n v="304"/>
    <x v="0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x v="49"/>
    <s v="No"/>
    <s v="No"/>
    <s v="No"/>
    <n v="0"/>
    <s v="No"/>
    <s v="One Year"/>
    <s v="Credit Card"/>
    <n v="28"/>
    <n v="402"/>
    <x v="0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x v="55"/>
    <s v="No"/>
    <s v="Yes"/>
    <s v="No"/>
    <n v="0"/>
    <s v="No"/>
    <s v="Two Year"/>
    <s v="Credit Card"/>
    <n v="7"/>
    <n v="326"/>
    <x v="0"/>
    <x v="0"/>
    <x v="2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x v="0"/>
    <s v="No"/>
    <s v="No"/>
    <s v="No"/>
    <n v="0"/>
    <s v="No"/>
    <s v="Month-to-Month"/>
    <s v="Direct Debit"/>
    <n v="55"/>
    <n v="1373"/>
    <x v="0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x v="57"/>
    <s v="No"/>
    <s v="Yes"/>
    <s v="No"/>
    <n v="0"/>
    <s v="No"/>
    <s v="One Year"/>
    <s v="Credit Card"/>
    <n v="35"/>
    <n v="680"/>
    <x v="0"/>
    <x v="0"/>
    <x v="2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x v="39"/>
    <s v="No"/>
    <s v="No"/>
    <s v="No"/>
    <n v="0"/>
    <s v="Yes"/>
    <s v="Two Year"/>
    <s v="Direct Debit"/>
    <n v="21"/>
    <n v="489"/>
    <x v="0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x v="15"/>
    <s v="No"/>
    <s v="No"/>
    <s v="No"/>
    <n v="0"/>
    <s v="No"/>
    <s v="Month-to-Month"/>
    <s v="Credit Card"/>
    <n v="14"/>
    <n v="14"/>
    <x v="0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x v="7"/>
    <s v="No"/>
    <s v="No"/>
    <s v="No"/>
    <n v="0"/>
    <s v="No"/>
    <s v="One Year"/>
    <s v="Credit Card"/>
    <n v="13"/>
    <n v="778"/>
    <x v="0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x v="47"/>
    <s v="No"/>
    <s v="Yes"/>
    <s v="No"/>
    <n v="0"/>
    <s v="No"/>
    <s v="Two Year"/>
    <s v="Credit Card"/>
    <n v="51"/>
    <n v="2985"/>
    <x v="0"/>
    <x v="0"/>
    <x v="2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x v="40"/>
    <s v="No"/>
    <s v="No"/>
    <s v="No"/>
    <n v="0"/>
    <s v="No"/>
    <s v="Two Year"/>
    <s v="Direct Debit"/>
    <n v="10"/>
    <n v="303"/>
    <x v="0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x v="65"/>
    <s v="No"/>
    <s v="Yes"/>
    <s v="No"/>
    <n v="0"/>
    <s v="Yes"/>
    <s v="One Year"/>
    <s v="Direct Debit"/>
    <n v="46"/>
    <n v="2120"/>
    <x v="0"/>
    <x v="0"/>
    <x v="2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x v="11"/>
    <s v="No"/>
    <s v="No"/>
    <s v="No"/>
    <n v="0"/>
    <s v="No"/>
    <s v="One Year"/>
    <s v="Credit Card"/>
    <n v="9"/>
    <n v="464"/>
    <x v="0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x v="2"/>
    <s v="No"/>
    <s v="No"/>
    <s v="No"/>
    <n v="0"/>
    <s v="No"/>
    <s v="Month-to-Month"/>
    <s v="Direct Debit"/>
    <n v="34"/>
    <n v="1084"/>
    <x v="0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x v="5"/>
    <s v="No"/>
    <s v="No"/>
    <s v="No"/>
    <n v="0"/>
    <s v="No"/>
    <s v="Month-to-Month"/>
    <s v="Credit Card"/>
    <n v="34"/>
    <n v="518"/>
    <x v="0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x v="39"/>
    <s v="No"/>
    <s v="No"/>
    <s v="No"/>
    <n v="0"/>
    <s v="Yes"/>
    <s v="One Year"/>
    <s v="Direct Debit"/>
    <n v="63"/>
    <n v="3356"/>
    <x v="0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x v="10"/>
    <s v="No"/>
    <s v="No"/>
    <s v="No"/>
    <n v="0"/>
    <s v="Yes"/>
    <s v="One Year"/>
    <s v="Direct Debit"/>
    <n v="43"/>
    <n v="1282"/>
    <x v="0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x v="33"/>
    <s v="Yes"/>
    <s v="No"/>
    <s v="No"/>
    <n v="0"/>
    <s v="Yes"/>
    <s v="Two Year"/>
    <s v="Credit Card"/>
    <n v="30"/>
    <n v="2120"/>
    <x v="0"/>
    <x v="0"/>
    <x v="1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x v="19"/>
    <s v="Yes"/>
    <s v="No"/>
    <s v="No"/>
    <n v="0"/>
    <s v="Yes"/>
    <s v="One Year"/>
    <s v="Direct Debit"/>
    <n v="33"/>
    <n v="1381"/>
    <x v="0"/>
    <x v="0"/>
    <x v="1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x v="21"/>
    <s v="No"/>
    <s v="No"/>
    <s v="No"/>
    <n v="0"/>
    <s v="No"/>
    <s v="Month-to-Month"/>
    <s v="Direct Debit"/>
    <n v="37"/>
    <n v="37"/>
    <x v="0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x v="37"/>
    <s v="No"/>
    <s v="No"/>
    <s v="No"/>
    <n v="0"/>
    <s v="Yes"/>
    <s v="Month-to-Month"/>
    <s v="Direct Debit"/>
    <n v="27"/>
    <n v="196"/>
    <x v="0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x v="52"/>
    <s v="No"/>
    <s v="No"/>
    <s v="No"/>
    <n v="0"/>
    <s v="No"/>
    <s v="One Year"/>
    <s v="Credit Card"/>
    <n v="13"/>
    <n v="538"/>
    <x v="0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x v="53"/>
    <s v="Yes"/>
    <s v="No"/>
    <s v="No"/>
    <n v="0"/>
    <s v="No"/>
    <s v="Month-to-Month"/>
    <s v="Direct Debit"/>
    <n v="41"/>
    <n v="398"/>
    <x v="0"/>
    <x v="0"/>
    <x v="1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x v="33"/>
    <s v="Yes"/>
    <s v="No"/>
    <s v="No"/>
    <n v="0"/>
    <s v="No"/>
    <s v="Two Year"/>
    <s v="Direct Debit"/>
    <n v="60"/>
    <n v="3841"/>
    <x v="0"/>
    <x v="0"/>
    <x v="1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x v="8"/>
    <s v="No"/>
    <s v="No"/>
    <s v="No"/>
    <n v="0"/>
    <s v="No"/>
    <s v="Two Year"/>
    <s v="Direct Debit"/>
    <n v="13"/>
    <n v="851"/>
    <x v="0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x v="33"/>
    <s v="Yes"/>
    <s v="No"/>
    <s v="No"/>
    <n v="0"/>
    <s v="No"/>
    <s v="Two Year"/>
    <s v="Credit Card"/>
    <n v="14"/>
    <n v="964"/>
    <x v="0"/>
    <x v="0"/>
    <x v="1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x v="0"/>
    <s v="No"/>
    <s v="No"/>
    <s v="No"/>
    <n v="0"/>
    <s v="No"/>
    <s v="Month-to-Month"/>
    <s v="Credit Card"/>
    <n v="30"/>
    <n v="1227"/>
    <x v="0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x v="37"/>
    <s v="No"/>
    <s v="No"/>
    <s v="No"/>
    <n v="0"/>
    <s v="Yes"/>
    <s v="Two Year"/>
    <s v="Direct Debit"/>
    <n v="20"/>
    <n v="1200"/>
    <x v="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x v="13"/>
    <s v="No"/>
    <s v="Yes"/>
    <s v="No"/>
    <n v="0"/>
    <s v="Yes"/>
    <s v="Two Year"/>
    <s v="Credit Card"/>
    <n v="49"/>
    <n v="3420"/>
    <x v="0"/>
    <x v="0"/>
    <x v="2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x v="58"/>
    <s v="No"/>
    <s v="No"/>
    <s v="No"/>
    <n v="0"/>
    <s v="No"/>
    <s v="Month-to-Month"/>
    <s v="Credit Card"/>
    <n v="36"/>
    <n v="1137"/>
    <x v="0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x v="46"/>
    <s v="No"/>
    <s v="No"/>
    <s v="No"/>
    <n v="0"/>
    <s v="No"/>
    <s v="Two Year"/>
    <s v="Credit Card"/>
    <n v="26"/>
    <n v="1053"/>
    <x v="0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x v="0"/>
    <s v="No"/>
    <s v="No"/>
    <s v="No"/>
    <n v="0"/>
    <s v="No"/>
    <s v="One Year"/>
    <s v="Direct Debit"/>
    <n v="13"/>
    <n v="505"/>
    <x v="0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x v="0"/>
    <s v="No"/>
    <s v="No"/>
    <s v="No"/>
    <n v="0"/>
    <s v="Yes"/>
    <s v="Two Year"/>
    <s v="Credit Card"/>
    <n v="49"/>
    <n v="2483"/>
    <x v="0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x v="4"/>
    <s v="Yes"/>
    <s v="No"/>
    <s v="No"/>
    <n v="0"/>
    <s v="Yes"/>
    <s v="Two Year"/>
    <s v="Direct Debit"/>
    <n v="22"/>
    <n v="1533"/>
    <x v="0"/>
    <x v="0"/>
    <x v="1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x v="35"/>
    <s v="No"/>
    <s v="No"/>
    <s v="No"/>
    <n v="0"/>
    <s v="No"/>
    <s v="Month-to-Month"/>
    <s v="Credit Card"/>
    <n v="43"/>
    <n v="911"/>
    <x v="0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x v="26"/>
    <s v="No"/>
    <s v="No"/>
    <s v="No"/>
    <n v="0"/>
    <s v="Yes"/>
    <s v="One Year"/>
    <s v="Credit Card"/>
    <n v="53"/>
    <n v="2700"/>
    <x v="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x v="48"/>
    <s v="No"/>
    <s v="No"/>
    <s v="No"/>
    <n v="0"/>
    <s v="Yes"/>
    <s v="One Year"/>
    <s v="Direct Debit"/>
    <n v="30"/>
    <n v="781"/>
    <x v="0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x v="24"/>
    <s v="No"/>
    <s v="No"/>
    <s v="No"/>
    <n v="0"/>
    <s v="No"/>
    <s v="Month-to-Month"/>
    <s v="Direct Debit"/>
    <n v="19"/>
    <n v="230"/>
    <x v="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x v="6"/>
    <s v="Yes"/>
    <s v="No"/>
    <s v="No"/>
    <n v="0"/>
    <s v="Yes"/>
    <s v="One Year"/>
    <s v="Credit Card"/>
    <n v="24"/>
    <n v="558"/>
    <x v="0"/>
    <x v="0"/>
    <x v="1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x v="19"/>
    <s v="Yes"/>
    <s v="No"/>
    <s v="No"/>
    <n v="0"/>
    <s v="No"/>
    <s v="Month-to-Month"/>
    <s v="Direct Debit"/>
    <n v="12"/>
    <n v="339"/>
    <x v="0"/>
    <x v="0"/>
    <x v="1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x v="55"/>
    <s v="No"/>
    <s v="Yes"/>
    <s v="No"/>
    <n v="0"/>
    <s v="No"/>
    <s v="One Year"/>
    <s v="Credit Card"/>
    <n v="46"/>
    <n v="2083"/>
    <x v="0"/>
    <x v="0"/>
    <x v="2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x v="34"/>
    <s v="No"/>
    <s v="Yes"/>
    <s v="No"/>
    <n v="0"/>
    <s v="Yes"/>
    <s v="Two Year"/>
    <s v="Direct Debit"/>
    <n v="63"/>
    <n v="4569"/>
    <x v="0"/>
    <x v="0"/>
    <x v="2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x v="34"/>
    <s v="No"/>
    <s v="Yes"/>
    <s v="No"/>
    <n v="0"/>
    <s v="No"/>
    <s v="One Year"/>
    <s v="Credit Card"/>
    <n v="10"/>
    <n v="114"/>
    <x v="0"/>
    <x v="0"/>
    <x v="2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x v="10"/>
    <s v="No"/>
    <s v="No"/>
    <s v="No"/>
    <n v="0"/>
    <s v="Yes"/>
    <s v="Two Year"/>
    <s v="Credit Card"/>
    <n v="32"/>
    <n v="420"/>
    <x v="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x v="42"/>
    <s v="Yes"/>
    <s v="No"/>
    <s v="No"/>
    <n v="0"/>
    <s v="No"/>
    <s v="Month-to-Month"/>
    <s v="Credit Card"/>
    <n v="29"/>
    <n v="547"/>
    <x v="0"/>
    <x v="0"/>
    <x v="1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x v="4"/>
    <s v="Yes"/>
    <s v="No"/>
    <s v="No"/>
    <n v="0"/>
    <s v="No"/>
    <s v="Month-to-Month"/>
    <s v="Direct Debit"/>
    <n v="49"/>
    <n v="1518"/>
    <x v="0"/>
    <x v="0"/>
    <x v="1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x v="48"/>
    <s v="No"/>
    <s v="No"/>
    <s v="No"/>
    <n v="0"/>
    <s v="No"/>
    <s v="One Year"/>
    <s v="Paper Check"/>
    <n v="21"/>
    <n v="632"/>
    <x v="0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x v="41"/>
    <s v="No"/>
    <s v="Yes"/>
    <s v="No"/>
    <n v="0"/>
    <s v="No"/>
    <s v="Month-to-Month"/>
    <s v="Direct Debit"/>
    <n v="38"/>
    <n v="106"/>
    <x v="0"/>
    <x v="0"/>
    <x v="2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x v="44"/>
    <s v="No"/>
    <s v="No"/>
    <s v="No"/>
    <n v="0"/>
    <s v="No"/>
    <s v="Month-to-Month"/>
    <s v="Direct Debit"/>
    <n v="24"/>
    <n v="1003"/>
    <x v="0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x v="26"/>
    <s v="No"/>
    <s v="No"/>
    <s v="No"/>
    <n v="0"/>
    <s v="No"/>
    <s v="Month-to-Month"/>
    <s v="Direct Debit"/>
    <n v="10"/>
    <n v="10"/>
    <x v="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x v="38"/>
    <s v="No"/>
    <s v="No"/>
    <s v="No"/>
    <n v="0"/>
    <s v="No"/>
    <s v="Month-to-Month"/>
    <s v="Paper Check"/>
    <n v="36"/>
    <n v="243"/>
    <x v="0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x v="20"/>
    <s v="No"/>
    <s v="No"/>
    <s v="No"/>
    <n v="0"/>
    <s v="Yes"/>
    <s v="One Year"/>
    <s v="Paper Check"/>
    <n v="35"/>
    <n v="1846"/>
    <x v="0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x v="9"/>
    <s v="No"/>
    <s v="No"/>
    <s v="No"/>
    <n v="0"/>
    <s v="Yes"/>
    <s v="Two Year"/>
    <s v="Credit Card"/>
    <n v="36"/>
    <n v="2507"/>
    <x v="0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x v="39"/>
    <s v="No"/>
    <s v="No"/>
    <s v="No"/>
    <n v="0"/>
    <s v="No"/>
    <s v="Two Year"/>
    <s v="Paper Check"/>
    <n v="8"/>
    <n v="447"/>
    <x v="0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x v="25"/>
    <s v="No"/>
    <s v="Yes"/>
    <s v="No"/>
    <n v="0"/>
    <s v="Yes"/>
    <s v="One Year"/>
    <s v="Credit Card"/>
    <n v="44"/>
    <n v="2676"/>
    <x v="0"/>
    <x v="0"/>
    <x v="2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x v="28"/>
    <s v="No"/>
    <s v="No"/>
    <s v="No"/>
    <n v="0"/>
    <s v="No"/>
    <s v="Month-to-Month"/>
    <s v="Credit Card"/>
    <n v="34"/>
    <n v="1991"/>
    <x v="0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x v="63"/>
    <s v="No"/>
    <s v="Yes"/>
    <s v="No"/>
    <n v="0"/>
    <s v="No"/>
    <s v="One Year"/>
    <s v="Direct Debit"/>
    <n v="38"/>
    <n v="940"/>
    <x v="0"/>
    <x v="0"/>
    <x v="2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x v="8"/>
    <s v="No"/>
    <s v="No"/>
    <s v="No"/>
    <n v="0"/>
    <s v="Yes"/>
    <s v="One Year"/>
    <s v="Direct Debit"/>
    <n v="34"/>
    <n v="2365"/>
    <x v="0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x v="27"/>
    <s v="No"/>
    <s v="Yes"/>
    <s v="No"/>
    <n v="0"/>
    <s v="Yes"/>
    <s v="Two Year"/>
    <s v="Direct Debit"/>
    <n v="30"/>
    <n v="2129"/>
    <x v="0"/>
    <x v="0"/>
    <x v="2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x v="31"/>
    <s v="No"/>
    <s v="No"/>
    <s v="No"/>
    <n v="0"/>
    <s v="No"/>
    <s v="One Year"/>
    <s v="Credit Card"/>
    <n v="9"/>
    <n v="224"/>
    <x v="0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x v="39"/>
    <s v="No"/>
    <s v="No"/>
    <s v="No"/>
    <n v="0"/>
    <s v="No"/>
    <s v="Month-to-Month"/>
    <s v="Direct Debit"/>
    <n v="31"/>
    <n v="161"/>
    <x v="0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x v="6"/>
    <s v="Yes"/>
    <s v="No"/>
    <s v="No"/>
    <n v="0"/>
    <s v="No"/>
    <s v="One Year"/>
    <s v="Credit Card"/>
    <n v="30"/>
    <n v="760"/>
    <x v="0"/>
    <x v="0"/>
    <x v="1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x v="4"/>
    <s v="Yes"/>
    <s v="No"/>
    <s v="No"/>
    <n v="0"/>
    <s v="No"/>
    <s v="One Year"/>
    <s v="Paper Check"/>
    <n v="7"/>
    <n v="7"/>
    <x v="0"/>
    <x v="0"/>
    <x v="1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x v="41"/>
    <s v="No"/>
    <s v="Yes"/>
    <s v="No"/>
    <n v="0"/>
    <s v="Yes"/>
    <s v="One Year"/>
    <s v="Credit Card"/>
    <n v="22"/>
    <n v="1480"/>
    <x v="0"/>
    <x v="0"/>
    <x v="2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x v="50"/>
    <s v="No"/>
    <s v="No"/>
    <s v="No"/>
    <n v="0"/>
    <s v="No"/>
    <s v="One Year"/>
    <s v="Paper Check"/>
    <n v="26"/>
    <n v="371"/>
    <x v="0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x v="44"/>
    <s v="No"/>
    <s v="No"/>
    <s v="No"/>
    <n v="0"/>
    <s v="No"/>
    <s v="Month-to-Month"/>
    <s v="Credit Card"/>
    <n v="30"/>
    <n v="388"/>
    <x v="0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x v="39"/>
    <s v="No"/>
    <s v="No"/>
    <s v="No"/>
    <n v="0"/>
    <s v="Yes"/>
    <s v="Two Year"/>
    <s v="Paper Check"/>
    <n v="28"/>
    <n v="1253"/>
    <x v="0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x v="47"/>
    <s v="No"/>
    <s v="Yes"/>
    <s v="No"/>
    <n v="0"/>
    <s v="No"/>
    <s v="One Year"/>
    <s v="Direct Debit"/>
    <n v="36"/>
    <n v="1495"/>
    <x v="0"/>
    <x v="0"/>
    <x v="2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x v="26"/>
    <s v="No"/>
    <s v="No"/>
    <s v="No"/>
    <n v="0"/>
    <s v="No"/>
    <s v="Two Year"/>
    <s v="Direct Debit"/>
    <n v="26"/>
    <n v="1049"/>
    <x v="0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x v="35"/>
    <s v="No"/>
    <s v="No"/>
    <s v="No"/>
    <n v="0"/>
    <s v="Yes"/>
    <s v="Month-to-Month"/>
    <s v="Direct Debit"/>
    <n v="23"/>
    <n v="1352"/>
    <x v="0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x v="58"/>
    <s v="No"/>
    <s v="No"/>
    <s v="No"/>
    <n v="0"/>
    <s v="No"/>
    <s v="One Year"/>
    <s v="Direct Debit"/>
    <n v="59"/>
    <n v="3060"/>
    <x v="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x v="26"/>
    <s v="No"/>
    <s v="No"/>
    <s v="No"/>
    <n v="0"/>
    <s v="No"/>
    <s v="One Year"/>
    <s v="Direct Debit"/>
    <n v="20"/>
    <n v="1165"/>
    <x v="0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x v="57"/>
    <s v="No"/>
    <s v="Yes"/>
    <s v="No"/>
    <n v="0"/>
    <s v="Yes"/>
    <s v="Two Year"/>
    <s v="Direct Debit"/>
    <n v="44"/>
    <n v="3159"/>
    <x v="0"/>
    <x v="0"/>
    <x v="2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x v="3"/>
    <s v="No"/>
    <s v="No"/>
    <s v="No"/>
    <n v="0"/>
    <s v="Yes"/>
    <s v="One Year"/>
    <s v="Direct Debit"/>
    <n v="55"/>
    <n v="1955"/>
    <x v="0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x v="17"/>
    <s v="Yes"/>
    <s v="No"/>
    <s v="No"/>
    <n v="0"/>
    <s v="Yes"/>
    <s v="Month-to-Month"/>
    <s v="Credit Card"/>
    <n v="47"/>
    <n v="142"/>
    <x v="0"/>
    <x v="0"/>
    <x v="1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x v="49"/>
    <s v="No"/>
    <s v="No"/>
    <s v="No"/>
    <n v="0"/>
    <s v="No"/>
    <s v="One Year"/>
    <s v="Direct Debit"/>
    <n v="39"/>
    <n v="1448"/>
    <x v="0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x v="16"/>
    <s v="No"/>
    <s v="No"/>
    <s v="No"/>
    <n v="0"/>
    <s v="Yes"/>
    <s v="Two Year"/>
    <s v="Credit Card"/>
    <n v="24"/>
    <n v="882"/>
    <x v="0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x v="50"/>
    <s v="No"/>
    <s v="No"/>
    <s v="No"/>
    <n v="0"/>
    <s v="Yes"/>
    <s v="Two Year"/>
    <s v="Credit Card"/>
    <n v="47"/>
    <n v="2210"/>
    <x v="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x v="23"/>
    <s v="Yes"/>
    <s v="No"/>
    <s v="No"/>
    <n v="0"/>
    <s v="No"/>
    <s v="Month-to-Month"/>
    <s v="Direct Debit"/>
    <n v="29"/>
    <n v="433"/>
    <x v="0"/>
    <x v="0"/>
    <x v="1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x v="60"/>
    <s v="No"/>
    <s v="Yes"/>
    <s v="No"/>
    <n v="0"/>
    <s v="No"/>
    <s v="One Year"/>
    <s v="Direct Debit"/>
    <n v="32"/>
    <n v="672"/>
    <x v="0"/>
    <x v="0"/>
    <x v="2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x v="18"/>
    <s v="No"/>
    <s v="No"/>
    <s v="No"/>
    <n v="0"/>
    <s v="No"/>
    <s v="Two Year"/>
    <s v="Direct Debit"/>
    <n v="46"/>
    <n v="2970"/>
    <x v="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x v="19"/>
    <s v="Yes"/>
    <s v="No"/>
    <s v="No"/>
    <n v="0"/>
    <s v="No"/>
    <s v="Month-to-Month"/>
    <s v="Credit Card"/>
    <n v="7"/>
    <n v="126"/>
    <x v="0"/>
    <x v="0"/>
    <x v="1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x v="33"/>
    <s v="Yes"/>
    <s v="No"/>
    <s v="No"/>
    <n v="0"/>
    <s v="No"/>
    <s v="Two Year"/>
    <s v="Direct Debit"/>
    <n v="13"/>
    <n v="512"/>
    <x v="0"/>
    <x v="0"/>
    <x v="1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x v="44"/>
    <s v="No"/>
    <s v="No"/>
    <s v="No"/>
    <n v="0"/>
    <s v="No"/>
    <s v="Month-to-Month"/>
    <s v="Direct Debit"/>
    <n v="47"/>
    <n v="812"/>
    <x v="0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x v="53"/>
    <s v="Yes"/>
    <s v="No"/>
    <s v="No"/>
    <n v="0"/>
    <s v="No"/>
    <s v="One Year"/>
    <s v="Credit Card"/>
    <n v="41"/>
    <n v="1481"/>
    <x v="0"/>
    <x v="0"/>
    <x v="1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x v="22"/>
    <s v="Yes"/>
    <s v="No"/>
    <s v="No"/>
    <n v="0"/>
    <s v="No"/>
    <s v="Month-to-Month"/>
    <s v="Direct Debit"/>
    <n v="30"/>
    <n v="372"/>
    <x v="0"/>
    <x v="0"/>
    <x v="1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x v="8"/>
    <s v="No"/>
    <s v="No"/>
    <s v="No"/>
    <n v="0"/>
    <s v="No"/>
    <s v="Two Year"/>
    <s v="Paper Check"/>
    <n v="10"/>
    <n v="590"/>
    <x v="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x v="35"/>
    <s v="No"/>
    <s v="No"/>
    <s v="No"/>
    <n v="0"/>
    <s v="No"/>
    <s v="Month-to-Month"/>
    <s v="Direct Debit"/>
    <n v="47"/>
    <n v="129"/>
    <x v="0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x v="11"/>
    <s v="No"/>
    <s v="No"/>
    <s v="No"/>
    <n v="0"/>
    <s v="Yes"/>
    <s v="One Year"/>
    <s v="Direct Debit"/>
    <n v="56"/>
    <n v="3141"/>
    <x v="0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x v="12"/>
    <s v="Yes"/>
    <s v="No"/>
    <s v="No"/>
    <n v="0"/>
    <s v="No"/>
    <s v="Month-to-Month"/>
    <s v="Direct Debit"/>
    <n v="39"/>
    <n v="289"/>
    <x v="0"/>
    <x v="0"/>
    <x v="1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x v="53"/>
    <s v="Yes"/>
    <s v="No"/>
    <s v="No"/>
    <n v="0"/>
    <s v="No"/>
    <s v="One Year"/>
    <s v="Credit Card"/>
    <n v="12"/>
    <n v="703"/>
    <x v="0"/>
    <x v="0"/>
    <x v="1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x v="30"/>
    <s v="No"/>
    <s v="No"/>
    <s v="No"/>
    <n v="0"/>
    <s v="No"/>
    <s v="Month-to-Month"/>
    <s v="Direct Debit"/>
    <n v="36"/>
    <n v="612"/>
    <x v="0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x v="53"/>
    <s v="Yes"/>
    <s v="No"/>
    <s v="No"/>
    <n v="0"/>
    <s v="No"/>
    <s v="Month-to-Month"/>
    <s v="Paper Check"/>
    <n v="8"/>
    <n v="64"/>
    <x v="0"/>
    <x v="0"/>
    <x v="1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x v="6"/>
    <s v="Yes"/>
    <s v="No"/>
    <s v="No"/>
    <n v="0"/>
    <s v="Yes"/>
    <s v="Two Year"/>
    <s v="Paper Check"/>
    <n v="36"/>
    <n v="2327"/>
    <x v="0"/>
    <x v="0"/>
    <x v="1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x v="47"/>
    <s v="No"/>
    <s v="Yes"/>
    <s v="No"/>
    <n v="0"/>
    <s v="No"/>
    <s v="Two Year"/>
    <s v="Direct Debit"/>
    <n v="11"/>
    <n v="844"/>
    <x v="0"/>
    <x v="0"/>
    <x v="2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x v="39"/>
    <s v="No"/>
    <s v="No"/>
    <s v="No"/>
    <n v="0"/>
    <s v="Yes"/>
    <s v="One Year"/>
    <s v="Direct Debit"/>
    <n v="31"/>
    <n v="981"/>
    <x v="0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x v="39"/>
    <s v="No"/>
    <s v="No"/>
    <s v="No"/>
    <n v="0"/>
    <s v="No"/>
    <s v="Month-to-Month"/>
    <s v="Paper Check"/>
    <n v="36"/>
    <n v="1740"/>
    <x v="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x v="17"/>
    <s v="Yes"/>
    <s v="No"/>
    <s v="No"/>
    <n v="0"/>
    <s v="Yes"/>
    <s v="Two Year"/>
    <s v="Credit Card"/>
    <n v="44"/>
    <n v="2775"/>
    <x v="0"/>
    <x v="0"/>
    <x v="1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x v="24"/>
    <s v="No"/>
    <s v="No"/>
    <s v="No"/>
    <n v="0"/>
    <s v="Yes"/>
    <s v="Month-to-Month"/>
    <s v="Credit Card"/>
    <n v="25"/>
    <n v="551"/>
    <x v="0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x v="29"/>
    <s v="No"/>
    <s v="Yes"/>
    <s v="No"/>
    <n v="0"/>
    <s v="Yes"/>
    <s v="One Year"/>
    <s v="Credit Card"/>
    <n v="61"/>
    <n v="3759"/>
    <x v="0"/>
    <x v="0"/>
    <x v="2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x v="5"/>
    <s v="No"/>
    <s v="No"/>
    <s v="No"/>
    <n v="0"/>
    <s v="No"/>
    <s v="One Year"/>
    <s v="Paper Check"/>
    <n v="9"/>
    <n v="130"/>
    <x v="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x v="32"/>
    <s v="No"/>
    <s v="No"/>
    <s v="No"/>
    <n v="0"/>
    <s v="No"/>
    <s v="Month-to-Month"/>
    <s v="Paper Check"/>
    <n v="8"/>
    <n v="212"/>
    <x v="0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x v="24"/>
    <s v="No"/>
    <s v="No"/>
    <s v="No"/>
    <n v="0"/>
    <s v="No"/>
    <s v="Month-to-Month"/>
    <s v="Paper Check"/>
    <n v="39"/>
    <n v="1128"/>
    <x v="0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x v="59"/>
    <s v="Yes"/>
    <s v="No"/>
    <s v="No"/>
    <n v="0"/>
    <s v="No"/>
    <s v="Month-to-Month"/>
    <s v="Direct Debit"/>
    <n v="14"/>
    <n v="317"/>
    <x v="0"/>
    <x v="0"/>
    <x v="1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x v="61"/>
    <s v="No"/>
    <s v="Yes"/>
    <s v="No"/>
    <n v="0"/>
    <s v="No"/>
    <s v="One Year"/>
    <s v="Direct Debit"/>
    <n v="57"/>
    <n v="1329"/>
    <x v="0"/>
    <x v="0"/>
    <x v="2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x v="16"/>
    <s v="No"/>
    <s v="No"/>
    <s v="No"/>
    <n v="0"/>
    <s v="Yes"/>
    <s v="Two Year"/>
    <s v="Direct Debit"/>
    <n v="42"/>
    <n v="2324"/>
    <x v="0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x v="41"/>
    <s v="No"/>
    <s v="Yes"/>
    <s v="No"/>
    <n v="0"/>
    <s v="No"/>
    <s v="Month-to-Month"/>
    <s v="Direct Debit"/>
    <n v="11"/>
    <n v="11"/>
    <x v="0"/>
    <x v="0"/>
    <x v="2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x v="43"/>
    <s v="No"/>
    <s v="No"/>
    <s v="No"/>
    <n v="0"/>
    <s v="Yes"/>
    <s v="Two Year"/>
    <s v="Credit Card"/>
    <n v="55"/>
    <n v="2970"/>
    <x v="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x v="32"/>
    <s v="No"/>
    <s v="No"/>
    <s v="No"/>
    <n v="0"/>
    <s v="Yes"/>
    <s v="Two Year"/>
    <s v="Credit Card"/>
    <n v="55"/>
    <n v="3917"/>
    <x v="0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x v="43"/>
    <s v="No"/>
    <s v="No"/>
    <s v="No"/>
    <n v="0"/>
    <s v="No"/>
    <s v="One Year"/>
    <s v="Direct Debit"/>
    <n v="14"/>
    <n v="641"/>
    <x v="0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x v="8"/>
    <s v="No"/>
    <s v="No"/>
    <s v="No"/>
    <n v="0"/>
    <s v="No"/>
    <s v="Two Year"/>
    <s v="Credit Card"/>
    <n v="8"/>
    <n v="428"/>
    <x v="0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x v="22"/>
    <s v="Yes"/>
    <s v="No"/>
    <s v="No"/>
    <n v="0"/>
    <s v="No"/>
    <s v="Month-to-Month"/>
    <s v="Credit Card"/>
    <n v="25"/>
    <n v="46"/>
    <x v="0"/>
    <x v="0"/>
    <x v="1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x v="21"/>
    <s v="No"/>
    <s v="No"/>
    <s v="No"/>
    <n v="0"/>
    <s v="No"/>
    <s v="Month-to-Month"/>
    <s v="Direct Debit"/>
    <n v="38"/>
    <n v="91"/>
    <x v="0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x v="53"/>
    <s v="Yes"/>
    <s v="No"/>
    <s v="No"/>
    <n v="0"/>
    <s v="No"/>
    <s v="Month-to-Month"/>
    <s v="Direct Debit"/>
    <n v="29"/>
    <n v="351"/>
    <x v="0"/>
    <x v="0"/>
    <x v="1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x v="34"/>
    <s v="No"/>
    <s v="Yes"/>
    <s v="No"/>
    <n v="0"/>
    <s v="No"/>
    <s v="One Year"/>
    <s v="Direct Debit"/>
    <n v="28"/>
    <n v="108"/>
    <x v="0"/>
    <x v="0"/>
    <x v="2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x v="30"/>
    <s v="No"/>
    <s v="No"/>
    <s v="No"/>
    <n v="0"/>
    <s v="Yes"/>
    <s v="Two Year"/>
    <s v="Direct Debit"/>
    <n v="27"/>
    <n v="1729"/>
    <x v="0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x v="37"/>
    <s v="No"/>
    <s v="No"/>
    <s v="No"/>
    <n v="0"/>
    <s v="Yes"/>
    <s v="One Year"/>
    <s v="Direct Debit"/>
    <n v="28"/>
    <n v="1518"/>
    <x v="0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x v="64"/>
    <s v="No"/>
    <s v="Yes"/>
    <s v="No"/>
    <n v="0"/>
    <s v="Yes"/>
    <s v="One Year"/>
    <s v="Direct Debit"/>
    <n v="35"/>
    <n v="1660"/>
    <x v="0"/>
    <x v="0"/>
    <x v="2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x v="54"/>
    <s v="No"/>
    <s v="No"/>
    <s v="No"/>
    <n v="0"/>
    <s v="No"/>
    <s v="Two Year"/>
    <s v="Credit Card"/>
    <n v="30"/>
    <n v="1656"/>
    <x v="0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x v="60"/>
    <s v="No"/>
    <s v="Yes"/>
    <s v="No"/>
    <n v="0"/>
    <s v="Yes"/>
    <s v="Two Year"/>
    <s v="Direct Debit"/>
    <n v="49"/>
    <n v="3510"/>
    <x v="0"/>
    <x v="0"/>
    <x v="2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x v="44"/>
    <s v="No"/>
    <s v="No"/>
    <s v="No"/>
    <n v="0"/>
    <s v="Yes"/>
    <s v="One Year"/>
    <s v="Credit Card"/>
    <n v="34"/>
    <n v="1234"/>
    <x v="0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x v="49"/>
    <s v="No"/>
    <s v="No"/>
    <s v="No"/>
    <n v="0"/>
    <s v="No"/>
    <s v="One Year"/>
    <s v="Direct Debit"/>
    <n v="7"/>
    <n v="168"/>
    <x v="0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x v="63"/>
    <s v="No"/>
    <s v="Yes"/>
    <s v="No"/>
    <n v="0"/>
    <s v="Yes"/>
    <s v="Two Year"/>
    <s v="Direct Debit"/>
    <n v="43"/>
    <n v="3114"/>
    <x v="0"/>
    <x v="0"/>
    <x v="2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x v="7"/>
    <s v="No"/>
    <s v="No"/>
    <s v="No"/>
    <n v="0"/>
    <s v="No"/>
    <s v="One Year"/>
    <s v="Direct Debit"/>
    <n v="9"/>
    <n v="318"/>
    <x v="0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x v="21"/>
    <s v="No"/>
    <s v="No"/>
    <s v="No"/>
    <n v="0"/>
    <s v="No"/>
    <s v="Month-to-Month"/>
    <s v="Credit Card"/>
    <n v="33"/>
    <n v="33"/>
    <x v="0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x v="12"/>
    <s v="Yes"/>
    <s v="No"/>
    <s v="No"/>
    <n v="0"/>
    <s v="Yes"/>
    <s v="Two Year"/>
    <s v="Direct Debit"/>
    <n v="51"/>
    <n v="3663"/>
    <x v="0"/>
    <x v="0"/>
    <x v="1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x v="16"/>
    <s v="No"/>
    <s v="No"/>
    <s v="No"/>
    <n v="0"/>
    <s v="Yes"/>
    <s v="One Year"/>
    <s v="Credit Card"/>
    <n v="39"/>
    <n v="39"/>
    <x v="0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x v="48"/>
    <s v="No"/>
    <s v="No"/>
    <s v="No"/>
    <n v="0"/>
    <s v="No"/>
    <s v="Two Year"/>
    <s v="Credit Card"/>
    <n v="9"/>
    <n v="582"/>
    <x v="0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x v="59"/>
    <s v="Yes"/>
    <s v="No"/>
    <s v="No"/>
    <n v="0"/>
    <s v="Yes"/>
    <s v="One Year"/>
    <s v="Direct Debit"/>
    <n v="37"/>
    <n v="2187"/>
    <x v="0"/>
    <x v="0"/>
    <x v="1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x v="64"/>
    <s v="No"/>
    <s v="Yes"/>
    <s v="No"/>
    <n v="0"/>
    <s v="Yes"/>
    <s v="Two Year"/>
    <s v="Credit Card"/>
    <n v="45"/>
    <n v="3170"/>
    <x v="0"/>
    <x v="0"/>
    <x v="2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x v="16"/>
    <s v="No"/>
    <s v="No"/>
    <s v="No"/>
    <n v="0"/>
    <s v="Yes"/>
    <s v="Two Year"/>
    <s v="Direct Debit"/>
    <n v="38"/>
    <n v="2313"/>
    <x v="0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x v="50"/>
    <s v="No"/>
    <s v="No"/>
    <s v="No"/>
    <n v="0"/>
    <s v="No"/>
    <s v="Two Year"/>
    <s v="Direct Debit"/>
    <n v="31"/>
    <n v="2087"/>
    <x v="0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x v="14"/>
    <s v="No"/>
    <s v="Yes"/>
    <s v="No"/>
    <n v="0"/>
    <s v="No"/>
    <s v="One Year"/>
    <s v="Direct Debit"/>
    <n v="54"/>
    <n v="1075"/>
    <x v="0"/>
    <x v="0"/>
    <x v="2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x v="40"/>
    <s v="No"/>
    <s v="No"/>
    <s v="No"/>
    <n v="0"/>
    <s v="No"/>
    <s v="Month-to-Month"/>
    <s v="Direct Debit"/>
    <n v="33"/>
    <n v="173"/>
    <x v="0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x v="48"/>
    <s v="No"/>
    <s v="No"/>
    <s v="No"/>
    <n v="0"/>
    <s v="Yes"/>
    <s v="One Year"/>
    <s v="Direct Debit"/>
    <n v="23"/>
    <n v="557"/>
    <x v="0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x v="21"/>
    <s v="No"/>
    <s v="No"/>
    <s v="No"/>
    <n v="0"/>
    <s v="Yes"/>
    <s v="Two Year"/>
    <s v="Credit Card"/>
    <n v="38"/>
    <n v="2743"/>
    <x v="0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x v="19"/>
    <s v="Yes"/>
    <s v="No"/>
    <s v="No"/>
    <n v="0"/>
    <s v="No"/>
    <s v="Two Year"/>
    <s v="Credit Card"/>
    <n v="28"/>
    <n v="1850"/>
    <x v="0"/>
    <x v="0"/>
    <x v="1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x v="31"/>
    <s v="No"/>
    <s v="No"/>
    <s v="No"/>
    <n v="0"/>
    <s v="Yes"/>
    <s v="Two Year"/>
    <s v="Credit Card"/>
    <n v="28"/>
    <n v="1211"/>
    <x v="0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x v="38"/>
    <s v="No"/>
    <s v="No"/>
    <s v="No"/>
    <n v="0"/>
    <s v="Yes"/>
    <s v="Month-to-Month"/>
    <s v="Direct Debit"/>
    <n v="36"/>
    <n v="1003"/>
    <x v="0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x v="2"/>
    <s v="No"/>
    <s v="No"/>
    <s v="No"/>
    <n v="0"/>
    <s v="Yes"/>
    <s v="One Year"/>
    <s v="Credit Card"/>
    <n v="33"/>
    <n v="1167"/>
    <x v="0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x v="52"/>
    <s v="No"/>
    <s v="No"/>
    <s v="No"/>
    <n v="0"/>
    <s v="Yes"/>
    <s v="One Year"/>
    <s v="Credit Card"/>
    <n v="23"/>
    <n v="1064"/>
    <x v="0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x v="35"/>
    <s v="No"/>
    <s v="No"/>
    <s v="No"/>
    <n v="0"/>
    <s v="No"/>
    <s v="One Year"/>
    <s v="Direct Debit"/>
    <n v="24"/>
    <n v="1216"/>
    <x v="0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x v="49"/>
    <s v="No"/>
    <s v="No"/>
    <s v="No"/>
    <n v="0"/>
    <s v="No"/>
    <s v="Month-to-Month"/>
    <s v="Credit Card"/>
    <n v="10"/>
    <n v="77"/>
    <x v="0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x v="12"/>
    <s v="Yes"/>
    <s v="No"/>
    <s v="No"/>
    <n v="0"/>
    <s v="No"/>
    <s v="Month-to-Month"/>
    <s v="Credit Card"/>
    <n v="16"/>
    <n v="57"/>
    <x v="0"/>
    <x v="0"/>
    <x v="1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x v="49"/>
    <s v="No"/>
    <s v="No"/>
    <s v="No"/>
    <n v="0"/>
    <s v="Yes"/>
    <s v="Month-to-Month"/>
    <s v="Direct Debit"/>
    <n v="41"/>
    <n v="357"/>
    <x v="0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x v="5"/>
    <s v="No"/>
    <s v="No"/>
    <s v="No"/>
    <n v="0"/>
    <s v="Yes"/>
    <s v="One Year"/>
    <s v="Direct Debit"/>
    <n v="24"/>
    <n v="1444"/>
    <x v="0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x v="17"/>
    <s v="Yes"/>
    <s v="No"/>
    <s v="No"/>
    <n v="0"/>
    <s v="No"/>
    <s v="Month-to-Month"/>
    <s v="Direct Debit"/>
    <n v="7"/>
    <n v="65"/>
    <x v="0"/>
    <x v="0"/>
    <x v="1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x v="50"/>
    <s v="No"/>
    <s v="No"/>
    <s v="No"/>
    <n v="0"/>
    <s v="No"/>
    <s v="Two Year"/>
    <s v="Direct Debit"/>
    <n v="14"/>
    <n v="1001"/>
    <x v="0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x v="9"/>
    <s v="No"/>
    <s v="No"/>
    <s v="No"/>
    <n v="0"/>
    <s v="No"/>
    <s v="One Year"/>
    <s v="Direct Debit"/>
    <n v="27"/>
    <n v="1148"/>
    <x v="0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x v="49"/>
    <s v="No"/>
    <s v="No"/>
    <s v="No"/>
    <n v="0"/>
    <s v="Yes"/>
    <s v="Month-to-Month"/>
    <s v="Direct Debit"/>
    <n v="20"/>
    <n v="457"/>
    <x v="0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x v="19"/>
    <s v="Yes"/>
    <s v="No"/>
    <s v="No"/>
    <n v="0"/>
    <s v="No"/>
    <s v="Two Year"/>
    <s v="Direct Debit"/>
    <n v="7"/>
    <n v="577"/>
    <x v="0"/>
    <x v="0"/>
    <x v="1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x v="39"/>
    <s v="No"/>
    <s v="No"/>
    <s v="No"/>
    <n v="0"/>
    <s v="No"/>
    <s v="One Year"/>
    <s v="Credit Card"/>
    <n v="35"/>
    <n v="810"/>
    <x v="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x v="42"/>
    <s v="Yes"/>
    <s v="No"/>
    <s v="No"/>
    <n v="0"/>
    <s v="No"/>
    <s v="Month-to-Month"/>
    <s v="Credit Card"/>
    <n v="14"/>
    <n v="14"/>
    <x v="0"/>
    <x v="0"/>
    <x v="1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x v="8"/>
    <s v="No"/>
    <s v="No"/>
    <s v="No"/>
    <n v="0"/>
    <s v="No"/>
    <s v="Two Year"/>
    <s v="Direct Debit"/>
    <n v="10"/>
    <n v="735"/>
    <x v="0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x v="11"/>
    <s v="No"/>
    <s v="No"/>
    <s v="No"/>
    <n v="0"/>
    <s v="No"/>
    <s v="One Year"/>
    <s v="Credit Card"/>
    <n v="14"/>
    <n v="688"/>
    <x v="0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x v="33"/>
    <s v="Yes"/>
    <s v="No"/>
    <s v="No"/>
    <n v="0"/>
    <s v="No"/>
    <s v="Month-to-Month"/>
    <s v="Direct Debit"/>
    <n v="37"/>
    <n v="553"/>
    <x v="0"/>
    <x v="0"/>
    <x v="1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x v="35"/>
    <s v="No"/>
    <s v="No"/>
    <s v="No"/>
    <n v="0"/>
    <s v="No"/>
    <s v="Two Year"/>
    <s v="Direct Debit"/>
    <n v="10"/>
    <n v="308"/>
    <x v="0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x v="47"/>
    <s v="No"/>
    <s v="Yes"/>
    <s v="No"/>
    <n v="0"/>
    <s v="Yes"/>
    <s v="Two Year"/>
    <s v="Credit Card"/>
    <n v="21"/>
    <n v="213"/>
    <x v="0"/>
    <x v="0"/>
    <x v="2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x v="21"/>
    <s v="No"/>
    <s v="No"/>
    <s v="No"/>
    <n v="0"/>
    <s v="No"/>
    <s v="Two Year"/>
    <s v="Credit Card"/>
    <n v="8"/>
    <n v="55"/>
    <x v="0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x v="22"/>
    <s v="Yes"/>
    <s v="No"/>
    <s v="No"/>
    <n v="0"/>
    <s v="Yes"/>
    <s v="One Year"/>
    <s v="Credit Card"/>
    <n v="34"/>
    <n v="2204"/>
    <x v="0"/>
    <x v="0"/>
    <x v="1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x v="12"/>
    <s v="Yes"/>
    <s v="No"/>
    <s v="No"/>
    <n v="0"/>
    <s v="No"/>
    <s v="Month-to-Month"/>
    <s v="Credit Card"/>
    <n v="12"/>
    <n v="334"/>
    <x v="0"/>
    <x v="0"/>
    <x v="1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x v="32"/>
    <s v="No"/>
    <s v="No"/>
    <s v="No"/>
    <n v="0"/>
    <s v="Yes"/>
    <s v="One Year"/>
    <s v="Credit Card"/>
    <n v="52"/>
    <n v="3088"/>
    <x v="0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x v="18"/>
    <s v="No"/>
    <s v="No"/>
    <s v="No"/>
    <n v="0"/>
    <s v="No"/>
    <s v="Two Year"/>
    <s v="Credit Card"/>
    <n v="12"/>
    <n v="227"/>
    <x v="0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x v="4"/>
    <s v="Yes"/>
    <s v="No"/>
    <s v="No"/>
    <n v="0"/>
    <s v="No"/>
    <s v="Month-to-Month"/>
    <s v="Direct Debit"/>
    <n v="25"/>
    <n v="1271"/>
    <x v="0"/>
    <x v="0"/>
    <x v="1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x v="1"/>
    <s v="No"/>
    <s v="No"/>
    <s v="No"/>
    <n v="0"/>
    <s v="Yes"/>
    <s v="Two Year"/>
    <s v="Credit Card"/>
    <n v="41"/>
    <n v="2731"/>
    <x v="0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x v="37"/>
    <s v="No"/>
    <s v="No"/>
    <s v="No"/>
    <n v="0"/>
    <s v="Yes"/>
    <s v="Two Year"/>
    <s v="Direct Debit"/>
    <n v="38"/>
    <n v="2799"/>
    <x v="0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x v="26"/>
    <s v="No"/>
    <s v="No"/>
    <s v="No"/>
    <n v="0"/>
    <s v="No"/>
    <s v="One Year"/>
    <s v="Direct Debit"/>
    <n v="11"/>
    <n v="718"/>
    <x v="0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x v="32"/>
    <s v="No"/>
    <s v="No"/>
    <s v="No"/>
    <n v="0"/>
    <s v="No"/>
    <s v="Month-to-Month"/>
    <s v="Direct Debit"/>
    <n v="7"/>
    <n v="64"/>
    <x v="0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x v="26"/>
    <s v="No"/>
    <s v="No"/>
    <s v="No"/>
    <n v="0"/>
    <s v="No"/>
    <s v="Month-to-Month"/>
    <s v="Credit Card"/>
    <n v="29"/>
    <n v="244"/>
    <x v="0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x v="19"/>
    <s v="Yes"/>
    <s v="No"/>
    <s v="No"/>
    <n v="0"/>
    <s v="Yes"/>
    <s v="Month-to-Month"/>
    <s v="Direct Debit"/>
    <n v="50"/>
    <n v="2364"/>
    <x v="0"/>
    <x v="0"/>
    <x v="1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x v="23"/>
    <s v="Yes"/>
    <s v="No"/>
    <s v="No"/>
    <n v="0"/>
    <s v="No"/>
    <s v="Month-to-Month"/>
    <s v="Credit Card"/>
    <n v="44"/>
    <n v="466"/>
    <x v="0"/>
    <x v="0"/>
    <x v="1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x v="30"/>
    <s v="No"/>
    <s v="No"/>
    <s v="No"/>
    <n v="0"/>
    <s v="Yes"/>
    <s v="Two Year"/>
    <s v="Direct Debit"/>
    <n v="60"/>
    <n v="4224"/>
    <x v="0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x v="55"/>
    <s v="No"/>
    <s v="Yes"/>
    <s v="No"/>
    <n v="0"/>
    <s v="Yes"/>
    <s v="Two Year"/>
    <s v="Credit Card"/>
    <n v="44"/>
    <n v="2286"/>
    <x v="0"/>
    <x v="0"/>
    <x v="2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x v="46"/>
    <s v="No"/>
    <s v="No"/>
    <s v="No"/>
    <n v="0"/>
    <s v="No"/>
    <s v="One Year"/>
    <s v="Direct Debit"/>
    <n v="28"/>
    <n v="1655"/>
    <x v="0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x v="11"/>
    <s v="No"/>
    <s v="No"/>
    <s v="No"/>
    <n v="0"/>
    <s v="Yes"/>
    <s v="One Year"/>
    <s v="Direct Debit"/>
    <n v="47"/>
    <n v="2500"/>
    <x v="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x v="37"/>
    <s v="No"/>
    <s v="No"/>
    <s v="No"/>
    <n v="0"/>
    <s v="No"/>
    <s v="Month-to-Month"/>
    <s v="Credit Card"/>
    <n v="35"/>
    <n v="1153"/>
    <x v="0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x v="41"/>
    <s v="No"/>
    <s v="Yes"/>
    <s v="No"/>
    <n v="0"/>
    <s v="No"/>
    <s v="Two Year"/>
    <s v="Direct Debit"/>
    <n v="8"/>
    <n v="205"/>
    <x v="0"/>
    <x v="0"/>
    <x v="2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x v="2"/>
    <s v="No"/>
    <s v="No"/>
    <s v="No"/>
    <n v="0"/>
    <s v="No"/>
    <s v="Month-to-Month"/>
    <s v="Credit Card"/>
    <n v="47"/>
    <n v="1091"/>
    <x v="0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x v="8"/>
    <s v="No"/>
    <s v="No"/>
    <s v="No"/>
    <n v="0"/>
    <s v="Yes"/>
    <s v="Two Year"/>
    <s v="Credit Card"/>
    <n v="30"/>
    <n v="1351"/>
    <x v="0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x v="20"/>
    <s v="No"/>
    <s v="No"/>
    <s v="No"/>
    <n v="0"/>
    <s v="Yes"/>
    <s v="Two Year"/>
    <s v="Direct Debit"/>
    <n v="46"/>
    <n v="3276"/>
    <x v="0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x v="39"/>
    <s v="No"/>
    <s v="No"/>
    <s v="No"/>
    <n v="0"/>
    <s v="Yes"/>
    <s v="Two Year"/>
    <s v="Direct Debit"/>
    <n v="27"/>
    <n v="1844"/>
    <x v="0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x v="50"/>
    <s v="No"/>
    <s v="No"/>
    <s v="No"/>
    <n v="0"/>
    <s v="No"/>
    <s v="Month-to-Month"/>
    <s v="Credit Card"/>
    <n v="39"/>
    <n v="72"/>
    <x v="0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x v="32"/>
    <s v="No"/>
    <s v="No"/>
    <s v="No"/>
    <n v="0"/>
    <s v="No"/>
    <s v="One Year"/>
    <s v="Credit Card"/>
    <n v="15"/>
    <n v="720"/>
    <x v="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x v="32"/>
    <s v="No"/>
    <s v="No"/>
    <s v="No"/>
    <n v="0"/>
    <s v="Yes"/>
    <s v="Two Year"/>
    <s v="Credit Card"/>
    <n v="35"/>
    <n v="1677"/>
    <x v="0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x v="5"/>
    <s v="No"/>
    <s v="No"/>
    <s v="No"/>
    <n v="0"/>
    <s v="Yes"/>
    <s v="Two Year"/>
    <s v="Credit Card"/>
    <n v="36"/>
    <n v="2318"/>
    <x v="0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x v="6"/>
    <s v="Yes"/>
    <s v="No"/>
    <s v="No"/>
    <n v="0"/>
    <s v="Yes"/>
    <s v="Two Year"/>
    <s v="Credit Card"/>
    <n v="42"/>
    <n v="2951"/>
    <x v="0"/>
    <x v="0"/>
    <x v="1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x v="41"/>
    <s v="No"/>
    <s v="Yes"/>
    <s v="No"/>
    <n v="0"/>
    <s v="Yes"/>
    <s v="Month-to-Month"/>
    <s v="Direct Debit"/>
    <n v="38"/>
    <n v="1093"/>
    <x v="0"/>
    <x v="0"/>
    <x v="2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x v="17"/>
    <s v="Yes"/>
    <s v="No"/>
    <s v="No"/>
    <n v="0"/>
    <s v="No"/>
    <s v="One Year"/>
    <s v="Credit Card"/>
    <n v="11"/>
    <n v="345"/>
    <x v="0"/>
    <x v="0"/>
    <x v="1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x v="49"/>
    <s v="No"/>
    <s v="No"/>
    <s v="No"/>
    <n v="0"/>
    <s v="No"/>
    <s v="Month-to-Month"/>
    <s v="Credit Card"/>
    <n v="12"/>
    <n v="12"/>
    <x v="0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x v="53"/>
    <s v="Yes"/>
    <s v="No"/>
    <s v="No"/>
    <n v="0"/>
    <s v="Yes"/>
    <s v="Month-to-Month"/>
    <s v="Credit Card"/>
    <n v="31"/>
    <n v="121"/>
    <x v="0"/>
    <x v="0"/>
    <x v="1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x v="28"/>
    <s v="No"/>
    <s v="No"/>
    <s v="No"/>
    <n v="0"/>
    <s v="No"/>
    <s v="Month-to-Month"/>
    <s v="Direct Debit"/>
    <n v="44"/>
    <n v="1010"/>
    <x v="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x v="39"/>
    <s v="No"/>
    <s v="No"/>
    <s v="No"/>
    <n v="0"/>
    <s v="No"/>
    <s v="One Year"/>
    <s v="Paper Check"/>
    <n v="8"/>
    <n v="121"/>
    <x v="0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x v="28"/>
    <s v="No"/>
    <s v="No"/>
    <s v="No"/>
    <n v="0"/>
    <s v="No"/>
    <s v="Month-to-Month"/>
    <s v="Direct Debit"/>
    <n v="27"/>
    <n v="221"/>
    <x v="0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x v="37"/>
    <s v="No"/>
    <s v="No"/>
    <s v="No"/>
    <n v="0"/>
    <s v="No"/>
    <s v="Two Year"/>
    <s v="Direct Debit"/>
    <n v="11"/>
    <n v="385"/>
    <x v="0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x v="48"/>
    <s v="No"/>
    <s v="No"/>
    <s v="No"/>
    <n v="0"/>
    <s v="No"/>
    <s v="Two Year"/>
    <s v="Paper Check"/>
    <n v="19"/>
    <n v="146"/>
    <x v="0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x v="17"/>
    <s v="Yes"/>
    <s v="No"/>
    <s v="No"/>
    <n v="0"/>
    <s v="Yes"/>
    <s v="One Year"/>
    <s v="Credit Card"/>
    <n v="51"/>
    <n v="3633"/>
    <x v="0"/>
    <x v="0"/>
    <x v="1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x v="56"/>
    <s v="No"/>
    <s v="Yes"/>
    <s v="No"/>
    <n v="0"/>
    <s v="Yes"/>
    <s v="One Year"/>
    <s v="Direct Debit"/>
    <n v="47"/>
    <n v="1377"/>
    <x v="0"/>
    <x v="0"/>
    <x v="2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x v="6"/>
    <s v="Yes"/>
    <s v="No"/>
    <s v="No"/>
    <n v="0"/>
    <s v="Yes"/>
    <s v="Month-to-Month"/>
    <s v="Direct Debit"/>
    <n v="59"/>
    <n v="2108"/>
    <x v="0"/>
    <x v="0"/>
    <x v="1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x v="1"/>
    <s v="No"/>
    <s v="No"/>
    <s v="No"/>
    <n v="0"/>
    <s v="No"/>
    <s v="One Year"/>
    <s v="Credit Card"/>
    <n v="34"/>
    <n v="2271"/>
    <x v="0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x v="24"/>
    <s v="No"/>
    <s v="No"/>
    <s v="No"/>
    <n v="0"/>
    <s v="Yes"/>
    <s v="Two Year"/>
    <s v="Credit Card"/>
    <n v="36"/>
    <n v="2073"/>
    <x v="0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x v="55"/>
    <s v="No"/>
    <s v="Yes"/>
    <s v="No"/>
    <n v="0"/>
    <s v="No"/>
    <s v="One Year"/>
    <s v="Credit Card"/>
    <n v="17"/>
    <n v="295"/>
    <x v="0"/>
    <x v="0"/>
    <x v="2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x v="33"/>
    <s v="Yes"/>
    <s v="No"/>
    <s v="No"/>
    <n v="0"/>
    <s v="No"/>
    <s v="Month-to-Month"/>
    <s v="Direct Debit"/>
    <n v="51"/>
    <n v="3079"/>
    <x v="0"/>
    <x v="0"/>
    <x v="1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x v="0"/>
    <s v="No"/>
    <s v="No"/>
    <s v="No"/>
    <n v="0"/>
    <s v="No"/>
    <s v="One Year"/>
    <s v="Paper Check"/>
    <n v="9"/>
    <n v="428"/>
    <x v="0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x v="8"/>
    <s v="No"/>
    <s v="No"/>
    <s v="No"/>
    <n v="0"/>
    <s v="Yes"/>
    <s v="Month-to-Month"/>
    <s v="Direct Debit"/>
    <n v="46"/>
    <n v="458"/>
    <x v="0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x v="60"/>
    <s v="No"/>
    <s v="Yes"/>
    <s v="No"/>
    <n v="0"/>
    <s v="Yes"/>
    <s v="One Year"/>
    <s v="Direct Debit"/>
    <n v="42"/>
    <n v="2978"/>
    <x v="0"/>
    <x v="0"/>
    <x v="2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x v="55"/>
    <s v="No"/>
    <s v="Yes"/>
    <s v="No"/>
    <n v="0"/>
    <s v="Yes"/>
    <s v="One Year"/>
    <s v="Direct Debit"/>
    <n v="36"/>
    <n v="1516"/>
    <x v="0"/>
    <x v="0"/>
    <x v="2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x v="17"/>
    <s v="Yes"/>
    <s v="No"/>
    <s v="No"/>
    <n v="0"/>
    <s v="No"/>
    <s v="One Year"/>
    <s v="Credit Card"/>
    <n v="10"/>
    <n v="251"/>
    <x v="0"/>
    <x v="0"/>
    <x v="1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x v="47"/>
    <s v="No"/>
    <s v="Yes"/>
    <s v="No"/>
    <n v="0"/>
    <s v="No"/>
    <s v="One Year"/>
    <s v="Direct Debit"/>
    <n v="28"/>
    <n v="1256"/>
    <x v="0"/>
    <x v="0"/>
    <x v="2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x v="40"/>
    <s v="No"/>
    <s v="No"/>
    <s v="No"/>
    <n v="0"/>
    <s v="No"/>
    <s v="Month-to-Month"/>
    <s v="Direct Debit"/>
    <n v="9"/>
    <n v="318"/>
    <x v="0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x v="49"/>
    <s v="No"/>
    <s v="No"/>
    <s v="No"/>
    <n v="0"/>
    <s v="No"/>
    <s v="Month-to-Month"/>
    <s v="Paper Check"/>
    <n v="40"/>
    <n v="343"/>
    <x v="0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x v="41"/>
    <s v="No"/>
    <s v="Yes"/>
    <s v="No"/>
    <n v="0"/>
    <s v="Yes"/>
    <s v="One Year"/>
    <s v="Credit Card"/>
    <n v="59"/>
    <n v="3903"/>
    <x v="0"/>
    <x v="0"/>
    <x v="2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x v="43"/>
    <s v="No"/>
    <s v="Yes"/>
    <s v="No"/>
    <n v="0"/>
    <s v="No"/>
    <s v="Month-to-Month"/>
    <s v="Paper Check"/>
    <n v="25"/>
    <n v="647"/>
    <x v="0"/>
    <x v="0"/>
    <x v="2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x v="9"/>
    <s v="No"/>
    <s v="No"/>
    <s v="No"/>
    <n v="0"/>
    <s v="Yes"/>
    <s v="One Year"/>
    <s v="Credit Card"/>
    <n v="29"/>
    <n v="1168"/>
    <x v="0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x v="19"/>
    <s v="Yes"/>
    <s v="No"/>
    <s v="No"/>
    <n v="0"/>
    <s v="No"/>
    <s v="One Year"/>
    <s v="Credit Card"/>
    <n v="7"/>
    <n v="56"/>
    <x v="0"/>
    <x v="0"/>
    <x v="1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x v="46"/>
    <s v="No"/>
    <s v="No"/>
    <s v="No"/>
    <n v="0"/>
    <s v="No"/>
    <s v="One Year"/>
    <s v="Direct Debit"/>
    <n v="42"/>
    <n v="2367"/>
    <x v="0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x v="10"/>
    <s v="No"/>
    <s v="No"/>
    <s v="No"/>
    <n v="0"/>
    <s v="Yes"/>
    <s v="Month-to-Month"/>
    <s v="Paper Check"/>
    <n v="35"/>
    <n v="98"/>
    <x v="0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x v="53"/>
    <s v="Yes"/>
    <s v="No"/>
    <s v="No"/>
    <n v="0"/>
    <s v="No"/>
    <s v="Month-to-Month"/>
    <s v="Paper Check"/>
    <n v="40"/>
    <n v="818"/>
    <x v="0"/>
    <x v="0"/>
    <x v="1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x v="11"/>
    <s v="No"/>
    <s v="No"/>
    <s v="No"/>
    <n v="0"/>
    <s v="No"/>
    <s v="Month-to-Month"/>
    <s v="Direct Debit"/>
    <n v="10"/>
    <n v="229"/>
    <x v="0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x v="63"/>
    <s v="No"/>
    <s v="Yes"/>
    <s v="No"/>
    <n v="0"/>
    <s v="No"/>
    <s v="Two Year"/>
    <s v="Direct Debit"/>
    <n v="10"/>
    <n v="53"/>
    <x v="0"/>
    <x v="0"/>
    <x v="2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x v="39"/>
    <s v="No"/>
    <s v="No"/>
    <s v="No"/>
    <n v="0"/>
    <s v="Yes"/>
    <s v="Month-to-Month"/>
    <s v="Paper Check"/>
    <n v="42"/>
    <n v="722"/>
    <x v="0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x v="55"/>
    <s v="No"/>
    <s v="Yes"/>
    <s v="No"/>
    <n v="0"/>
    <s v="No"/>
    <s v="Two Year"/>
    <s v="Credit Card"/>
    <n v="21"/>
    <n v="1124"/>
    <x v="0"/>
    <x v="0"/>
    <x v="2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x v="39"/>
    <s v="No"/>
    <s v="No"/>
    <s v="No"/>
    <n v="0"/>
    <s v="No"/>
    <s v="Month-to-Month"/>
    <s v="Direct Debit"/>
    <n v="41"/>
    <n v="1280"/>
    <x v="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x v="16"/>
    <s v="No"/>
    <s v="No"/>
    <s v="No"/>
    <n v="0"/>
    <s v="Yes"/>
    <s v="Two Year"/>
    <s v="Credit Card"/>
    <n v="55"/>
    <n v="1997"/>
    <x v="0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x v="2"/>
    <s v="No"/>
    <s v="No"/>
    <s v="No"/>
    <n v="0"/>
    <s v="Yes"/>
    <s v="One Year"/>
    <s v="Direct Debit"/>
    <n v="49"/>
    <n v="2061"/>
    <x v="0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x v="3"/>
    <s v="No"/>
    <s v="No"/>
    <s v="No"/>
    <n v="0"/>
    <s v="Yes"/>
    <s v="Two Year"/>
    <s v="Direct Debit"/>
    <n v="45"/>
    <n v="2709"/>
    <x v="0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x v="3"/>
    <s v="No"/>
    <s v="No"/>
    <s v="No"/>
    <n v="0"/>
    <s v="No"/>
    <s v="Month-to-Month"/>
    <s v="Credit Card"/>
    <n v="41"/>
    <n v="955"/>
    <x v="0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x v="49"/>
    <s v="No"/>
    <s v="No"/>
    <s v="No"/>
    <n v="0"/>
    <s v="No"/>
    <s v="One Year"/>
    <s v="Paper Check"/>
    <n v="7"/>
    <n v="239"/>
    <x v="0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x v="20"/>
    <s v="No"/>
    <s v="No"/>
    <s v="No"/>
    <n v="0"/>
    <s v="No"/>
    <s v="Month-to-Month"/>
    <s v="Credit Card"/>
    <n v="23"/>
    <n v="198"/>
    <x v="0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x v="31"/>
    <s v="No"/>
    <s v="No"/>
    <s v="No"/>
    <n v="0"/>
    <s v="No"/>
    <s v="One Year"/>
    <s v="Credit Card"/>
    <n v="38"/>
    <n v="911"/>
    <x v="0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x v="15"/>
    <s v="No"/>
    <s v="No"/>
    <s v="No"/>
    <n v="0"/>
    <s v="No"/>
    <s v="One Year"/>
    <s v="Direct Debit"/>
    <n v="56"/>
    <n v="3464"/>
    <x v="0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x v="48"/>
    <s v="No"/>
    <s v="No"/>
    <s v="No"/>
    <n v="0"/>
    <s v="No"/>
    <s v="Month-to-Month"/>
    <s v="Credit Card"/>
    <n v="11"/>
    <n v="86"/>
    <x v="0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x v="48"/>
    <s v="No"/>
    <s v="No"/>
    <s v="No"/>
    <n v="0"/>
    <s v="Yes"/>
    <s v="Month-to-Month"/>
    <s v="Credit Card"/>
    <n v="41"/>
    <n v="1251"/>
    <x v="0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x v="34"/>
    <s v="No"/>
    <s v="Yes"/>
    <s v="No"/>
    <n v="0"/>
    <s v="No"/>
    <s v="Two Year"/>
    <s v="Credit Card"/>
    <n v="39"/>
    <n v="2612"/>
    <x v="0"/>
    <x v="0"/>
    <x v="2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x v="5"/>
    <s v="No"/>
    <s v="No"/>
    <s v="No"/>
    <n v="0"/>
    <s v="No"/>
    <s v="Month-to-Month"/>
    <s v="Credit Card"/>
    <n v="7"/>
    <n v="14"/>
    <x v="0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x v="18"/>
    <s v="No"/>
    <s v="No"/>
    <s v="No"/>
    <n v="0"/>
    <s v="Yes"/>
    <s v="One Year"/>
    <s v="Direct Debit"/>
    <n v="21"/>
    <n v="992"/>
    <x v="0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x v="11"/>
    <s v="No"/>
    <s v="No"/>
    <s v="No"/>
    <n v="0"/>
    <s v="Yes"/>
    <s v="One Year"/>
    <s v="Credit Card"/>
    <n v="13"/>
    <n v="473"/>
    <x v="0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x v="2"/>
    <s v="No"/>
    <s v="No"/>
    <s v="No"/>
    <n v="0"/>
    <s v="Yes"/>
    <s v="Two Year"/>
    <s v="Credit Card"/>
    <n v="35"/>
    <n v="2591"/>
    <x v="0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x v="65"/>
    <s v="No"/>
    <s v="Yes"/>
    <s v="No"/>
    <n v="0"/>
    <s v="Yes"/>
    <s v="Two Year"/>
    <s v="Direct Debit"/>
    <n v="53"/>
    <n v="674"/>
    <x v="0"/>
    <x v="0"/>
    <x v="2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x v="40"/>
    <s v="No"/>
    <s v="No"/>
    <s v="No"/>
    <n v="0"/>
    <s v="No"/>
    <s v="One Year"/>
    <s v="Credit Card"/>
    <n v="32"/>
    <n v="1651"/>
    <x v="0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x v="60"/>
    <s v="No"/>
    <s v="Yes"/>
    <s v="No"/>
    <n v="0"/>
    <s v="Yes"/>
    <s v="Two Year"/>
    <s v="Direct Debit"/>
    <n v="37"/>
    <n v="2715"/>
    <x v="0"/>
    <x v="0"/>
    <x v="2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x v="40"/>
    <s v="No"/>
    <s v="No"/>
    <s v="No"/>
    <n v="0"/>
    <s v="Yes"/>
    <s v="One Year"/>
    <s v="Direct Debit"/>
    <n v="48"/>
    <n v="2644"/>
    <x v="0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x v="0"/>
    <s v="No"/>
    <s v="No"/>
    <s v="No"/>
    <n v="0"/>
    <s v="No"/>
    <s v="Month-to-Month"/>
    <s v="Credit Card"/>
    <n v="18"/>
    <n v="18"/>
    <x v="0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x v="6"/>
    <s v="Yes"/>
    <s v="No"/>
    <s v="No"/>
    <n v="0"/>
    <s v="No"/>
    <s v="One Year"/>
    <s v="Credit Card"/>
    <n v="21"/>
    <n v="472"/>
    <x v="0"/>
    <x v="0"/>
    <x v="1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x v="45"/>
    <s v="No"/>
    <s v="Yes"/>
    <s v="No"/>
    <n v="0"/>
    <s v="Yes"/>
    <s v="One Year"/>
    <s v="Direct Debit"/>
    <n v="44"/>
    <n v="2930"/>
    <x v="0"/>
    <x v="0"/>
    <x v="2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x v="17"/>
    <s v="Yes"/>
    <s v="No"/>
    <s v="No"/>
    <n v="0"/>
    <s v="No"/>
    <s v="Month-to-Month"/>
    <s v="Credit Card"/>
    <n v="13"/>
    <n v="13"/>
    <x v="0"/>
    <x v="0"/>
    <x v="1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x v="22"/>
    <s v="Yes"/>
    <s v="No"/>
    <s v="No"/>
    <n v="0"/>
    <s v="Yes"/>
    <s v="Month-to-Month"/>
    <s v="Direct Debit"/>
    <n v="28"/>
    <n v="283"/>
    <x v="0"/>
    <x v="0"/>
    <x v="1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x v="17"/>
    <s v="Yes"/>
    <s v="No"/>
    <s v="No"/>
    <n v="0"/>
    <s v="No"/>
    <s v="Month-to-Month"/>
    <s v="Direct Debit"/>
    <n v="13"/>
    <n v="38"/>
    <x v="0"/>
    <x v="0"/>
    <x v="1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x v="56"/>
    <s v="No"/>
    <s v="Yes"/>
    <s v="No"/>
    <n v="0"/>
    <s v="Yes"/>
    <s v="Two Year"/>
    <s v="Direct Debit"/>
    <n v="42"/>
    <n v="2720"/>
    <x v="0"/>
    <x v="0"/>
    <x v="2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x v="24"/>
    <s v="No"/>
    <s v="No"/>
    <s v="No"/>
    <n v="0"/>
    <s v="Yes"/>
    <s v="Month-to-Month"/>
    <s v="Credit Card"/>
    <n v="20"/>
    <n v="739"/>
    <x v="0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x v="26"/>
    <s v="No"/>
    <s v="No"/>
    <s v="No"/>
    <n v="0"/>
    <s v="No"/>
    <s v="Two Year"/>
    <s v="Credit Card"/>
    <n v="11"/>
    <n v="139"/>
    <x v="0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x v="6"/>
    <s v="Yes"/>
    <s v="No"/>
    <s v="No"/>
    <n v="0"/>
    <s v="No"/>
    <s v="One Year"/>
    <s v="Direct Debit"/>
    <n v="37"/>
    <n v="1742"/>
    <x v="0"/>
    <x v="0"/>
    <x v="1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x v="65"/>
    <s v="No"/>
    <s v="Yes"/>
    <s v="No"/>
    <n v="0"/>
    <s v="Yes"/>
    <s v="One Year"/>
    <s v="Direct Debit"/>
    <n v="36"/>
    <n v="1667"/>
    <x v="0"/>
    <x v="0"/>
    <x v="2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x v="42"/>
    <s v="Yes"/>
    <s v="No"/>
    <s v="No"/>
    <n v="0"/>
    <s v="No"/>
    <s v="Month-to-Month"/>
    <s v="Direct Debit"/>
    <n v="45"/>
    <n v="796"/>
    <x v="0"/>
    <x v="0"/>
    <x v="1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x v="48"/>
    <s v="No"/>
    <s v="No"/>
    <s v="No"/>
    <n v="0"/>
    <s v="Yes"/>
    <s v="Two Year"/>
    <s v="Direct Debit"/>
    <n v="35"/>
    <n v="2487"/>
    <x v="0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x v="12"/>
    <s v="Yes"/>
    <s v="No"/>
    <s v="No"/>
    <n v="0"/>
    <s v="No"/>
    <s v="Two Year"/>
    <s v="Credit Card"/>
    <n v="8"/>
    <n v="397"/>
    <x v="0"/>
    <x v="0"/>
    <x v="1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x v="22"/>
    <s v="Yes"/>
    <s v="No"/>
    <s v="No"/>
    <n v="0"/>
    <s v="Yes"/>
    <s v="Two Year"/>
    <s v="Credit Card"/>
    <n v="51"/>
    <n v="3665"/>
    <x v="0"/>
    <x v="0"/>
    <x v="1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x v="0"/>
    <s v="No"/>
    <s v="No"/>
    <s v="No"/>
    <n v="0"/>
    <s v="Yes"/>
    <s v="One Year"/>
    <s v="Direct Debit"/>
    <n v="31"/>
    <n v="1293"/>
    <x v="0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x v="1"/>
    <s v="No"/>
    <s v="No"/>
    <s v="No"/>
    <n v="0"/>
    <s v="No"/>
    <s v="Month-to-Month"/>
    <s v="Direct Debit"/>
    <n v="47"/>
    <n v="802"/>
    <x v="0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x v="19"/>
    <s v="Yes"/>
    <s v="No"/>
    <s v="No"/>
    <n v="0"/>
    <s v="No"/>
    <s v="One Year"/>
    <s v="Direct Debit"/>
    <n v="49"/>
    <n v="2707"/>
    <x v="0"/>
    <x v="0"/>
    <x v="1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x v="21"/>
    <s v="No"/>
    <s v="No"/>
    <s v="No"/>
    <n v="0"/>
    <s v="No"/>
    <s v="Month-to-Month"/>
    <s v="Credit Card"/>
    <n v="12"/>
    <n v="57"/>
    <x v="0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x v="19"/>
    <s v="Yes"/>
    <s v="No"/>
    <s v="No"/>
    <n v="0"/>
    <s v="No"/>
    <s v="Month-to-Month"/>
    <s v="Credit Card"/>
    <n v="7"/>
    <n v="19"/>
    <x v="0"/>
    <x v="0"/>
    <x v="1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x v="48"/>
    <s v="No"/>
    <s v="No"/>
    <s v="No"/>
    <n v="0"/>
    <s v="Yes"/>
    <s v="One Year"/>
    <s v="Direct Debit"/>
    <n v="23"/>
    <n v="841"/>
    <x v="0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x v="28"/>
    <s v="No"/>
    <s v="No"/>
    <s v="No"/>
    <n v="0"/>
    <s v="No"/>
    <s v="Month-to-Month"/>
    <s v="Credit Card"/>
    <n v="16"/>
    <n v="124"/>
    <x v="0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x v="28"/>
    <s v="No"/>
    <s v="No"/>
    <s v="No"/>
    <n v="0"/>
    <s v="Yes"/>
    <s v="Month-to-Month"/>
    <s v="Credit Card"/>
    <n v="64"/>
    <n v="4085"/>
    <x v="0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x v="18"/>
    <s v="No"/>
    <s v="No"/>
    <s v="No"/>
    <n v="0"/>
    <s v="No"/>
    <s v="Month-to-Month"/>
    <s v="Direct Debit"/>
    <n v="49"/>
    <n v="152"/>
    <x v="0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x v="8"/>
    <s v="No"/>
    <s v="No"/>
    <s v="No"/>
    <n v="0"/>
    <s v="No"/>
    <s v="Month-to-Month"/>
    <s v="Direct Debit"/>
    <n v="36"/>
    <n v="698"/>
    <x v="0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x v="16"/>
    <s v="No"/>
    <s v="No"/>
    <s v="No"/>
    <n v="0"/>
    <s v="No"/>
    <s v="Two Year"/>
    <s v="Direct Debit"/>
    <n v="8"/>
    <n v="450"/>
    <x v="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x v="24"/>
    <s v="No"/>
    <s v="No"/>
    <s v="No"/>
    <n v="0"/>
    <s v="No"/>
    <s v="Month-to-Month"/>
    <s v="Credit Card"/>
    <n v="8"/>
    <n v="122"/>
    <x v="0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x v="41"/>
    <s v="No"/>
    <s v="Yes"/>
    <s v="No"/>
    <n v="0"/>
    <s v="No"/>
    <s v="Two Year"/>
    <s v="Direct Debit"/>
    <n v="39"/>
    <n v="286"/>
    <x v="0"/>
    <x v="0"/>
    <x v="2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x v="47"/>
    <s v="No"/>
    <s v="Yes"/>
    <s v="No"/>
    <n v="0"/>
    <s v="Yes"/>
    <s v="Two Year"/>
    <s v="Direct Debit"/>
    <n v="50"/>
    <n v="3580"/>
    <x v="0"/>
    <x v="0"/>
    <x v="2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x v="35"/>
    <s v="No"/>
    <s v="No"/>
    <s v="No"/>
    <n v="0"/>
    <s v="No"/>
    <s v="Two Year"/>
    <s v="Direct Debit"/>
    <n v="45"/>
    <n v="3274"/>
    <x v="0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x v="18"/>
    <s v="No"/>
    <s v="No"/>
    <s v="No"/>
    <n v="0"/>
    <s v="No"/>
    <s v="Two Year"/>
    <s v="Direct Debit"/>
    <n v="12"/>
    <n v="843"/>
    <x v="0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x v="3"/>
    <s v="No"/>
    <s v="No"/>
    <s v="No"/>
    <n v="0"/>
    <s v="No"/>
    <s v="Two Year"/>
    <s v="Direct Debit"/>
    <n v="14"/>
    <n v="607"/>
    <x v="0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x v="44"/>
    <s v="No"/>
    <s v="No"/>
    <s v="No"/>
    <n v="0"/>
    <s v="Yes"/>
    <s v="Month-to-Month"/>
    <s v="Credit Card"/>
    <n v="27"/>
    <n v="787"/>
    <x v="0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x v="49"/>
    <s v="No"/>
    <s v="No"/>
    <s v="No"/>
    <n v="0"/>
    <s v="Yes"/>
    <s v="Two Year"/>
    <s v="Direct Debit"/>
    <n v="68"/>
    <n v="4244"/>
    <x v="0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x v="44"/>
    <s v="No"/>
    <s v="No"/>
    <s v="No"/>
    <n v="0"/>
    <s v="No"/>
    <s v="Two Year"/>
    <s v="Direct Debit"/>
    <n v="8"/>
    <n v="444"/>
    <x v="0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x v="64"/>
    <s v="No"/>
    <s v="Yes"/>
    <s v="No"/>
    <n v="0"/>
    <s v="Yes"/>
    <s v="Two Year"/>
    <s v="Direct Debit"/>
    <n v="35"/>
    <n v="197"/>
    <x v="0"/>
    <x v="0"/>
    <x v="2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x v="9"/>
    <s v="No"/>
    <s v="No"/>
    <s v="No"/>
    <n v="0"/>
    <s v="No"/>
    <s v="Two Year"/>
    <s v="Credit Card"/>
    <n v="13"/>
    <n v="285"/>
    <x v="0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x v="24"/>
    <s v="No"/>
    <s v="No"/>
    <s v="No"/>
    <n v="0"/>
    <s v="No"/>
    <s v="Two Year"/>
    <s v="Direct Debit"/>
    <n v="32"/>
    <n v="987"/>
    <x v="0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x v="15"/>
    <s v="No"/>
    <s v="No"/>
    <s v="No"/>
    <n v="0"/>
    <s v="No"/>
    <s v="Month-to-Month"/>
    <s v="Credit Card"/>
    <n v="10"/>
    <n v="250"/>
    <x v="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x v="51"/>
    <s v="No"/>
    <s v="No"/>
    <s v="No"/>
    <n v="0"/>
    <s v="No"/>
    <s v="Month-to-Month"/>
    <s v="Direct Debit"/>
    <n v="40"/>
    <n v="494"/>
    <x v="0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x v="18"/>
    <s v="No"/>
    <s v="No"/>
    <s v="No"/>
    <n v="0"/>
    <s v="No"/>
    <s v="Month-to-Month"/>
    <s v="Credit Card"/>
    <n v="14"/>
    <n v="30"/>
    <x v="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x v="20"/>
    <s v="No"/>
    <s v="No"/>
    <s v="No"/>
    <n v="0"/>
    <s v="No"/>
    <s v="One Year"/>
    <s v="Direct Debit"/>
    <n v="25"/>
    <n v="1012"/>
    <x v="0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x v="13"/>
    <s v="No"/>
    <s v="Yes"/>
    <s v="No"/>
    <n v="0"/>
    <s v="No"/>
    <s v="Two Year"/>
    <s v="Direct Debit"/>
    <n v="37"/>
    <n v="140"/>
    <x v="0"/>
    <x v="0"/>
    <x v="2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x v="32"/>
    <s v="No"/>
    <s v="No"/>
    <s v="No"/>
    <n v="0"/>
    <s v="Yes"/>
    <s v="Month-to-Month"/>
    <s v="Direct Debit"/>
    <n v="37"/>
    <n v="2048"/>
    <x v="0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x v="32"/>
    <s v="No"/>
    <s v="No"/>
    <s v="No"/>
    <n v="0"/>
    <s v="Yes"/>
    <s v="Two Year"/>
    <s v="Direct Debit"/>
    <n v="36"/>
    <n v="2600"/>
    <x v="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x v="41"/>
    <s v="No"/>
    <s v="Yes"/>
    <s v="No"/>
    <n v="0"/>
    <s v="Yes"/>
    <s v="Month-to-Month"/>
    <s v="Credit Card"/>
    <n v="41"/>
    <n v="395"/>
    <x v="0"/>
    <x v="0"/>
    <x v="2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x v="57"/>
    <s v="No"/>
    <s v="Yes"/>
    <s v="No"/>
    <n v="0"/>
    <s v="Yes"/>
    <s v="Two Year"/>
    <s v="Direct Debit"/>
    <n v="62"/>
    <n v="661"/>
    <x v="0"/>
    <x v="0"/>
    <x v="2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x v="20"/>
    <s v="No"/>
    <s v="No"/>
    <s v="No"/>
    <n v="0"/>
    <s v="No"/>
    <s v="One Year"/>
    <s v="Credit Card"/>
    <n v="11"/>
    <n v="156"/>
    <x v="0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x v="60"/>
    <s v="No"/>
    <s v="Yes"/>
    <s v="No"/>
    <n v="0"/>
    <s v="Yes"/>
    <s v="One Year"/>
    <s v="Direct Debit"/>
    <n v="33"/>
    <n v="2148"/>
    <x v="0"/>
    <x v="0"/>
    <x v="2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x v="45"/>
    <s v="No"/>
    <s v="Yes"/>
    <s v="No"/>
    <n v="0"/>
    <s v="Yes"/>
    <s v="One Year"/>
    <s v="Direct Debit"/>
    <n v="32"/>
    <n v="672"/>
    <x v="0"/>
    <x v="0"/>
    <x v="2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x v="5"/>
    <s v="No"/>
    <s v="No"/>
    <s v="No"/>
    <n v="0"/>
    <s v="No"/>
    <s v="Month-to-Month"/>
    <s v="Credit Card"/>
    <n v="23"/>
    <n v="503"/>
    <x v="0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x v="41"/>
    <s v="No"/>
    <s v="Yes"/>
    <s v="No"/>
    <n v="0"/>
    <s v="No"/>
    <s v="One Year"/>
    <s v="Direct Debit"/>
    <n v="35"/>
    <n v="1894"/>
    <x v="0"/>
    <x v="0"/>
    <x v="2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x v="64"/>
    <s v="No"/>
    <s v="Yes"/>
    <s v="No"/>
    <n v="0"/>
    <s v="Yes"/>
    <s v="Two Year"/>
    <s v="Direct Debit"/>
    <n v="25"/>
    <n v="1671"/>
    <x v="0"/>
    <x v="0"/>
    <x v="2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x v="6"/>
    <s v="Yes"/>
    <s v="No"/>
    <s v="No"/>
    <n v="0"/>
    <s v="No"/>
    <s v="One Year"/>
    <s v="Credit Card"/>
    <n v="39"/>
    <n v="1641"/>
    <x v="0"/>
    <x v="0"/>
    <x v="1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x v="34"/>
    <s v="No"/>
    <s v="Yes"/>
    <s v="No"/>
    <n v="0"/>
    <s v="No"/>
    <s v="One Year"/>
    <s v="Direct Debit"/>
    <n v="69"/>
    <n v="3478"/>
    <x v="0"/>
    <x v="0"/>
    <x v="2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x v="43"/>
    <s v="No"/>
    <s v="No"/>
    <s v="No"/>
    <n v="0"/>
    <s v="Yes"/>
    <s v="Two Year"/>
    <s v="Direct Debit"/>
    <n v="32"/>
    <n v="247"/>
    <x v="0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x v="33"/>
    <s v="Yes"/>
    <s v="No"/>
    <s v="No"/>
    <n v="0"/>
    <s v="No"/>
    <s v="Month-to-Month"/>
    <s v="Credit Card"/>
    <n v="8"/>
    <n v="149"/>
    <x v="0"/>
    <x v="0"/>
    <x v="1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x v="40"/>
    <s v="No"/>
    <s v="No"/>
    <s v="No"/>
    <n v="0"/>
    <s v="No"/>
    <s v="Month-to-Month"/>
    <s v="Direct Debit"/>
    <n v="26"/>
    <n v="44"/>
    <x v="0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x v="58"/>
    <s v="No"/>
    <s v="No"/>
    <s v="No"/>
    <n v="0"/>
    <s v="Yes"/>
    <s v="Two Year"/>
    <s v="Direct Debit"/>
    <n v="38"/>
    <n v="1736"/>
    <x v="0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x v="44"/>
    <s v="No"/>
    <s v="No"/>
    <s v="No"/>
    <n v="0"/>
    <s v="No"/>
    <s v="Two Year"/>
    <s v="Direct Debit"/>
    <n v="9"/>
    <n v="248"/>
    <x v="0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x v="19"/>
    <s v="Yes"/>
    <s v="No"/>
    <s v="No"/>
    <n v="0"/>
    <s v="Yes"/>
    <s v="Two Year"/>
    <s v="Direct Debit"/>
    <n v="37"/>
    <n v="2656"/>
    <x v="0"/>
    <x v="0"/>
    <x v="1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x v="7"/>
    <s v="No"/>
    <s v="No"/>
    <s v="No"/>
    <n v="0"/>
    <s v="Yes"/>
    <s v="One Year"/>
    <s v="Direct Debit"/>
    <n v="37"/>
    <n v="1705"/>
    <x v="0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x v="37"/>
    <s v="No"/>
    <s v="No"/>
    <s v="No"/>
    <n v="0"/>
    <s v="No"/>
    <s v="Two Year"/>
    <s v="Credit Card"/>
    <n v="9"/>
    <n v="561"/>
    <x v="0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x v="1"/>
    <s v="No"/>
    <s v="No"/>
    <s v="No"/>
    <n v="0"/>
    <s v="No"/>
    <s v="One Year"/>
    <s v="Credit Card"/>
    <n v="13"/>
    <n v="175"/>
    <x v="0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x v="4"/>
    <s v="Yes"/>
    <s v="No"/>
    <s v="No"/>
    <n v="0"/>
    <s v="Yes"/>
    <s v="One Year"/>
    <s v="Direct Debit"/>
    <n v="54"/>
    <n v="2745"/>
    <x v="0"/>
    <x v="0"/>
    <x v="1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x v="28"/>
    <s v="No"/>
    <s v="No"/>
    <s v="No"/>
    <n v="0"/>
    <s v="No"/>
    <s v="Two Year"/>
    <s v="Credit Card"/>
    <n v="31"/>
    <n v="1606"/>
    <x v="0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x v="49"/>
    <s v="No"/>
    <s v="No"/>
    <s v="No"/>
    <n v="0"/>
    <s v="Yes"/>
    <s v="Two Year"/>
    <s v="Direct Debit"/>
    <n v="47"/>
    <n v="3316"/>
    <x v="0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x v="15"/>
    <s v="No"/>
    <s v="No"/>
    <s v="No"/>
    <n v="0"/>
    <s v="No"/>
    <s v="Month-to-Month"/>
    <s v="Credit Card"/>
    <n v="8"/>
    <n v="262"/>
    <x v="0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x v="5"/>
    <s v="No"/>
    <s v="No"/>
    <s v="No"/>
    <n v="0"/>
    <s v="No"/>
    <s v="Two Year"/>
    <s v="Direct Debit"/>
    <n v="21"/>
    <n v="1467"/>
    <x v="0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x v="39"/>
    <s v="No"/>
    <s v="No"/>
    <s v="No"/>
    <n v="0"/>
    <s v="No"/>
    <s v="One Year"/>
    <s v="Direct Debit"/>
    <n v="7"/>
    <n v="313"/>
    <x v="0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x v="9"/>
    <s v="No"/>
    <s v="No"/>
    <s v="No"/>
    <n v="0"/>
    <s v="Yes"/>
    <s v="Month-to-Month"/>
    <s v="Direct Debit"/>
    <n v="21"/>
    <n v="559"/>
    <x v="0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x v="48"/>
    <s v="No"/>
    <s v="No"/>
    <s v="No"/>
    <n v="0"/>
    <s v="Yes"/>
    <s v="Two Year"/>
    <s v="Credit Card"/>
    <n v="47"/>
    <n v="3207"/>
    <x v="0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x v="11"/>
    <s v="No"/>
    <s v="No"/>
    <s v="No"/>
    <n v="0"/>
    <s v="No"/>
    <s v="One Year"/>
    <s v="Credit Card"/>
    <n v="42"/>
    <n v="1938"/>
    <x v="0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x v="32"/>
    <s v="No"/>
    <s v="No"/>
    <s v="No"/>
    <n v="0"/>
    <s v="No"/>
    <s v="Two Year"/>
    <s v="Direct Debit"/>
    <n v="59"/>
    <n v="3127"/>
    <x v="0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x v="2"/>
    <s v="No"/>
    <s v="No"/>
    <s v="No"/>
    <n v="0"/>
    <s v="No"/>
    <s v="Month-to-Month"/>
    <s v="Direct Debit"/>
    <n v="34"/>
    <n v="679"/>
    <x v="0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x v="22"/>
    <s v="Yes"/>
    <s v="No"/>
    <s v="No"/>
    <n v="0"/>
    <s v="No"/>
    <s v="Month-to-Month"/>
    <s v="Credit Card"/>
    <n v="28"/>
    <n v="317"/>
    <x v="0"/>
    <x v="0"/>
    <x v="1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x v="41"/>
    <s v="No"/>
    <s v="Yes"/>
    <s v="No"/>
    <n v="0"/>
    <s v="No"/>
    <s v="Two Year"/>
    <s v="Direct Debit"/>
    <n v="53"/>
    <n v="1536"/>
    <x v="0"/>
    <x v="0"/>
    <x v="2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x v="39"/>
    <s v="No"/>
    <s v="No"/>
    <s v="No"/>
    <n v="0"/>
    <s v="Yes"/>
    <s v="Two Year"/>
    <s v="Direct Debit"/>
    <n v="39"/>
    <n v="2614"/>
    <x v="0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x v="14"/>
    <s v="No"/>
    <s v="Yes"/>
    <s v="No"/>
    <n v="0"/>
    <s v="Yes"/>
    <s v="Two Year"/>
    <s v="Direct Debit"/>
    <n v="49"/>
    <n v="1908"/>
    <x v="0"/>
    <x v="0"/>
    <x v="2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x v="32"/>
    <s v="No"/>
    <s v="No"/>
    <s v="No"/>
    <n v="0"/>
    <s v="No"/>
    <s v="Month-to-Month"/>
    <s v="Direct Debit"/>
    <n v="29"/>
    <n v="29"/>
    <x v="0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x v="0"/>
    <s v="No"/>
    <s v="No"/>
    <s v="No"/>
    <n v="0"/>
    <s v="Yes"/>
    <s v="Two Year"/>
    <s v="Direct Debit"/>
    <n v="21"/>
    <n v="1323"/>
    <x v="0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x v="24"/>
    <s v="No"/>
    <s v="No"/>
    <s v="No"/>
    <n v="0"/>
    <s v="Yes"/>
    <s v="One Year"/>
    <s v="Direct Debit"/>
    <n v="43"/>
    <n v="135"/>
    <x v="0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x v="23"/>
    <s v="Yes"/>
    <s v="No"/>
    <s v="No"/>
    <n v="0"/>
    <s v="No"/>
    <s v="One Year"/>
    <s v="Direct Debit"/>
    <n v="12"/>
    <n v="548"/>
    <x v="0"/>
    <x v="0"/>
    <x v="1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x v="40"/>
    <s v="No"/>
    <s v="No"/>
    <s v="No"/>
    <n v="0"/>
    <s v="No"/>
    <s v="One Year"/>
    <s v="Credit Card"/>
    <n v="18"/>
    <n v="1216"/>
    <x v="0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x v="22"/>
    <s v="Yes"/>
    <s v="No"/>
    <s v="No"/>
    <n v="0"/>
    <s v="No"/>
    <s v="One Year"/>
    <s v="Paper Check"/>
    <n v="13"/>
    <n v="87"/>
    <x v="0"/>
    <x v="0"/>
    <x v="1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x v="7"/>
    <s v="No"/>
    <s v="No"/>
    <s v="No"/>
    <n v="0"/>
    <s v="Yes"/>
    <s v="Two Year"/>
    <s v="Direct Debit"/>
    <n v="41"/>
    <n v="2940"/>
    <x v="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x v="1"/>
    <s v="No"/>
    <s v="No"/>
    <s v="No"/>
    <n v="0"/>
    <s v="No"/>
    <s v="Month-to-Month"/>
    <s v="Paper Check"/>
    <n v="9"/>
    <n v="262"/>
    <x v="0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x v="35"/>
    <s v="No"/>
    <s v="No"/>
    <s v="No"/>
    <n v="0"/>
    <s v="Yes"/>
    <s v="Month-to-Month"/>
    <s v="Direct Debit"/>
    <n v="52"/>
    <n v="1986"/>
    <x v="0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x v="8"/>
    <s v="No"/>
    <s v="No"/>
    <s v="No"/>
    <n v="0"/>
    <s v="No"/>
    <s v="One Year"/>
    <s v="Paper Check"/>
    <n v="38"/>
    <n v="2205"/>
    <x v="0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x v="58"/>
    <s v="No"/>
    <s v="No"/>
    <s v="No"/>
    <n v="0"/>
    <s v="No"/>
    <s v="Month-to-Month"/>
    <s v="Paper Check"/>
    <n v="33"/>
    <n v="857"/>
    <x v="0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x v="0"/>
    <s v="No"/>
    <s v="No"/>
    <s v="No"/>
    <n v="0"/>
    <s v="Yes"/>
    <s v="Month-to-Month"/>
    <s v="Paper Check"/>
    <n v="15"/>
    <n v="252"/>
    <x v="0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x v="15"/>
    <s v="No"/>
    <s v="No"/>
    <s v="No"/>
    <n v="0"/>
    <s v="No"/>
    <s v="Two Year"/>
    <s v="Credit Card"/>
    <n v="12"/>
    <n v="675"/>
    <x v="0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x v="6"/>
    <s v="Yes"/>
    <s v="No"/>
    <s v="No"/>
    <n v="0"/>
    <s v="No"/>
    <s v="One Year"/>
    <s v="Paper Check"/>
    <n v="7"/>
    <n v="7"/>
    <x v="0"/>
    <x v="0"/>
    <x v="1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x v="35"/>
    <s v="No"/>
    <s v="No"/>
    <s v="No"/>
    <n v="0"/>
    <s v="Yes"/>
    <s v="Month-to-Month"/>
    <s v="Direct Debit"/>
    <n v="38"/>
    <n v="2052"/>
    <x v="0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x v="17"/>
    <s v="Yes"/>
    <s v="No"/>
    <s v="No"/>
    <n v="0"/>
    <s v="No"/>
    <s v="Month-to-Month"/>
    <s v="Direct Debit"/>
    <n v="12"/>
    <n v="411"/>
    <x v="0"/>
    <x v="0"/>
    <x v="1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x v="5"/>
    <s v="No"/>
    <s v="No"/>
    <s v="No"/>
    <n v="0"/>
    <s v="No"/>
    <s v="Two Year"/>
    <s v="Credit Card"/>
    <n v="26"/>
    <n v="1804"/>
    <x v="0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x v="59"/>
    <s v="Yes"/>
    <s v="No"/>
    <s v="No"/>
    <n v="0"/>
    <s v="No"/>
    <s v="Month-to-Month"/>
    <s v="Direct Debit"/>
    <n v="11"/>
    <n v="486"/>
    <x v="0"/>
    <x v="0"/>
    <x v="1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x v="13"/>
    <s v="No"/>
    <s v="Yes"/>
    <s v="No"/>
    <n v="0"/>
    <s v="Yes"/>
    <s v="Two Year"/>
    <s v="Direct Debit"/>
    <n v="48"/>
    <n v="3157"/>
    <x v="0"/>
    <x v="0"/>
    <x v="2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x v="1"/>
    <s v="No"/>
    <s v="No"/>
    <s v="No"/>
    <n v="0"/>
    <s v="No"/>
    <s v="Month-to-Month"/>
    <s v="Direct Debit"/>
    <n v="30"/>
    <n v="256"/>
    <x v="0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x v="11"/>
    <s v="No"/>
    <s v="No"/>
    <s v="No"/>
    <n v="0"/>
    <s v="No"/>
    <s v="Two Year"/>
    <s v="Paper Check"/>
    <n v="7"/>
    <n v="62"/>
    <x v="0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x v="20"/>
    <s v="No"/>
    <s v="No"/>
    <s v="No"/>
    <n v="0"/>
    <s v="No"/>
    <s v="One Year"/>
    <s v="Credit Card"/>
    <n v="12"/>
    <n v="156"/>
    <x v="0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x v="19"/>
    <s v="Yes"/>
    <s v="No"/>
    <s v="No"/>
    <n v="0"/>
    <s v="Yes"/>
    <s v="Month-to-Month"/>
    <s v="Direct Debit"/>
    <n v="48"/>
    <n v="2143"/>
    <x v="0"/>
    <x v="0"/>
    <x v="1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x v="17"/>
    <s v="Yes"/>
    <s v="No"/>
    <s v="No"/>
    <n v="0"/>
    <s v="No"/>
    <s v="Month-to-Month"/>
    <s v="Credit Card"/>
    <n v="25"/>
    <n v="184"/>
    <x v="0"/>
    <x v="0"/>
    <x v="1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x v="5"/>
    <s v="No"/>
    <s v="No"/>
    <s v="No"/>
    <n v="0"/>
    <s v="Yes"/>
    <s v="Two Year"/>
    <s v="Credit Card"/>
    <n v="28"/>
    <n v="1977"/>
    <x v="0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x v="12"/>
    <s v="Yes"/>
    <s v="No"/>
    <s v="No"/>
    <n v="0"/>
    <s v="No"/>
    <s v="Month-to-Month"/>
    <s v="Direct Debit"/>
    <n v="50"/>
    <n v="199"/>
    <x v="0"/>
    <x v="0"/>
    <x v="1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x v="55"/>
    <s v="No"/>
    <s v="Yes"/>
    <s v="No"/>
    <n v="0"/>
    <s v="Yes"/>
    <s v="One Year"/>
    <s v="Credit Card"/>
    <n v="38"/>
    <n v="2517"/>
    <x v="0"/>
    <x v="0"/>
    <x v="2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x v="24"/>
    <s v="No"/>
    <s v="No"/>
    <s v="No"/>
    <n v="0"/>
    <s v="No"/>
    <s v="One Year"/>
    <s v="Paper Check"/>
    <n v="12"/>
    <n v="719"/>
    <x v="0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x v="39"/>
    <s v="No"/>
    <s v="No"/>
    <s v="No"/>
    <n v="0"/>
    <s v="No"/>
    <s v="Two Year"/>
    <s v="Credit Card"/>
    <n v="11"/>
    <n v="825"/>
    <x v="0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x v="24"/>
    <s v="No"/>
    <s v="No"/>
    <s v="No"/>
    <n v="0"/>
    <s v="Yes"/>
    <s v="Two Year"/>
    <s v="Direct Debit"/>
    <n v="40"/>
    <n v="2883"/>
    <x v="0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x v="14"/>
    <s v="No"/>
    <s v="Yes"/>
    <s v="No"/>
    <n v="0"/>
    <s v="No"/>
    <s v="Two Year"/>
    <s v="Direct Debit"/>
    <n v="28"/>
    <n v="779"/>
    <x v="0"/>
    <x v="0"/>
    <x v="2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x v="51"/>
    <s v="No"/>
    <s v="No"/>
    <s v="No"/>
    <n v="0"/>
    <s v="No"/>
    <s v="One Year"/>
    <s v="Paper Check"/>
    <n v="11"/>
    <n v="130"/>
    <x v="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x v="50"/>
    <s v="No"/>
    <s v="No"/>
    <s v="No"/>
    <n v="0"/>
    <s v="No"/>
    <s v="Two Year"/>
    <s v="Paper Check"/>
    <n v="12"/>
    <n v="476"/>
    <x v="0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x v="6"/>
    <s v="Yes"/>
    <s v="No"/>
    <s v="No"/>
    <n v="0"/>
    <s v="No"/>
    <s v="One Year"/>
    <s v="Credit Card"/>
    <n v="16"/>
    <n v="591"/>
    <x v="0"/>
    <x v="0"/>
    <x v="1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x v="2"/>
    <s v="No"/>
    <s v="No"/>
    <s v="No"/>
    <n v="0"/>
    <s v="Yes"/>
    <s v="Two Year"/>
    <s v="Credit Card"/>
    <n v="40"/>
    <n v="2950"/>
    <x v="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x v="21"/>
    <s v="No"/>
    <s v="No"/>
    <s v="No"/>
    <n v="0"/>
    <s v="No"/>
    <s v="One Year"/>
    <s v="Direct Debit"/>
    <n v="44"/>
    <n v="2341"/>
    <x v="0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x v="18"/>
    <s v="No"/>
    <s v="No"/>
    <s v="No"/>
    <n v="0"/>
    <s v="Yes"/>
    <s v="Two Year"/>
    <s v="Credit Card"/>
    <n v="26"/>
    <n v="1598"/>
    <x v="0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x v="35"/>
    <s v="No"/>
    <s v="No"/>
    <s v="No"/>
    <n v="0"/>
    <s v="No"/>
    <s v="One Year"/>
    <s v="Credit Card"/>
    <n v="8"/>
    <n v="372"/>
    <x v="0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x v="6"/>
    <s v="Yes"/>
    <s v="No"/>
    <s v="No"/>
    <n v="0"/>
    <s v="No"/>
    <s v="Two Year"/>
    <s v="Direct Debit"/>
    <n v="11"/>
    <n v="506"/>
    <x v="0"/>
    <x v="0"/>
    <x v="1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x v="59"/>
    <s v="Yes"/>
    <s v="No"/>
    <s v="No"/>
    <n v="0"/>
    <s v="No"/>
    <s v="Month-to-Month"/>
    <s v="Direct Debit"/>
    <n v="13"/>
    <n v="149"/>
    <x v="0"/>
    <x v="0"/>
    <x v="1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x v="57"/>
    <s v="No"/>
    <s v="Yes"/>
    <s v="No"/>
    <n v="0"/>
    <s v="Yes"/>
    <s v="Two Year"/>
    <s v="Direct Debit"/>
    <n v="56"/>
    <n v="3138"/>
    <x v="0"/>
    <x v="0"/>
    <x v="2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x v="31"/>
    <s v="No"/>
    <s v="No"/>
    <s v="No"/>
    <n v="0"/>
    <s v="Yes"/>
    <s v="Two Year"/>
    <s v="Credit Card"/>
    <n v="37"/>
    <n v="2544"/>
    <x v="0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x v="65"/>
    <s v="No"/>
    <s v="Yes"/>
    <s v="No"/>
    <n v="0"/>
    <s v="Yes"/>
    <s v="Two Year"/>
    <s v="Direct Debit"/>
    <n v="40"/>
    <n v="106"/>
    <x v="0"/>
    <x v="0"/>
    <x v="2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x v="55"/>
    <s v="No"/>
    <s v="Yes"/>
    <s v="No"/>
    <n v="0"/>
    <s v="Yes"/>
    <s v="Two Year"/>
    <s v="Credit Card"/>
    <n v="35"/>
    <n v="1058"/>
    <x v="0"/>
    <x v="0"/>
    <x v="2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x v="4"/>
    <s v="Yes"/>
    <s v="No"/>
    <s v="No"/>
    <n v="0"/>
    <s v="Yes"/>
    <s v="Month-to-Month"/>
    <s v="Direct Debit"/>
    <n v="36"/>
    <n v="182"/>
    <x v="0"/>
    <x v="0"/>
    <x v="1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x v="42"/>
    <s v="Yes"/>
    <s v="No"/>
    <s v="No"/>
    <n v="0"/>
    <s v="No"/>
    <s v="Two Year"/>
    <s v="Credit Card"/>
    <n v="10"/>
    <n v="709"/>
    <x v="0"/>
    <x v="0"/>
    <x v="1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x v="54"/>
    <s v="No"/>
    <s v="No"/>
    <s v="No"/>
    <n v="0"/>
    <s v="No"/>
    <s v="One Year"/>
    <s v="Direct Debit"/>
    <n v="22"/>
    <n v="631"/>
    <x v="0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x v="5"/>
    <s v="No"/>
    <s v="No"/>
    <s v="No"/>
    <n v="0"/>
    <s v="No"/>
    <s v="Month-to-Month"/>
    <s v="Direct Debit"/>
    <n v="39"/>
    <n v="1997"/>
    <x v="0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x v="28"/>
    <s v="No"/>
    <s v="No"/>
    <s v="No"/>
    <n v="0"/>
    <s v="Yes"/>
    <s v="One Year"/>
    <s v="Credit Card"/>
    <n v="45"/>
    <n v="3074"/>
    <x v="0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x v="55"/>
    <s v="No"/>
    <s v="Yes"/>
    <s v="No"/>
    <n v="0"/>
    <s v="No"/>
    <s v="Month-to-Month"/>
    <s v="Credit Card"/>
    <n v="24"/>
    <n v="188"/>
    <x v="0"/>
    <x v="0"/>
    <x v="2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x v="4"/>
    <s v="Yes"/>
    <s v="No"/>
    <s v="No"/>
    <n v="0"/>
    <s v="No"/>
    <s v="Two Year"/>
    <s v="Credit Card"/>
    <n v="11"/>
    <n v="807"/>
    <x v="0"/>
    <x v="0"/>
    <x v="1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x v="3"/>
    <s v="No"/>
    <s v="No"/>
    <s v="No"/>
    <n v="0"/>
    <s v="No"/>
    <s v="One Year"/>
    <s v="Direct Debit"/>
    <n v="10"/>
    <n v="157"/>
    <x v="0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x v="3"/>
    <s v="No"/>
    <s v="No"/>
    <s v="No"/>
    <n v="0"/>
    <s v="Yes"/>
    <s v="Month-to-Month"/>
    <s v="Direct Debit"/>
    <n v="70"/>
    <n v="206"/>
    <x v="0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x v="61"/>
    <s v="No"/>
    <s v="Yes"/>
    <s v="No"/>
    <n v="0"/>
    <s v="No"/>
    <s v="Two Year"/>
    <s v="Direct Debit"/>
    <n v="34"/>
    <n v="67"/>
    <x v="0"/>
    <x v="0"/>
    <x v="2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x v="49"/>
    <s v="No"/>
    <s v="No"/>
    <s v="No"/>
    <n v="0"/>
    <s v="Yes"/>
    <s v="One Year"/>
    <s v="Credit Card"/>
    <n v="20"/>
    <n v="1050"/>
    <x v="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x v="1"/>
    <s v="No"/>
    <s v="No"/>
    <s v="No"/>
    <n v="0"/>
    <s v="No"/>
    <s v="Month-to-Month"/>
    <s v="Direct Debit"/>
    <n v="59"/>
    <n v="168"/>
    <x v="0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x v="56"/>
    <s v="No"/>
    <s v="Yes"/>
    <s v="No"/>
    <n v="0"/>
    <s v="No"/>
    <s v="Two Year"/>
    <s v="Direct Debit"/>
    <n v="39"/>
    <n v="669"/>
    <x v="0"/>
    <x v="0"/>
    <x v="2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x v="39"/>
    <s v="No"/>
    <s v="No"/>
    <s v="No"/>
    <n v="0"/>
    <s v="No"/>
    <s v="Month-to-Month"/>
    <s v="Direct Debit"/>
    <n v="29"/>
    <n v="846"/>
    <x v="0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x v="32"/>
    <s v="No"/>
    <s v="No"/>
    <s v="No"/>
    <n v="0"/>
    <s v="No"/>
    <s v="Month-to-Month"/>
    <s v="Direct Debit"/>
    <n v="47"/>
    <n v="1433"/>
    <x v="0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x v="38"/>
    <s v="No"/>
    <s v="No"/>
    <s v="No"/>
    <n v="0"/>
    <s v="Yes"/>
    <s v="Two Year"/>
    <s v="Direct Debit"/>
    <n v="53"/>
    <n v="2332"/>
    <x v="0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x v="10"/>
    <s v="No"/>
    <s v="No"/>
    <s v="No"/>
    <n v="0"/>
    <s v="Yes"/>
    <s v="One Year"/>
    <s v="Direct Debit"/>
    <n v="41"/>
    <n v="2587"/>
    <x v="0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x v="1"/>
    <s v="No"/>
    <s v="No"/>
    <s v="No"/>
    <n v="0"/>
    <s v="No"/>
    <s v="Month-to-Month"/>
    <s v="Credit Card"/>
    <n v="7"/>
    <n v="7"/>
    <x v="0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x v="43"/>
    <s v="No"/>
    <s v="Yes"/>
    <s v="No"/>
    <n v="0"/>
    <s v="No"/>
    <s v="Month-to-Month"/>
    <s v="Credit Card"/>
    <n v="23"/>
    <n v="165"/>
    <x v="0"/>
    <x v="0"/>
    <x v="2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x v="32"/>
    <s v="No"/>
    <s v="No"/>
    <s v="No"/>
    <n v="0"/>
    <s v="Yes"/>
    <s v="One Year"/>
    <s v="Direct Debit"/>
    <n v="33"/>
    <n v="2249"/>
    <x v="0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x v="33"/>
    <s v="Yes"/>
    <s v="No"/>
    <s v="No"/>
    <n v="0"/>
    <s v="Yes"/>
    <s v="Month-to-Month"/>
    <s v="Direct Debit"/>
    <n v="38"/>
    <n v="640"/>
    <x v="0"/>
    <x v="0"/>
    <x v="1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x v="17"/>
    <s v="Yes"/>
    <s v="No"/>
    <s v="No"/>
    <n v="0"/>
    <s v="No"/>
    <s v="Two Year"/>
    <s v="Credit Card"/>
    <n v="11"/>
    <n v="684"/>
    <x v="0"/>
    <x v="0"/>
    <x v="1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x v="11"/>
    <s v="No"/>
    <s v="No"/>
    <s v="No"/>
    <n v="0"/>
    <s v="Yes"/>
    <s v="One Year"/>
    <s v="Direct Debit"/>
    <n v="42"/>
    <n v="1686"/>
    <x v="0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x v="23"/>
    <s v="Yes"/>
    <s v="No"/>
    <s v="No"/>
    <n v="0"/>
    <s v="Yes"/>
    <s v="Two Year"/>
    <s v="Direct Debit"/>
    <n v="62"/>
    <n v="4245"/>
    <x v="0"/>
    <x v="0"/>
    <x v="1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x v="24"/>
    <s v="No"/>
    <s v="No"/>
    <s v="No"/>
    <n v="0"/>
    <s v="No"/>
    <s v="Two Year"/>
    <s v="Credit Card"/>
    <n v="12"/>
    <n v="655"/>
    <x v="0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x v="57"/>
    <s v="No"/>
    <s v="Yes"/>
    <s v="No"/>
    <n v="0"/>
    <s v="Yes"/>
    <s v="Two Year"/>
    <s v="Direct Debit"/>
    <n v="64"/>
    <n v="3390"/>
    <x v="0"/>
    <x v="0"/>
    <x v="2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x v="55"/>
    <s v="No"/>
    <s v="Yes"/>
    <s v="No"/>
    <n v="0"/>
    <s v="Yes"/>
    <s v="Two Year"/>
    <s v="Direct Debit"/>
    <n v="43"/>
    <n v="2087"/>
    <x v="0"/>
    <x v="0"/>
    <x v="2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x v="58"/>
    <s v="No"/>
    <s v="No"/>
    <s v="No"/>
    <n v="0"/>
    <s v="No"/>
    <s v="One Year"/>
    <s v="Credit Card"/>
    <n v="29"/>
    <n v="841"/>
    <x v="0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x v="60"/>
    <s v="No"/>
    <s v="Yes"/>
    <s v="No"/>
    <n v="0"/>
    <s v="Yes"/>
    <s v="Two Year"/>
    <s v="Direct Debit"/>
    <n v="49"/>
    <n v="3465"/>
    <x v="0"/>
    <x v="0"/>
    <x v="2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x v="35"/>
    <s v="No"/>
    <s v="No"/>
    <s v="No"/>
    <n v="0"/>
    <s v="No"/>
    <s v="One Year"/>
    <s v="Credit Card"/>
    <n v="46"/>
    <n v="2923"/>
    <x v="0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x v="26"/>
    <s v="No"/>
    <s v="No"/>
    <s v="No"/>
    <n v="0"/>
    <s v="No"/>
    <s v="Month-to-Month"/>
    <s v="Direct Debit"/>
    <n v="27"/>
    <n v="329"/>
    <x v="0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x v="66"/>
    <s v="No"/>
    <s v="Yes"/>
    <s v="No"/>
    <n v="0"/>
    <s v="Yes"/>
    <s v="One Year"/>
    <s v="Direct Debit"/>
    <n v="37"/>
    <n v="1627"/>
    <x v="0"/>
    <x v="0"/>
    <x v="2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x v="40"/>
    <s v="No"/>
    <s v="No"/>
    <s v="No"/>
    <n v="0"/>
    <s v="No"/>
    <s v="Two Year"/>
    <s v="Direct Debit"/>
    <n v="13"/>
    <n v="885"/>
    <x v="0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x v="22"/>
    <s v="Yes"/>
    <s v="No"/>
    <s v="No"/>
    <n v="0"/>
    <s v="No"/>
    <s v="Month-to-Month"/>
    <s v="Credit Card"/>
    <n v="7"/>
    <n v="145"/>
    <x v="0"/>
    <x v="0"/>
    <x v="1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x v="48"/>
    <s v="No"/>
    <s v="No"/>
    <s v="No"/>
    <n v="0"/>
    <s v="Yes"/>
    <s v="One Year"/>
    <s v="Direct Debit"/>
    <n v="31"/>
    <n v="1468"/>
    <x v="0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x v="48"/>
    <s v="No"/>
    <s v="No"/>
    <s v="No"/>
    <n v="0"/>
    <s v="No"/>
    <s v="Two Year"/>
    <s v="Credit Card"/>
    <n v="16"/>
    <n v="988"/>
    <x v="0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x v="15"/>
    <s v="No"/>
    <s v="No"/>
    <s v="No"/>
    <n v="0"/>
    <s v="No"/>
    <s v="Month-to-Month"/>
    <s v="Direct Debit"/>
    <n v="29"/>
    <n v="52"/>
    <x v="0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x v="15"/>
    <s v="No"/>
    <s v="No"/>
    <s v="No"/>
    <n v="0"/>
    <s v="Yes"/>
    <s v="Two Year"/>
    <s v="Credit Card"/>
    <n v="37"/>
    <n v="2260"/>
    <x v="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x v="5"/>
    <s v="No"/>
    <s v="No"/>
    <s v="No"/>
    <n v="0"/>
    <s v="Yes"/>
    <s v="One Year"/>
    <s v="Credit Card"/>
    <n v="59"/>
    <n v="3485"/>
    <x v="0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x v="50"/>
    <s v="No"/>
    <s v="No"/>
    <s v="No"/>
    <n v="0"/>
    <s v="No"/>
    <s v="One Year"/>
    <s v="Credit Card"/>
    <n v="10"/>
    <n v="290"/>
    <x v="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x v="8"/>
    <s v="No"/>
    <s v="No"/>
    <s v="No"/>
    <n v="0"/>
    <s v="Yes"/>
    <s v="Two Year"/>
    <s v="Credit Card"/>
    <n v="74"/>
    <n v="5187"/>
    <x v="0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x v="15"/>
    <s v="No"/>
    <s v="No"/>
    <s v="No"/>
    <n v="0"/>
    <s v="Yes"/>
    <s v="One Year"/>
    <s v="Credit Card"/>
    <n v="23"/>
    <n v="1358"/>
    <x v="0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x v="28"/>
    <s v="No"/>
    <s v="No"/>
    <s v="No"/>
    <n v="0"/>
    <s v="Yes"/>
    <s v="Month-to-Month"/>
    <s v="Direct Debit"/>
    <n v="57"/>
    <n v="4072"/>
    <x v="0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x v="43"/>
    <s v="No"/>
    <s v="No"/>
    <s v="No"/>
    <n v="0"/>
    <s v="Yes"/>
    <s v="Two Year"/>
    <s v="Direct Debit"/>
    <n v="70"/>
    <n v="4591"/>
    <x v="0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x v="29"/>
    <s v="No"/>
    <s v="Yes"/>
    <s v="No"/>
    <n v="0"/>
    <s v="No"/>
    <s v="Two Year"/>
    <s v="Direct Debit"/>
    <n v="15"/>
    <n v="1095"/>
    <x v="0"/>
    <x v="0"/>
    <x v="2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x v="50"/>
    <s v="No"/>
    <s v="No"/>
    <s v="No"/>
    <n v="0"/>
    <s v="No"/>
    <s v="Month-to-Month"/>
    <s v="Credit Card"/>
    <n v="28"/>
    <n v="755"/>
    <x v="0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x v="0"/>
    <s v="No"/>
    <s v="No"/>
    <s v="No"/>
    <n v="0"/>
    <s v="No"/>
    <s v="Month-to-Month"/>
    <s v="Direct Debit"/>
    <n v="33"/>
    <n v="61"/>
    <x v="0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x v="36"/>
    <s v="No"/>
    <s v="Yes"/>
    <s v="No"/>
    <n v="0"/>
    <s v="Yes"/>
    <s v="One Year"/>
    <s v="Direct Debit"/>
    <n v="60"/>
    <n v="3637"/>
    <x v="0"/>
    <x v="0"/>
    <x v="2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x v="14"/>
    <s v="No"/>
    <s v="Yes"/>
    <s v="No"/>
    <n v="0"/>
    <s v="No"/>
    <s v="Two Year"/>
    <s v="Direct Debit"/>
    <n v="28"/>
    <n v="712"/>
    <x v="0"/>
    <x v="0"/>
    <x v="2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x v="32"/>
    <s v="No"/>
    <s v="No"/>
    <s v="No"/>
    <n v="0"/>
    <s v="Yes"/>
    <s v="Two Year"/>
    <s v="Credit Card"/>
    <n v="59"/>
    <n v="4083"/>
    <x v="0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x v="14"/>
    <s v="No"/>
    <s v="Yes"/>
    <s v="No"/>
    <n v="0"/>
    <s v="Yes"/>
    <s v="One Year"/>
    <s v="Direct Debit"/>
    <n v="62"/>
    <n v="2716"/>
    <x v="0"/>
    <x v="0"/>
    <x v="2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x v="16"/>
    <s v="No"/>
    <s v="No"/>
    <s v="No"/>
    <n v="0"/>
    <s v="No"/>
    <s v="Two Year"/>
    <s v="Direct Debit"/>
    <n v="7"/>
    <n v="409"/>
    <x v="0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x v="11"/>
    <s v="No"/>
    <s v="No"/>
    <s v="No"/>
    <n v="0"/>
    <s v="No"/>
    <s v="Month-to-Month"/>
    <s v="Direct Debit"/>
    <n v="10"/>
    <n v="559"/>
    <x v="0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x v="46"/>
    <s v="No"/>
    <s v="No"/>
    <s v="No"/>
    <n v="0"/>
    <s v="Yes"/>
    <s v="One Year"/>
    <s v="Credit Card"/>
    <n v="22"/>
    <n v="959"/>
    <x v="0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x v="53"/>
    <s v="Yes"/>
    <s v="No"/>
    <s v="No"/>
    <n v="0"/>
    <s v="Yes"/>
    <s v="Two Year"/>
    <s v="Credit Card"/>
    <n v="40"/>
    <n v="2752"/>
    <x v="0"/>
    <x v="0"/>
    <x v="1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x v="22"/>
    <s v="Yes"/>
    <s v="No"/>
    <s v="No"/>
    <n v="0"/>
    <s v="No"/>
    <s v="Month-to-Month"/>
    <s v="Credit Card"/>
    <n v="41"/>
    <n v="906"/>
    <x v="0"/>
    <x v="0"/>
    <x v="1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x v="15"/>
    <s v="No"/>
    <s v="No"/>
    <s v="No"/>
    <n v="0"/>
    <s v="No"/>
    <s v="Two Year"/>
    <s v="Credit Card"/>
    <n v="12"/>
    <n v="346"/>
    <x v="0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x v="28"/>
    <s v="No"/>
    <s v="No"/>
    <s v="No"/>
    <n v="0"/>
    <s v="No"/>
    <s v="One Year"/>
    <s v="Direct Debit"/>
    <n v="11"/>
    <n v="395"/>
    <x v="0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x v="51"/>
    <s v="No"/>
    <s v="No"/>
    <s v="No"/>
    <n v="0"/>
    <s v="No"/>
    <s v="Month-to-Month"/>
    <s v="Direct Debit"/>
    <n v="25"/>
    <n v="25"/>
    <x v="0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x v="33"/>
    <s v="Yes"/>
    <s v="No"/>
    <s v="No"/>
    <n v="0"/>
    <s v="No"/>
    <s v="Month-to-Month"/>
    <s v="Credit Card"/>
    <n v="32"/>
    <n v="683"/>
    <x v="0"/>
    <x v="0"/>
    <x v="1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x v="53"/>
    <s v="Yes"/>
    <s v="No"/>
    <s v="No"/>
    <n v="0"/>
    <s v="Yes"/>
    <s v="Two Year"/>
    <s v="Credit Card"/>
    <n v="24"/>
    <n v="178"/>
    <x v="0"/>
    <x v="0"/>
    <x v="1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x v="1"/>
    <s v="No"/>
    <s v="No"/>
    <s v="No"/>
    <n v="0"/>
    <s v="Yes"/>
    <s v="Two Year"/>
    <s v="Credit Card"/>
    <n v="33"/>
    <n v="1195"/>
    <x v="0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x v="12"/>
    <s v="Yes"/>
    <s v="No"/>
    <s v="No"/>
    <n v="0"/>
    <s v="Yes"/>
    <s v="Two Year"/>
    <s v="Credit Card"/>
    <n v="42"/>
    <n v="3085"/>
    <x v="0"/>
    <x v="0"/>
    <x v="1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x v="46"/>
    <s v="No"/>
    <s v="No"/>
    <s v="No"/>
    <n v="0"/>
    <s v="Yes"/>
    <s v="Two Year"/>
    <s v="Credit Card"/>
    <n v="41"/>
    <n v="947"/>
    <x v="0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x v="50"/>
    <s v="No"/>
    <s v="No"/>
    <s v="No"/>
    <n v="0"/>
    <s v="Yes"/>
    <s v="One Year"/>
    <s v="Direct Debit"/>
    <n v="45"/>
    <n v="747"/>
    <x v="0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x v="53"/>
    <s v="Yes"/>
    <s v="No"/>
    <s v="No"/>
    <n v="0"/>
    <s v="Yes"/>
    <s v="Month-to-Month"/>
    <s v="Direct Debit"/>
    <n v="27"/>
    <n v="27"/>
    <x v="0"/>
    <x v="0"/>
    <x v="1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x v="1"/>
    <s v="No"/>
    <s v="No"/>
    <s v="No"/>
    <n v="0"/>
    <s v="No"/>
    <s v="Two Year"/>
    <s v="Credit Card"/>
    <n v="10"/>
    <n v="704"/>
    <x v="0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x v="50"/>
    <s v="No"/>
    <s v="No"/>
    <s v="No"/>
    <n v="0"/>
    <s v="No"/>
    <s v="Month-to-Month"/>
    <s v="Credit Card"/>
    <n v="9"/>
    <n v="9"/>
    <x v="0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x v="26"/>
    <s v="No"/>
    <s v="No"/>
    <s v="No"/>
    <n v="0"/>
    <s v="No"/>
    <s v="Two Year"/>
    <s v="Direct Debit"/>
    <n v="45"/>
    <n v="3191"/>
    <x v="0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x v="37"/>
    <s v="No"/>
    <s v="No"/>
    <s v="No"/>
    <n v="0"/>
    <s v="Yes"/>
    <s v="Two Year"/>
    <s v="Credit Card"/>
    <n v="29"/>
    <n v="1836"/>
    <x v="0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x v="6"/>
    <s v="Yes"/>
    <s v="No"/>
    <s v="No"/>
    <n v="0"/>
    <s v="No"/>
    <s v="Month-to-Month"/>
    <s v="Credit Card"/>
    <n v="18"/>
    <n v="130"/>
    <x v="0"/>
    <x v="0"/>
    <x v="1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x v="48"/>
    <s v="No"/>
    <s v="No"/>
    <s v="No"/>
    <n v="0"/>
    <s v="No"/>
    <s v="Month-to-Month"/>
    <s v="Direct Debit"/>
    <n v="35"/>
    <n v="1123"/>
    <x v="0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x v="49"/>
    <s v="No"/>
    <s v="No"/>
    <s v="No"/>
    <n v="0"/>
    <s v="No"/>
    <s v="Month-to-Month"/>
    <s v="Direct Debit"/>
    <n v="40"/>
    <n v="2646"/>
    <x v="0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x v="59"/>
    <s v="Yes"/>
    <s v="No"/>
    <s v="No"/>
    <n v="0"/>
    <s v="No"/>
    <s v="One Year"/>
    <s v="Direct Debit"/>
    <n v="15"/>
    <n v="584"/>
    <x v="0"/>
    <x v="0"/>
    <x v="1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x v="47"/>
    <s v="No"/>
    <s v="Yes"/>
    <s v="No"/>
    <n v="0"/>
    <s v="No"/>
    <s v="Month-to-Month"/>
    <s v="Direct Debit"/>
    <n v="28"/>
    <n v="214"/>
    <x v="0"/>
    <x v="0"/>
    <x v="2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x v="45"/>
    <s v="No"/>
    <s v="Yes"/>
    <s v="No"/>
    <n v="0"/>
    <s v="No"/>
    <s v="Two Year"/>
    <s v="Credit Card"/>
    <n v="39"/>
    <n v="844"/>
    <x v="0"/>
    <x v="0"/>
    <x v="2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x v="58"/>
    <s v="No"/>
    <s v="No"/>
    <s v="No"/>
    <n v="0"/>
    <s v="No"/>
    <s v="Month-to-Month"/>
    <s v="Direct Debit"/>
    <n v="24"/>
    <n v="24"/>
    <x v="0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x v="12"/>
    <s v="Yes"/>
    <s v="No"/>
    <s v="No"/>
    <n v="0"/>
    <s v="No"/>
    <s v="Month-to-Month"/>
    <s v="Direct Debit"/>
    <n v="22"/>
    <n v="22"/>
    <x v="0"/>
    <x v="0"/>
    <x v="1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x v="55"/>
    <s v="No"/>
    <s v="Yes"/>
    <s v="No"/>
    <n v="0"/>
    <s v="No"/>
    <s v="Two Year"/>
    <s v="Direct Debit"/>
    <n v="52"/>
    <n v="2828"/>
    <x v="0"/>
    <x v="0"/>
    <x v="2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x v="53"/>
    <s v="Yes"/>
    <s v="No"/>
    <s v="No"/>
    <n v="0"/>
    <s v="No"/>
    <s v="Two Year"/>
    <s v="Credit Card"/>
    <n v="9"/>
    <n v="44"/>
    <x v="0"/>
    <x v="0"/>
    <x v="1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x v="4"/>
    <s v="Yes"/>
    <s v="No"/>
    <s v="No"/>
    <n v="0"/>
    <s v="No"/>
    <s v="One Year"/>
    <s v="Direct Debit"/>
    <n v="11"/>
    <n v="584"/>
    <x v="0"/>
    <x v="0"/>
    <x v="1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x v="43"/>
    <s v="No"/>
    <s v="Yes"/>
    <s v="No"/>
    <n v="0"/>
    <s v="Yes"/>
    <s v="Month-to-Month"/>
    <s v="Direct Debit"/>
    <n v="33"/>
    <n v="1409"/>
    <x v="0"/>
    <x v="0"/>
    <x v="2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x v="21"/>
    <s v="No"/>
    <s v="No"/>
    <s v="No"/>
    <n v="0"/>
    <s v="Yes"/>
    <s v="One Year"/>
    <s v="Credit Card"/>
    <n v="42"/>
    <n v="2477"/>
    <x v="0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x v="50"/>
    <s v="No"/>
    <s v="No"/>
    <s v="No"/>
    <n v="0"/>
    <s v="Yes"/>
    <s v="One Year"/>
    <s v="Direct Debit"/>
    <n v="21"/>
    <n v="1459"/>
    <x v="0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x v="41"/>
    <s v="No"/>
    <s v="Yes"/>
    <s v="No"/>
    <n v="0"/>
    <s v="No"/>
    <s v="One Year"/>
    <s v="Credit Card"/>
    <n v="7"/>
    <n v="102"/>
    <x v="0"/>
    <x v="0"/>
    <x v="2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x v="2"/>
    <s v="No"/>
    <s v="No"/>
    <s v="No"/>
    <n v="0"/>
    <s v="No"/>
    <s v="One Year"/>
    <s v="Paper Check"/>
    <n v="9"/>
    <n v="333"/>
    <x v="0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x v="60"/>
    <s v="No"/>
    <s v="Yes"/>
    <s v="No"/>
    <n v="0"/>
    <s v="Yes"/>
    <s v="Two Year"/>
    <s v="Credit Card"/>
    <n v="40"/>
    <n v="1944"/>
    <x v="0"/>
    <x v="0"/>
    <x v="2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x v="22"/>
    <s v="Yes"/>
    <s v="No"/>
    <s v="No"/>
    <n v="0"/>
    <s v="Yes"/>
    <s v="Two Year"/>
    <s v="Credit Card"/>
    <n v="36"/>
    <n v="2327"/>
    <x v="0"/>
    <x v="0"/>
    <x v="1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x v="60"/>
    <s v="No"/>
    <s v="Yes"/>
    <s v="No"/>
    <n v="0"/>
    <s v="Yes"/>
    <s v="Two Year"/>
    <s v="Direct Debit"/>
    <n v="23"/>
    <n v="1163"/>
    <x v="0"/>
    <x v="0"/>
    <x v="2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x v="31"/>
    <s v="No"/>
    <s v="No"/>
    <s v="No"/>
    <n v="0"/>
    <s v="No"/>
    <s v="One Year"/>
    <s v="Paper Check"/>
    <n v="16"/>
    <n v="106"/>
    <x v="0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x v="66"/>
    <s v="No"/>
    <s v="Yes"/>
    <s v="No"/>
    <n v="0"/>
    <s v="Yes"/>
    <s v="One Year"/>
    <s v="Credit Card"/>
    <n v="21"/>
    <n v="558"/>
    <x v="0"/>
    <x v="0"/>
    <x v="2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x v="14"/>
    <s v="No"/>
    <s v="Yes"/>
    <s v="No"/>
    <n v="0"/>
    <s v="No"/>
    <s v="One Year"/>
    <s v="Direct Debit"/>
    <n v="64"/>
    <n v="3057"/>
    <x v="0"/>
    <x v="0"/>
    <x v="2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x v="21"/>
    <s v="No"/>
    <s v="No"/>
    <s v="No"/>
    <n v="0"/>
    <s v="No"/>
    <s v="Month-to-Month"/>
    <s v="Direct Debit"/>
    <n v="27"/>
    <n v="27"/>
    <x v="0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x v="35"/>
    <s v="No"/>
    <s v="No"/>
    <s v="No"/>
    <n v="0"/>
    <s v="No"/>
    <s v="Month-to-Month"/>
    <s v="Paper Check"/>
    <n v="16"/>
    <n v="16"/>
    <x v="0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x v="44"/>
    <s v="No"/>
    <s v="No"/>
    <s v="No"/>
    <n v="0"/>
    <s v="Yes"/>
    <s v="Two Year"/>
    <s v="Credit Card"/>
    <n v="30"/>
    <n v="2123"/>
    <x v="0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x v="47"/>
    <s v="No"/>
    <s v="Yes"/>
    <s v="No"/>
    <n v="0"/>
    <s v="No"/>
    <s v="Two Year"/>
    <s v="Credit Card"/>
    <n v="33"/>
    <n v="1344"/>
    <x v="0"/>
    <x v="0"/>
    <x v="2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x v="24"/>
    <s v="No"/>
    <s v="No"/>
    <s v="No"/>
    <n v="0"/>
    <s v="Yes"/>
    <s v="Two Year"/>
    <s v="Credit Card"/>
    <n v="46"/>
    <n v="3261"/>
    <x v="0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x v="4"/>
    <s v="Yes"/>
    <s v="No"/>
    <s v="No"/>
    <n v="0"/>
    <s v="No"/>
    <s v="One Year"/>
    <s v="Credit Card"/>
    <n v="43"/>
    <n v="2064"/>
    <x v="0"/>
    <x v="0"/>
    <x v="1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x v="9"/>
    <s v="No"/>
    <s v="No"/>
    <s v="No"/>
    <n v="0"/>
    <s v="Yes"/>
    <s v="Two Year"/>
    <s v="Credit Card"/>
    <n v="56"/>
    <n v="3989"/>
    <x v="0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x v="23"/>
    <s v="Yes"/>
    <s v="No"/>
    <s v="No"/>
    <n v="0"/>
    <s v="No"/>
    <s v="Month-to-Month"/>
    <s v="Credit Card"/>
    <n v="12"/>
    <n v="38"/>
    <x v="0"/>
    <x v="0"/>
    <x v="1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x v="5"/>
    <s v="No"/>
    <s v="No"/>
    <s v="No"/>
    <n v="0"/>
    <s v="No"/>
    <s v="Month-to-Month"/>
    <s v="Direct Debit"/>
    <n v="22"/>
    <n v="574"/>
    <x v="0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x v="40"/>
    <s v="No"/>
    <s v="No"/>
    <s v="No"/>
    <n v="0"/>
    <s v="No"/>
    <s v="One Year"/>
    <s v="Direct Debit"/>
    <n v="30"/>
    <n v="804"/>
    <x v="0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x v="16"/>
    <s v="No"/>
    <s v="No"/>
    <s v="No"/>
    <n v="0"/>
    <s v="Yes"/>
    <s v="Two Year"/>
    <s v="Direct Debit"/>
    <n v="25"/>
    <n v="1629"/>
    <x v="0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x v="9"/>
    <s v="No"/>
    <s v="No"/>
    <s v="No"/>
    <n v="0"/>
    <s v="Yes"/>
    <s v="One Year"/>
    <s v="Direct Debit"/>
    <n v="25"/>
    <n v="592"/>
    <x v="0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x v="8"/>
    <s v="No"/>
    <s v="No"/>
    <s v="No"/>
    <n v="0"/>
    <s v="No"/>
    <s v="Month-to-Month"/>
    <s v="Paper Check"/>
    <n v="15"/>
    <n v="208"/>
    <x v="0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x v="27"/>
    <s v="No"/>
    <s v="Yes"/>
    <s v="No"/>
    <n v="0"/>
    <s v="No"/>
    <s v="Two Year"/>
    <s v="Credit Card"/>
    <n v="18"/>
    <n v="74"/>
    <x v="0"/>
    <x v="0"/>
    <x v="2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x v="49"/>
    <s v="No"/>
    <s v="No"/>
    <s v="No"/>
    <n v="0"/>
    <s v="No"/>
    <s v="Month-to-Month"/>
    <s v="Direct Debit"/>
    <n v="26"/>
    <n v="1188"/>
    <x v="0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x v="39"/>
    <s v="No"/>
    <s v="No"/>
    <s v="No"/>
    <n v="0"/>
    <s v="No"/>
    <s v="Two Year"/>
    <s v="Direct Debit"/>
    <n v="37"/>
    <n v="2511"/>
    <x v="0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x v="38"/>
    <s v="No"/>
    <s v="No"/>
    <s v="No"/>
    <n v="0"/>
    <s v="Yes"/>
    <s v="Month-to-Month"/>
    <s v="Direct Debit"/>
    <n v="31"/>
    <n v="1174"/>
    <x v="0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x v="40"/>
    <s v="No"/>
    <s v="No"/>
    <s v="No"/>
    <n v="0"/>
    <s v="Yes"/>
    <s v="Month-to-Month"/>
    <s v="Credit Card"/>
    <n v="61"/>
    <n v="1074"/>
    <x v="0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x v="15"/>
    <s v="No"/>
    <s v="No"/>
    <s v="No"/>
    <n v="0"/>
    <s v="No"/>
    <s v="One Year"/>
    <s v="Direct Debit"/>
    <n v="10"/>
    <n v="132"/>
    <x v="0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x v="8"/>
    <s v="No"/>
    <s v="No"/>
    <s v="No"/>
    <n v="0"/>
    <s v="Yes"/>
    <s v="Two Year"/>
    <s v="Credit Card"/>
    <n v="42"/>
    <n v="3016"/>
    <x v="0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x v="18"/>
    <s v="No"/>
    <s v="No"/>
    <s v="No"/>
    <n v="0"/>
    <s v="No"/>
    <s v="Month-to-Month"/>
    <s v="Direct Debit"/>
    <n v="41"/>
    <n v="120"/>
    <x v="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x v="3"/>
    <s v="No"/>
    <s v="No"/>
    <s v="No"/>
    <n v="0"/>
    <s v="No"/>
    <s v="One Year"/>
    <s v="Paper Check"/>
    <n v="12"/>
    <n v="474"/>
    <x v="0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x v="21"/>
    <s v="No"/>
    <s v="No"/>
    <s v="No"/>
    <n v="0"/>
    <s v="No"/>
    <s v="One Year"/>
    <s v="Credit Card"/>
    <n v="17"/>
    <n v="645"/>
    <x v="0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x v="7"/>
    <s v="No"/>
    <s v="No"/>
    <s v="No"/>
    <n v="0"/>
    <s v="No"/>
    <s v="Month-to-Month"/>
    <s v="Direct Debit"/>
    <n v="52"/>
    <n v="379"/>
    <x v="0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x v="33"/>
    <s v="Yes"/>
    <s v="No"/>
    <s v="No"/>
    <n v="0"/>
    <s v="No"/>
    <s v="Two Year"/>
    <s v="Credit Card"/>
    <n v="10"/>
    <n v="723"/>
    <x v="0"/>
    <x v="0"/>
    <x v="1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x v="47"/>
    <s v="No"/>
    <s v="Yes"/>
    <s v="No"/>
    <n v="0"/>
    <s v="No"/>
    <s v="One Year"/>
    <s v="Paper Check"/>
    <n v="12"/>
    <n v="85"/>
    <x v="0"/>
    <x v="0"/>
    <x v="2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x v="24"/>
    <s v="No"/>
    <s v="No"/>
    <s v="No"/>
    <n v="0"/>
    <s v="No"/>
    <s v="One Year"/>
    <s v="Direct Debit"/>
    <n v="10"/>
    <n v="421"/>
    <x v="0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x v="26"/>
    <s v="No"/>
    <s v="No"/>
    <s v="No"/>
    <n v="0"/>
    <s v="Yes"/>
    <s v="One Year"/>
    <s v="Direct Debit"/>
    <n v="45"/>
    <n v="2932"/>
    <x v="0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x v="59"/>
    <s v="Yes"/>
    <s v="No"/>
    <s v="No"/>
    <n v="0"/>
    <s v="No"/>
    <s v="Month-to-Month"/>
    <s v="Direct Debit"/>
    <n v="32"/>
    <n v="86"/>
    <x v="0"/>
    <x v="0"/>
    <x v="1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x v="40"/>
    <s v="No"/>
    <s v="No"/>
    <s v="No"/>
    <n v="0"/>
    <s v="No"/>
    <s v="Month-to-Month"/>
    <s v="Credit Card"/>
    <n v="18"/>
    <n v="458"/>
    <x v="0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x v="55"/>
    <s v="No"/>
    <s v="Yes"/>
    <s v="No"/>
    <n v="0"/>
    <s v="Yes"/>
    <s v="Two Year"/>
    <s v="Credit Card"/>
    <n v="35"/>
    <n v="2479"/>
    <x v="0"/>
    <x v="0"/>
    <x v="2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x v="54"/>
    <s v="No"/>
    <s v="No"/>
    <s v="No"/>
    <n v="0"/>
    <s v="No"/>
    <s v="Month-to-Month"/>
    <s v="Direct Debit"/>
    <n v="20"/>
    <n v="479"/>
    <x v="0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x v="32"/>
    <s v="No"/>
    <s v="No"/>
    <s v="No"/>
    <n v="0"/>
    <s v="No"/>
    <s v="Month-to-Month"/>
    <s v="Direct Debit"/>
    <n v="10"/>
    <n v="233"/>
    <x v="0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x v="50"/>
    <s v="No"/>
    <s v="No"/>
    <s v="No"/>
    <n v="0"/>
    <s v="Yes"/>
    <s v="Two Year"/>
    <s v="Credit Card"/>
    <n v="40"/>
    <n v="2781"/>
    <x v="0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x v="32"/>
    <s v="No"/>
    <s v="No"/>
    <s v="No"/>
    <n v="0"/>
    <s v="Yes"/>
    <s v="Two Year"/>
    <s v="Direct Debit"/>
    <n v="34"/>
    <n v="1967"/>
    <x v="0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x v="54"/>
    <s v="No"/>
    <s v="No"/>
    <s v="No"/>
    <n v="0"/>
    <s v="No"/>
    <s v="Month-to-Month"/>
    <s v="Direct Debit"/>
    <n v="11"/>
    <n v="42"/>
    <x v="0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x v="6"/>
    <s v="Yes"/>
    <s v="No"/>
    <s v="No"/>
    <n v="0"/>
    <s v="Yes"/>
    <s v="One Year"/>
    <s v="Direct Debit"/>
    <n v="44"/>
    <n v="2310"/>
    <x v="0"/>
    <x v="0"/>
    <x v="1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x v="6"/>
    <s v="Yes"/>
    <s v="No"/>
    <s v="No"/>
    <n v="0"/>
    <s v="No"/>
    <s v="Month-to-Month"/>
    <s v="Paper Check"/>
    <n v="11"/>
    <n v="11"/>
    <x v="0"/>
    <x v="0"/>
    <x v="1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x v="44"/>
    <s v="No"/>
    <s v="No"/>
    <s v="No"/>
    <n v="0"/>
    <s v="No"/>
    <s v="One Year"/>
    <s v="Paper Check"/>
    <n v="12"/>
    <n v="249"/>
    <x v="0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x v="43"/>
    <s v="No"/>
    <s v="Yes"/>
    <s v="No"/>
    <n v="0"/>
    <s v="No"/>
    <s v="One Year"/>
    <s v="Direct Debit"/>
    <n v="10"/>
    <n v="524"/>
    <x v="0"/>
    <x v="0"/>
    <x v="2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x v="35"/>
    <s v="No"/>
    <s v="No"/>
    <s v="No"/>
    <n v="0"/>
    <s v="No"/>
    <s v="One Year"/>
    <s v="Direct Debit"/>
    <n v="29"/>
    <n v="1524"/>
    <x v="0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x v="19"/>
    <s v="Yes"/>
    <s v="No"/>
    <s v="No"/>
    <n v="0"/>
    <s v="No"/>
    <s v="Month-to-Month"/>
    <s v="Paper Check"/>
    <n v="13"/>
    <n v="13"/>
    <x v="0"/>
    <x v="0"/>
    <x v="1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x v="48"/>
    <s v="No"/>
    <s v="No"/>
    <s v="No"/>
    <n v="0"/>
    <s v="Yes"/>
    <s v="One Year"/>
    <s v="Direct Debit"/>
    <n v="36"/>
    <n v="2312"/>
    <x v="0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x v="47"/>
    <s v="No"/>
    <s v="Yes"/>
    <s v="No"/>
    <n v="0"/>
    <s v="No"/>
    <s v="Month-to-Month"/>
    <s v="Paper Check"/>
    <n v="33"/>
    <n v="114"/>
    <x v="0"/>
    <x v="0"/>
    <x v="2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x v="40"/>
    <s v="No"/>
    <s v="No"/>
    <s v="No"/>
    <n v="0"/>
    <s v="No"/>
    <s v="Two Year"/>
    <s v="Credit Card"/>
    <n v="11"/>
    <n v="515"/>
    <x v="0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x v="15"/>
    <s v="No"/>
    <s v="No"/>
    <s v="No"/>
    <n v="0"/>
    <s v="No"/>
    <s v="Month-to-Month"/>
    <s v="Credit Card"/>
    <n v="23"/>
    <n v="23"/>
    <x v="0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x v="37"/>
    <s v="No"/>
    <s v="No"/>
    <s v="No"/>
    <n v="0"/>
    <s v="Yes"/>
    <s v="One Year"/>
    <s v="Direct Debit"/>
    <n v="57"/>
    <n v="4038"/>
    <x v="0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x v="12"/>
    <s v="Yes"/>
    <s v="No"/>
    <s v="No"/>
    <n v="0"/>
    <s v="Yes"/>
    <s v="Month-to-Month"/>
    <s v="Credit Card"/>
    <n v="20"/>
    <n v="264"/>
    <x v="0"/>
    <x v="0"/>
    <x v="1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x v="0"/>
    <s v="No"/>
    <s v="No"/>
    <s v="No"/>
    <n v="0"/>
    <s v="Yes"/>
    <s v="Two Year"/>
    <s v="Direct Debit"/>
    <n v="58"/>
    <n v="4174"/>
    <x v="0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x v="23"/>
    <s v="Yes"/>
    <s v="No"/>
    <s v="No"/>
    <n v="0"/>
    <s v="No"/>
    <s v="Month-to-Month"/>
    <s v="Direct Debit"/>
    <n v="27"/>
    <n v="1271"/>
    <x v="0"/>
    <x v="0"/>
    <x v="1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x v="8"/>
    <s v="No"/>
    <s v="No"/>
    <s v="No"/>
    <n v="0"/>
    <s v="Yes"/>
    <s v="Month-to-Month"/>
    <s v="Direct Debit"/>
    <n v="30"/>
    <n v="732"/>
    <x v="0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x v="4"/>
    <s v="Yes"/>
    <s v="No"/>
    <s v="No"/>
    <n v="0"/>
    <s v="No"/>
    <s v="One Year"/>
    <s v="Direct Debit"/>
    <n v="31"/>
    <n v="1236"/>
    <x v="0"/>
    <x v="0"/>
    <x v="1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x v="4"/>
    <s v="Yes"/>
    <s v="No"/>
    <s v="No"/>
    <n v="0"/>
    <s v="Yes"/>
    <s v="One Year"/>
    <s v="Credit Card"/>
    <n v="47"/>
    <n v="1069"/>
    <x v="0"/>
    <x v="0"/>
    <x v="1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x v="53"/>
    <s v="Yes"/>
    <s v="No"/>
    <s v="No"/>
    <n v="0"/>
    <s v="No"/>
    <s v="Month-to-Month"/>
    <s v="Direct Debit"/>
    <n v="34"/>
    <n v="267"/>
    <x v="0"/>
    <x v="0"/>
    <x v="1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x v="0"/>
    <s v="No"/>
    <s v="No"/>
    <s v="No"/>
    <n v="0"/>
    <s v="No"/>
    <s v="One Year"/>
    <s v="Paper Check"/>
    <n v="28"/>
    <n v="1778"/>
    <x v="0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x v="63"/>
    <s v="No"/>
    <s v="Yes"/>
    <s v="No"/>
    <n v="0"/>
    <s v="No"/>
    <s v="Two Year"/>
    <s v="Credit Card"/>
    <n v="19"/>
    <n v="443"/>
    <x v="0"/>
    <x v="0"/>
    <x v="2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x v="33"/>
    <s v="Yes"/>
    <s v="No"/>
    <s v="No"/>
    <n v="0"/>
    <s v="Yes"/>
    <s v="One Year"/>
    <s v="Paper Check"/>
    <n v="62"/>
    <n v="3220"/>
    <x v="0"/>
    <x v="0"/>
    <x v="1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x v="9"/>
    <s v="No"/>
    <s v="No"/>
    <s v="No"/>
    <n v="0"/>
    <s v="Yes"/>
    <s v="Two Year"/>
    <s v="Direct Debit"/>
    <n v="19"/>
    <n v="1121"/>
    <x v="0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x v="0"/>
    <s v="No"/>
    <s v="No"/>
    <s v="No"/>
    <n v="0"/>
    <s v="No"/>
    <s v="One Year"/>
    <s v="Credit Card"/>
    <n v="9"/>
    <n v="193"/>
    <x v="0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x v="23"/>
    <s v="Yes"/>
    <s v="No"/>
    <s v="No"/>
    <n v="0"/>
    <s v="Yes"/>
    <s v="Two Year"/>
    <s v="Direct Debit"/>
    <n v="41"/>
    <n v="2917"/>
    <x v="0"/>
    <x v="0"/>
    <x v="1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x v="32"/>
    <s v="No"/>
    <s v="No"/>
    <s v="No"/>
    <n v="0"/>
    <s v="No"/>
    <s v="Two Year"/>
    <s v="Paper Check"/>
    <n v="11"/>
    <n v="213"/>
    <x v="0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x v="64"/>
    <s v="No"/>
    <s v="Yes"/>
    <s v="No"/>
    <n v="0"/>
    <s v="No"/>
    <s v="Two Year"/>
    <s v="Direct Debit"/>
    <n v="44"/>
    <n v="1388"/>
    <x v="0"/>
    <x v="0"/>
    <x v="2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x v="17"/>
    <s v="Yes"/>
    <s v="No"/>
    <s v="No"/>
    <n v="0"/>
    <s v="Yes"/>
    <s v="Two Year"/>
    <s v="Paper Check"/>
    <n v="27"/>
    <n v="1484"/>
    <x v="0"/>
    <x v="0"/>
    <x v="1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x v="15"/>
    <s v="No"/>
    <s v="No"/>
    <s v="No"/>
    <n v="0"/>
    <s v="Yes"/>
    <s v="Month-to-Month"/>
    <s v="Direct Debit"/>
    <n v="40"/>
    <n v="434"/>
    <x v="0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x v="3"/>
    <s v="No"/>
    <s v="No"/>
    <s v="No"/>
    <n v="0"/>
    <s v="No"/>
    <s v="One Year"/>
    <s v="Credit Card"/>
    <n v="36"/>
    <n v="990"/>
    <x v="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x v="44"/>
    <s v="No"/>
    <s v="No"/>
    <s v="No"/>
    <n v="0"/>
    <s v="No"/>
    <s v="Two Year"/>
    <s v="Credit Card"/>
    <n v="17"/>
    <n v="614"/>
    <x v="0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x v="50"/>
    <s v="No"/>
    <s v="No"/>
    <s v="No"/>
    <n v="0"/>
    <s v="Yes"/>
    <s v="One Year"/>
    <s v="Credit Card"/>
    <n v="39"/>
    <n v="1803"/>
    <x v="0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x v="16"/>
    <s v="No"/>
    <s v="No"/>
    <s v="No"/>
    <n v="0"/>
    <s v="No"/>
    <s v="Month-to-Month"/>
    <s v="Direct Debit"/>
    <n v="55"/>
    <n v="878"/>
    <x v="0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x v="41"/>
    <s v="No"/>
    <s v="Yes"/>
    <s v="No"/>
    <n v="0"/>
    <s v="No"/>
    <s v="One Year"/>
    <s v="Credit Card"/>
    <n v="12"/>
    <n v="267"/>
    <x v="0"/>
    <x v="0"/>
    <x v="2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x v="17"/>
    <s v="Yes"/>
    <s v="No"/>
    <s v="No"/>
    <n v="0"/>
    <s v="Yes"/>
    <s v="Two Year"/>
    <s v="Credit Card"/>
    <n v="23"/>
    <n v="1571"/>
    <x v="0"/>
    <x v="0"/>
    <x v="1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x v="26"/>
    <s v="No"/>
    <s v="No"/>
    <s v="No"/>
    <n v="0"/>
    <s v="Yes"/>
    <s v="Two Year"/>
    <s v="Credit Card"/>
    <n v="46"/>
    <n v="391"/>
    <x v="0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x v="10"/>
    <s v="No"/>
    <s v="No"/>
    <s v="No"/>
    <n v="0"/>
    <s v="No"/>
    <s v="Month-to-Month"/>
    <s v="Credit Card"/>
    <n v="13"/>
    <n v="74"/>
    <x v="0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x v="30"/>
    <s v="No"/>
    <s v="No"/>
    <s v="No"/>
    <n v="0"/>
    <s v="No"/>
    <s v="Two Year"/>
    <s v="Credit Card"/>
    <n v="22"/>
    <n v="1195"/>
    <x v="0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x v="39"/>
    <s v="No"/>
    <s v="No"/>
    <s v="No"/>
    <n v="0"/>
    <s v="Yes"/>
    <s v="Two Year"/>
    <s v="Direct Debit"/>
    <n v="32"/>
    <n v="2332"/>
    <x v="0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x v="55"/>
    <s v="No"/>
    <s v="Yes"/>
    <s v="No"/>
    <n v="0"/>
    <s v="No"/>
    <s v="One Year"/>
    <s v="Credit Card"/>
    <n v="10"/>
    <n v="287"/>
    <x v="0"/>
    <x v="0"/>
    <x v="2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x v="39"/>
    <s v="No"/>
    <s v="No"/>
    <s v="No"/>
    <n v="0"/>
    <s v="No"/>
    <s v="Two Year"/>
    <s v="Direct Debit"/>
    <n v="9"/>
    <n v="323"/>
    <x v="0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x v="54"/>
    <s v="No"/>
    <s v="No"/>
    <s v="No"/>
    <n v="0"/>
    <s v="No"/>
    <s v="One Year"/>
    <s v="Credit Card"/>
    <n v="40"/>
    <n v="2070"/>
    <x v="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x v="28"/>
    <s v="No"/>
    <s v="No"/>
    <s v="No"/>
    <n v="0"/>
    <s v="No"/>
    <s v="Month-to-Month"/>
    <s v="Direct Debit"/>
    <n v="49"/>
    <n v="757"/>
    <x v="0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x v="38"/>
    <s v="No"/>
    <s v="No"/>
    <s v="No"/>
    <n v="0"/>
    <s v="Yes"/>
    <s v="One Year"/>
    <s v="Direct Debit"/>
    <n v="63"/>
    <n v="782"/>
    <x v="0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x v="27"/>
    <s v="No"/>
    <s v="Yes"/>
    <s v="No"/>
    <n v="0"/>
    <s v="No"/>
    <s v="One Year"/>
    <s v="Direct Debit"/>
    <n v="36"/>
    <n v="2485"/>
    <x v="0"/>
    <x v="0"/>
    <x v="2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x v="50"/>
    <s v="No"/>
    <s v="No"/>
    <s v="No"/>
    <n v="0"/>
    <s v="No"/>
    <s v="One Year"/>
    <s v="Credit Card"/>
    <n v="13"/>
    <n v="290"/>
    <x v="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x v="24"/>
    <s v="No"/>
    <s v="No"/>
    <s v="No"/>
    <n v="0"/>
    <s v="No"/>
    <s v="Two Year"/>
    <s v="Credit Card"/>
    <n v="8"/>
    <n v="130"/>
    <x v="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x v="22"/>
    <s v="Yes"/>
    <s v="No"/>
    <s v="No"/>
    <n v="0"/>
    <s v="Yes"/>
    <s v="One Year"/>
    <s v="Direct Debit"/>
    <n v="24"/>
    <n v="1019"/>
    <x v="0"/>
    <x v="0"/>
    <x v="1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x v="61"/>
    <s v="No"/>
    <s v="Yes"/>
    <s v="No"/>
    <n v="0"/>
    <s v="No"/>
    <s v="Two Year"/>
    <s v="Direct Debit"/>
    <n v="48"/>
    <n v="48"/>
    <x v="0"/>
    <x v="0"/>
    <x v="2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x v="34"/>
    <s v="No"/>
    <s v="Yes"/>
    <s v="No"/>
    <n v="0"/>
    <s v="No"/>
    <s v="Two Year"/>
    <s v="Credit Card"/>
    <n v="33"/>
    <n v="33"/>
    <x v="0"/>
    <x v="0"/>
    <x v="2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x v="10"/>
    <s v="No"/>
    <s v="No"/>
    <s v="No"/>
    <n v="0"/>
    <s v="Yes"/>
    <s v="Two Year"/>
    <s v="Direct Debit"/>
    <n v="36"/>
    <n v="2579"/>
    <x v="0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x v="6"/>
    <s v="Yes"/>
    <s v="No"/>
    <s v="No"/>
    <n v="0"/>
    <s v="No"/>
    <s v="Two Year"/>
    <s v="Credit Card"/>
    <n v="10"/>
    <n v="86"/>
    <x v="0"/>
    <x v="0"/>
    <x v="1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x v="63"/>
    <s v="No"/>
    <s v="Yes"/>
    <s v="No"/>
    <n v="0"/>
    <s v="Yes"/>
    <s v="Two Year"/>
    <s v="Direct Debit"/>
    <n v="24"/>
    <n v="690"/>
    <x v="0"/>
    <x v="0"/>
    <x v="2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x v="46"/>
    <s v="No"/>
    <s v="No"/>
    <s v="No"/>
    <n v="0"/>
    <s v="No"/>
    <s v="Two Year"/>
    <s v="Direct Debit"/>
    <n v="26"/>
    <n v="392"/>
    <x v="0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x v="2"/>
    <s v="No"/>
    <s v="No"/>
    <s v="No"/>
    <n v="0"/>
    <s v="No"/>
    <s v="One Year"/>
    <s v="Credit Card"/>
    <n v="8"/>
    <n v="55"/>
    <x v="0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x v="6"/>
    <s v="Yes"/>
    <s v="No"/>
    <s v="No"/>
    <n v="0"/>
    <s v="Yes"/>
    <s v="Two Year"/>
    <s v="Direct Debit"/>
    <n v="57"/>
    <n v="3862"/>
    <x v="0"/>
    <x v="0"/>
    <x v="1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x v="0"/>
    <s v="No"/>
    <s v="No"/>
    <s v="No"/>
    <n v="0"/>
    <s v="Yes"/>
    <s v="Month-to-Month"/>
    <s v="Direct Debit"/>
    <n v="40"/>
    <n v="107"/>
    <x v="0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x v="50"/>
    <s v="No"/>
    <s v="No"/>
    <s v="No"/>
    <n v="0"/>
    <s v="Yes"/>
    <s v="Month-to-Month"/>
    <s v="Direct Debit"/>
    <n v="55"/>
    <n v="3752"/>
    <x v="0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x v="28"/>
    <s v="No"/>
    <s v="No"/>
    <s v="No"/>
    <n v="0"/>
    <s v="Yes"/>
    <s v="Two Year"/>
    <s v="Direct Debit"/>
    <n v="28"/>
    <n v="1998"/>
    <x v="0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x v="15"/>
    <s v="No"/>
    <s v="No"/>
    <s v="No"/>
    <n v="0"/>
    <s v="Yes"/>
    <s v="Month-to-Month"/>
    <s v="Direct Debit"/>
    <n v="61"/>
    <n v="2899"/>
    <x v="0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x v="10"/>
    <s v="No"/>
    <s v="No"/>
    <s v="No"/>
    <n v="0"/>
    <s v="Yes"/>
    <s v="Month-to-Month"/>
    <s v="Credit Card"/>
    <n v="49"/>
    <n v="2228"/>
    <x v="0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x v="51"/>
    <s v="No"/>
    <s v="No"/>
    <s v="No"/>
    <n v="0"/>
    <s v="No"/>
    <s v="Month-to-Month"/>
    <s v="Direct Debit"/>
    <n v="39"/>
    <n v="1977"/>
    <x v="0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x v="32"/>
    <s v="No"/>
    <s v="No"/>
    <s v="No"/>
    <n v="0"/>
    <s v="Yes"/>
    <s v="Two Year"/>
    <s v="Direct Debit"/>
    <n v="52"/>
    <n v="3741"/>
    <x v="0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x v="15"/>
    <s v="No"/>
    <s v="No"/>
    <s v="No"/>
    <n v="0"/>
    <s v="Yes"/>
    <s v="Two Year"/>
    <s v="Direct Debit"/>
    <n v="34"/>
    <n v="2397"/>
    <x v="0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x v="1"/>
    <s v="No"/>
    <s v="No"/>
    <s v="No"/>
    <n v="0"/>
    <s v="No"/>
    <s v="Two Year"/>
    <s v="Credit Card"/>
    <n v="16"/>
    <n v="1061"/>
    <x v="0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x v="26"/>
    <s v="No"/>
    <s v="No"/>
    <s v="No"/>
    <n v="0"/>
    <s v="No"/>
    <s v="One Year"/>
    <s v="Direct Debit"/>
    <n v="49"/>
    <n v="2538"/>
    <x v="0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x v="38"/>
    <s v="No"/>
    <s v="No"/>
    <s v="No"/>
    <n v="0"/>
    <s v="No"/>
    <s v="One Year"/>
    <s v="Direct Debit"/>
    <n v="13"/>
    <n v="393"/>
    <x v="0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x v="19"/>
    <s v="Yes"/>
    <s v="No"/>
    <s v="No"/>
    <n v="0"/>
    <s v="No"/>
    <s v="Month-to-Month"/>
    <s v="Direct Debit"/>
    <n v="31"/>
    <n v="1039"/>
    <x v="0"/>
    <x v="0"/>
    <x v="1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x v="25"/>
    <s v="No"/>
    <s v="Yes"/>
    <s v="No"/>
    <n v="0"/>
    <s v="Yes"/>
    <s v="One Year"/>
    <s v="Direct Debit"/>
    <n v="48"/>
    <n v="3159"/>
    <x v="0"/>
    <x v="0"/>
    <x v="2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x v="40"/>
    <s v="No"/>
    <s v="No"/>
    <s v="No"/>
    <n v="0"/>
    <s v="No"/>
    <s v="Month-to-Month"/>
    <s v="Credit Card"/>
    <n v="56"/>
    <n v="2591"/>
    <x v="0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x v="3"/>
    <s v="No"/>
    <s v="No"/>
    <s v="No"/>
    <n v="0"/>
    <s v="No"/>
    <s v="One Year"/>
    <s v="Direct Debit"/>
    <n v="7"/>
    <n v="285"/>
    <x v="0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x v="6"/>
    <s v="Yes"/>
    <s v="No"/>
    <s v="No"/>
    <n v="0"/>
    <s v="No"/>
    <s v="Month-to-Month"/>
    <s v="Credit Card"/>
    <n v="12"/>
    <n v="175"/>
    <x v="0"/>
    <x v="0"/>
    <x v="1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x v="66"/>
    <s v="No"/>
    <s v="Yes"/>
    <s v="No"/>
    <n v="0"/>
    <s v="Yes"/>
    <s v="Two Year"/>
    <s v="Direct Debit"/>
    <n v="65"/>
    <n v="3597"/>
    <x v="0"/>
    <x v="0"/>
    <x v="2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x v="17"/>
    <s v="Yes"/>
    <s v="No"/>
    <s v="No"/>
    <n v="0"/>
    <s v="No"/>
    <s v="One Year"/>
    <s v="Credit Card"/>
    <n v="21"/>
    <n v="279"/>
    <x v="0"/>
    <x v="0"/>
    <x v="1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x v="38"/>
    <s v="No"/>
    <s v="No"/>
    <s v="No"/>
    <n v="0"/>
    <s v="No"/>
    <s v="One Year"/>
    <s v="Credit Card"/>
    <n v="31"/>
    <n v="476"/>
    <x v="0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x v="14"/>
    <s v="No"/>
    <s v="Yes"/>
    <s v="No"/>
    <n v="0"/>
    <s v="Yes"/>
    <s v="Two Year"/>
    <s v="Credit Card"/>
    <n v="40"/>
    <n v="2840"/>
    <x v="0"/>
    <x v="0"/>
    <x v="2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x v="3"/>
    <s v="No"/>
    <s v="No"/>
    <s v="No"/>
    <n v="0"/>
    <s v="Yes"/>
    <s v="One Year"/>
    <s v="Direct Debit"/>
    <n v="28"/>
    <n v="960"/>
    <x v="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x v="7"/>
    <s v="No"/>
    <s v="No"/>
    <s v="No"/>
    <n v="0"/>
    <s v="Yes"/>
    <s v="Two Year"/>
    <s v="Credit Card"/>
    <n v="18"/>
    <n v="886"/>
    <x v="0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x v="37"/>
    <s v="No"/>
    <s v="No"/>
    <s v="No"/>
    <n v="0"/>
    <s v="Yes"/>
    <s v="Two Year"/>
    <s v="Credit Card"/>
    <n v="51"/>
    <n v="3752"/>
    <x v="0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x v="7"/>
    <s v="No"/>
    <s v="No"/>
    <s v="No"/>
    <n v="0"/>
    <s v="No"/>
    <s v="Month-to-Month"/>
    <s v="Credit Card"/>
    <n v="12"/>
    <n v="234"/>
    <x v="0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x v="20"/>
    <s v="No"/>
    <s v="No"/>
    <s v="No"/>
    <n v="0"/>
    <s v="Yes"/>
    <s v="Month-to-Month"/>
    <s v="Direct Debit"/>
    <n v="40"/>
    <n v="343"/>
    <x v="0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x v="9"/>
    <s v="No"/>
    <s v="No"/>
    <s v="No"/>
    <n v="0"/>
    <s v="No"/>
    <s v="Month-to-Month"/>
    <s v="Credit Card"/>
    <n v="45"/>
    <n v="87"/>
    <x v="0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x v="9"/>
    <s v="No"/>
    <s v="No"/>
    <s v="No"/>
    <n v="0"/>
    <s v="No"/>
    <s v="Month-to-Month"/>
    <s v="Credit Card"/>
    <n v="27"/>
    <n v="1083"/>
    <x v="0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x v="35"/>
    <s v="No"/>
    <s v="No"/>
    <s v="No"/>
    <n v="0"/>
    <s v="Yes"/>
    <s v="One Year"/>
    <s v="Direct Debit"/>
    <n v="41"/>
    <n v="2793"/>
    <x v="0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x v="61"/>
    <s v="No"/>
    <s v="Yes"/>
    <s v="No"/>
    <n v="0"/>
    <s v="No"/>
    <s v="Two Year"/>
    <s v="Direct Debit"/>
    <n v="29"/>
    <n v="344"/>
    <x v="0"/>
    <x v="0"/>
    <x v="2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x v="33"/>
    <s v="Yes"/>
    <s v="No"/>
    <s v="No"/>
    <n v="0"/>
    <s v="No"/>
    <s v="One Year"/>
    <s v="Credit Card"/>
    <n v="28"/>
    <n v="1471"/>
    <x v="0"/>
    <x v="0"/>
    <x v="1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x v="5"/>
    <s v="No"/>
    <s v="No"/>
    <s v="No"/>
    <n v="0"/>
    <s v="Yes"/>
    <s v="Month-to-Month"/>
    <s v="Direct Debit"/>
    <n v="51"/>
    <n v="1688"/>
    <x v="0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x v="42"/>
    <s v="Yes"/>
    <s v="No"/>
    <s v="No"/>
    <n v="0"/>
    <s v="No"/>
    <s v="Month-to-Month"/>
    <s v="Direct Debit"/>
    <n v="27"/>
    <n v="1288"/>
    <x v="0"/>
    <x v="0"/>
    <x v="1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x v="16"/>
    <s v="No"/>
    <s v="No"/>
    <s v="No"/>
    <n v="0"/>
    <s v="No"/>
    <s v="Two Year"/>
    <s v="Direct Debit"/>
    <n v="16"/>
    <n v="596"/>
    <x v="0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x v="24"/>
    <s v="No"/>
    <s v="No"/>
    <s v="No"/>
    <n v="0"/>
    <s v="No"/>
    <s v="Month-to-Month"/>
    <s v="Direct Debit"/>
    <n v="11"/>
    <n v="36"/>
    <x v="0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x v="31"/>
    <s v="No"/>
    <s v="No"/>
    <s v="No"/>
    <n v="0"/>
    <s v="No"/>
    <s v="One Year"/>
    <s v="Direct Debit"/>
    <n v="26"/>
    <n v="846"/>
    <x v="0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x v="40"/>
    <s v="No"/>
    <s v="No"/>
    <s v="No"/>
    <n v="0"/>
    <s v="No"/>
    <s v="Month-to-Month"/>
    <s v="Credit Card"/>
    <n v="40"/>
    <n v="1690"/>
    <x v="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x v="24"/>
    <s v="No"/>
    <s v="No"/>
    <s v="No"/>
    <n v="0"/>
    <s v="Yes"/>
    <s v="Two Year"/>
    <s v="Direct Debit"/>
    <n v="78"/>
    <n v="5574"/>
    <x v="0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x v="2"/>
    <s v="No"/>
    <s v="No"/>
    <s v="No"/>
    <n v="0"/>
    <s v="Yes"/>
    <s v="Two Year"/>
    <s v="Direct Debit"/>
    <n v="31"/>
    <n v="2156"/>
    <x v="0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x v="28"/>
    <s v="No"/>
    <s v="No"/>
    <s v="No"/>
    <n v="0"/>
    <s v="No"/>
    <s v="One Year"/>
    <s v="Direct Debit"/>
    <n v="8"/>
    <n v="353"/>
    <x v="0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x v="53"/>
    <s v="Yes"/>
    <s v="No"/>
    <s v="No"/>
    <n v="0"/>
    <s v="No"/>
    <s v="Month-to-Month"/>
    <s v="Credit Card"/>
    <n v="7"/>
    <n v="7"/>
    <x v="0"/>
    <x v="0"/>
    <x v="1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x v="23"/>
    <s v="Yes"/>
    <s v="No"/>
    <s v="No"/>
    <n v="0"/>
    <s v="No"/>
    <s v="One Year"/>
    <s v="Credit Card"/>
    <n v="46"/>
    <n v="517"/>
    <x v="0"/>
    <x v="0"/>
    <x v="1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x v="32"/>
    <s v="No"/>
    <s v="No"/>
    <s v="No"/>
    <n v="0"/>
    <s v="No"/>
    <s v="Month-to-Month"/>
    <s v="Direct Debit"/>
    <n v="30"/>
    <n v="904"/>
    <x v="0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x v="53"/>
    <s v="Yes"/>
    <s v="No"/>
    <s v="No"/>
    <n v="0"/>
    <s v="No"/>
    <s v="Two Year"/>
    <s v="Direct Debit"/>
    <n v="38"/>
    <n v="2628"/>
    <x v="0"/>
    <x v="0"/>
    <x v="1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x v="11"/>
    <s v="No"/>
    <s v="No"/>
    <s v="No"/>
    <n v="0"/>
    <s v="No"/>
    <s v="Month-to-Month"/>
    <s v="Credit Card"/>
    <n v="18"/>
    <n v="18"/>
    <x v="0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x v="7"/>
    <s v="No"/>
    <s v="No"/>
    <s v="No"/>
    <n v="0"/>
    <s v="Yes"/>
    <s v="Two Year"/>
    <s v="Credit Card"/>
    <n v="23"/>
    <n v="964"/>
    <x v="0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x v="41"/>
    <s v="No"/>
    <s v="Yes"/>
    <s v="No"/>
    <n v="0"/>
    <s v="No"/>
    <s v="One Year"/>
    <s v="Paper Check"/>
    <n v="12"/>
    <n v="259"/>
    <x v="0"/>
    <x v="0"/>
    <x v="2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x v="20"/>
    <s v="No"/>
    <s v="No"/>
    <s v="No"/>
    <n v="0"/>
    <s v="No"/>
    <s v="Month-to-Month"/>
    <s v="Paper Check"/>
    <n v="13"/>
    <n v="13"/>
    <x v="0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x v="12"/>
    <s v="Yes"/>
    <s v="No"/>
    <s v="No"/>
    <n v="0"/>
    <s v="No"/>
    <s v="Month-to-Month"/>
    <s v="Credit Card"/>
    <n v="53"/>
    <n v="2946"/>
    <x v="0"/>
    <x v="0"/>
    <x v="1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x v="17"/>
    <s v="Yes"/>
    <s v="No"/>
    <s v="No"/>
    <n v="0"/>
    <s v="Yes"/>
    <s v="Two Year"/>
    <s v="Direct Debit"/>
    <n v="34"/>
    <n v="1869"/>
    <x v="0"/>
    <x v="0"/>
    <x v="1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x v="10"/>
    <s v="No"/>
    <s v="No"/>
    <s v="No"/>
    <n v="0"/>
    <s v="No"/>
    <s v="Month-to-Month"/>
    <s v="Direct Debit"/>
    <n v="30"/>
    <n v="208"/>
    <x v="0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x v="9"/>
    <s v="No"/>
    <s v="No"/>
    <s v="No"/>
    <n v="0"/>
    <s v="Yes"/>
    <s v="One Year"/>
    <s v="Paper Check"/>
    <n v="39"/>
    <n v="808"/>
    <x v="0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x v="13"/>
    <s v="No"/>
    <s v="Yes"/>
    <s v="No"/>
    <n v="0"/>
    <s v="Yes"/>
    <s v="Two Year"/>
    <s v="Direct Debit"/>
    <n v="27"/>
    <n v="799"/>
    <x v="0"/>
    <x v="0"/>
    <x v="2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x v="40"/>
    <s v="No"/>
    <s v="No"/>
    <s v="No"/>
    <n v="0"/>
    <s v="No"/>
    <s v="Month-to-Month"/>
    <s v="Paper Check"/>
    <n v="30"/>
    <n v="87"/>
    <x v="0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x v="12"/>
    <s v="Yes"/>
    <s v="No"/>
    <s v="No"/>
    <n v="0"/>
    <s v="Yes"/>
    <s v="Month-to-Month"/>
    <s v="Direct Debit"/>
    <n v="34"/>
    <n v="378"/>
    <x v="0"/>
    <x v="0"/>
    <x v="1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x v="32"/>
    <s v="No"/>
    <s v="No"/>
    <s v="No"/>
    <n v="0"/>
    <s v="Yes"/>
    <s v="One Year"/>
    <s v="Credit Card"/>
    <n v="62"/>
    <n v="3834"/>
    <x v="0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x v="3"/>
    <s v="No"/>
    <s v="No"/>
    <s v="No"/>
    <n v="0"/>
    <s v="No"/>
    <s v="Month-to-Month"/>
    <s v="Direct Debit"/>
    <n v="9"/>
    <n v="159"/>
    <x v="0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x v="11"/>
    <s v="No"/>
    <s v="No"/>
    <s v="No"/>
    <n v="0"/>
    <s v="Yes"/>
    <s v="One Year"/>
    <s v="Direct Debit"/>
    <n v="53"/>
    <n v="2440"/>
    <x v="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x v="1"/>
    <s v="No"/>
    <s v="No"/>
    <s v="No"/>
    <n v="0"/>
    <s v="No"/>
    <s v="Month-to-Month"/>
    <s v="Direct Debit"/>
    <n v="37"/>
    <n v="757"/>
    <x v="0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x v="11"/>
    <s v="No"/>
    <s v="No"/>
    <s v="No"/>
    <n v="0"/>
    <s v="No"/>
    <s v="Two Year"/>
    <s v="Direct Debit"/>
    <n v="12"/>
    <n v="750"/>
    <x v="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x v="17"/>
    <s v="Yes"/>
    <s v="No"/>
    <s v="No"/>
    <n v="0"/>
    <s v="No"/>
    <s v="Month-to-Month"/>
    <s v="Direct Debit"/>
    <n v="26"/>
    <n v="26"/>
    <x v="0"/>
    <x v="0"/>
    <x v="1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x v="53"/>
    <s v="Yes"/>
    <s v="No"/>
    <s v="No"/>
    <n v="0"/>
    <s v="Yes"/>
    <s v="Month-to-Month"/>
    <s v="Direct Debit"/>
    <n v="28"/>
    <n v="681"/>
    <x v="0"/>
    <x v="0"/>
    <x v="1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x v="54"/>
    <s v="No"/>
    <s v="No"/>
    <s v="No"/>
    <n v="0"/>
    <s v="Yes"/>
    <s v="One Year"/>
    <s v="Direct Debit"/>
    <n v="45"/>
    <n v="2323"/>
    <x v="0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x v="50"/>
    <s v="No"/>
    <s v="No"/>
    <s v="No"/>
    <n v="0"/>
    <s v="Yes"/>
    <s v="Two Year"/>
    <s v="Direct Debit"/>
    <n v="34"/>
    <n v="1954"/>
    <x v="0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x v="49"/>
    <s v="No"/>
    <s v="No"/>
    <s v="No"/>
    <n v="0"/>
    <s v="No"/>
    <s v="Two Year"/>
    <s v="Direct Debit"/>
    <n v="15"/>
    <n v="225"/>
    <x v="0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x v="12"/>
    <s v="Yes"/>
    <s v="No"/>
    <s v="No"/>
    <n v="0"/>
    <s v="Yes"/>
    <s v="Two Year"/>
    <s v="Direct Debit"/>
    <n v="38"/>
    <n v="2760"/>
    <x v="0"/>
    <x v="0"/>
    <x v="1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x v="23"/>
    <s v="Yes"/>
    <s v="No"/>
    <s v="No"/>
    <n v="0"/>
    <s v="Yes"/>
    <s v="Month-to-Month"/>
    <s v="Credit Card"/>
    <n v="47"/>
    <n v="1311"/>
    <x v="0"/>
    <x v="0"/>
    <x v="1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x v="49"/>
    <s v="No"/>
    <s v="No"/>
    <s v="No"/>
    <n v="0"/>
    <s v="No"/>
    <s v="One Year"/>
    <s v="Paper Check"/>
    <n v="7"/>
    <n v="95"/>
    <x v="0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x v="14"/>
    <s v="No"/>
    <s v="Yes"/>
    <s v="No"/>
    <n v="0"/>
    <s v="Yes"/>
    <s v="One Year"/>
    <s v="Direct Debit"/>
    <n v="62"/>
    <n v="3632"/>
    <x v="0"/>
    <x v="0"/>
    <x v="2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x v="40"/>
    <s v="No"/>
    <s v="No"/>
    <s v="No"/>
    <n v="0"/>
    <s v="Yes"/>
    <s v="Two Year"/>
    <s v="Paper Check"/>
    <n v="31"/>
    <n v="1914"/>
    <x v="0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x v="10"/>
    <s v="No"/>
    <s v="No"/>
    <s v="No"/>
    <n v="0"/>
    <s v="Yes"/>
    <s v="One Year"/>
    <s v="Direct Debit"/>
    <n v="23"/>
    <n v="474"/>
    <x v="0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x v="19"/>
    <s v="Yes"/>
    <s v="No"/>
    <s v="No"/>
    <n v="0"/>
    <s v="Yes"/>
    <s v="Month-to-Month"/>
    <s v="Direct Debit"/>
    <n v="27"/>
    <n v="50"/>
    <x v="0"/>
    <x v="0"/>
    <x v="1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x v="3"/>
    <s v="No"/>
    <s v="No"/>
    <s v="No"/>
    <n v="0"/>
    <s v="No"/>
    <s v="Month-to-Month"/>
    <s v="Credit Card"/>
    <n v="17"/>
    <n v="17"/>
    <x v="0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x v="8"/>
    <s v="No"/>
    <s v="No"/>
    <s v="No"/>
    <n v="0"/>
    <s v="Yes"/>
    <s v="Month-to-Month"/>
    <s v="Direct Debit"/>
    <n v="52"/>
    <n v="185"/>
    <x v="0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x v="40"/>
    <s v="No"/>
    <s v="No"/>
    <s v="No"/>
    <n v="0"/>
    <s v="No"/>
    <s v="One Year"/>
    <s v="Credit Card"/>
    <n v="10"/>
    <n v="194"/>
    <x v="0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x v="64"/>
    <s v="No"/>
    <s v="Yes"/>
    <s v="No"/>
    <n v="0"/>
    <s v="Yes"/>
    <s v="Two Year"/>
    <s v="Credit Card"/>
    <n v="43"/>
    <n v="3195"/>
    <x v="0"/>
    <x v="0"/>
    <x v="2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x v="15"/>
    <s v="No"/>
    <s v="No"/>
    <s v="No"/>
    <n v="0"/>
    <s v="No"/>
    <s v="Two Year"/>
    <s v="Credit Card"/>
    <n v="7"/>
    <n v="383"/>
    <x v="0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x v="16"/>
    <s v="No"/>
    <s v="No"/>
    <s v="No"/>
    <n v="0"/>
    <s v="No"/>
    <s v="One Year"/>
    <s v="Direct Debit"/>
    <n v="10"/>
    <n v="53"/>
    <x v="0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x v="57"/>
    <s v="No"/>
    <s v="Yes"/>
    <s v="No"/>
    <n v="0"/>
    <s v="Yes"/>
    <s v="Two Year"/>
    <s v="Credit Card"/>
    <n v="34"/>
    <n v="2405"/>
    <x v="0"/>
    <x v="0"/>
    <x v="2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x v="44"/>
    <s v="No"/>
    <s v="No"/>
    <s v="No"/>
    <n v="0"/>
    <s v="Yes"/>
    <s v="One Year"/>
    <s v="Credit Card"/>
    <n v="51"/>
    <n v="2546"/>
    <x v="0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x v="43"/>
    <s v="No"/>
    <s v="Yes"/>
    <s v="No"/>
    <n v="0"/>
    <s v="No"/>
    <s v="Month-to-Month"/>
    <s v="Credit Card"/>
    <n v="27"/>
    <n v="60"/>
    <x v="0"/>
    <x v="0"/>
    <x v="2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x v="48"/>
    <s v="No"/>
    <s v="No"/>
    <s v="No"/>
    <n v="0"/>
    <s v="Yes"/>
    <s v="Two Year"/>
    <s v="Direct Debit"/>
    <n v="73"/>
    <n v="5375"/>
    <x v="0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x v="6"/>
    <s v="Yes"/>
    <s v="No"/>
    <s v="No"/>
    <n v="0"/>
    <s v="No"/>
    <s v="Month-to-Month"/>
    <s v="Direct Debit"/>
    <n v="11"/>
    <n v="341"/>
    <x v="0"/>
    <x v="0"/>
    <x v="1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x v="52"/>
    <s v="No"/>
    <s v="No"/>
    <s v="No"/>
    <n v="0"/>
    <s v="Yes"/>
    <s v="Two Year"/>
    <s v="Credit Card"/>
    <n v="41"/>
    <n v="2906"/>
    <x v="0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x v="14"/>
    <s v="No"/>
    <s v="Yes"/>
    <s v="No"/>
    <n v="0"/>
    <s v="Yes"/>
    <s v="Two Year"/>
    <s v="Direct Debit"/>
    <n v="45"/>
    <n v="2540"/>
    <x v="0"/>
    <x v="0"/>
    <x v="2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x v="37"/>
    <s v="No"/>
    <s v="No"/>
    <s v="No"/>
    <n v="0"/>
    <s v="No"/>
    <s v="One Year"/>
    <s v="Paper Check"/>
    <n v="12"/>
    <n v="711"/>
    <x v="0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x v="33"/>
    <s v="Yes"/>
    <s v="No"/>
    <s v="No"/>
    <n v="0"/>
    <s v="No"/>
    <s v="One Year"/>
    <s v="Paper Check"/>
    <n v="10"/>
    <n v="269"/>
    <x v="0"/>
    <x v="0"/>
    <x v="1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x v="4"/>
    <s v="Yes"/>
    <s v="No"/>
    <s v="No"/>
    <n v="0"/>
    <s v="No"/>
    <s v="Month-to-Month"/>
    <s v="Direct Debit"/>
    <n v="24"/>
    <n v="1623"/>
    <x v="0"/>
    <x v="0"/>
    <x v="1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x v="49"/>
    <s v="No"/>
    <s v="No"/>
    <s v="No"/>
    <n v="0"/>
    <s v="Yes"/>
    <s v="One Year"/>
    <s v="Paper Check"/>
    <n v="35"/>
    <n v="601"/>
    <x v="0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x v="42"/>
    <s v="Yes"/>
    <s v="No"/>
    <s v="No"/>
    <n v="0"/>
    <s v="No"/>
    <s v="One Year"/>
    <s v="Direct Debit"/>
    <n v="34"/>
    <n v="615"/>
    <x v="0"/>
    <x v="0"/>
    <x v="1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x v="19"/>
    <s v="Yes"/>
    <s v="No"/>
    <s v="No"/>
    <n v="0"/>
    <s v="Yes"/>
    <s v="One Year"/>
    <s v="Direct Debit"/>
    <n v="45"/>
    <n v="1584"/>
    <x v="0"/>
    <x v="0"/>
    <x v="1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x v="27"/>
    <s v="No"/>
    <s v="Yes"/>
    <s v="No"/>
    <n v="0"/>
    <s v="Yes"/>
    <s v="One Year"/>
    <s v="Direct Debit"/>
    <n v="52"/>
    <n v="1753"/>
    <x v="0"/>
    <x v="0"/>
    <x v="2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x v="37"/>
    <s v="No"/>
    <s v="No"/>
    <s v="No"/>
    <n v="0"/>
    <s v="No"/>
    <s v="Month-to-Month"/>
    <s v="Direct Debit"/>
    <n v="9"/>
    <n v="70"/>
    <x v="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x v="7"/>
    <s v="No"/>
    <s v="No"/>
    <s v="No"/>
    <n v="0"/>
    <s v="Yes"/>
    <s v="Two Year"/>
    <s v="Direct Debit"/>
    <n v="53"/>
    <n v="3606"/>
    <x v="0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x v="38"/>
    <s v="No"/>
    <s v="No"/>
    <s v="No"/>
    <n v="0"/>
    <s v="Yes"/>
    <s v="One Year"/>
    <s v="Paper Check"/>
    <n v="63"/>
    <n v="3169"/>
    <x v="0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x v="24"/>
    <s v="No"/>
    <s v="No"/>
    <s v="No"/>
    <n v="0"/>
    <s v="No"/>
    <s v="One Year"/>
    <s v="Credit Card"/>
    <n v="7"/>
    <n v="77"/>
    <x v="0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x v="1"/>
    <s v="No"/>
    <s v="No"/>
    <s v="No"/>
    <n v="0"/>
    <s v="Yes"/>
    <s v="Two Year"/>
    <s v="Direct Debit"/>
    <n v="21"/>
    <n v="1445"/>
    <x v="0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x v="66"/>
    <s v="No"/>
    <s v="Yes"/>
    <s v="No"/>
    <n v="0"/>
    <s v="Yes"/>
    <s v="Two Year"/>
    <s v="Direct Debit"/>
    <n v="58"/>
    <n v="3804"/>
    <x v="0"/>
    <x v="0"/>
    <x v="2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x v="15"/>
    <s v="No"/>
    <s v="No"/>
    <s v="No"/>
    <n v="0"/>
    <s v="Yes"/>
    <s v="Two Year"/>
    <s v="Credit Card"/>
    <n v="43"/>
    <n v="2849"/>
    <x v="0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x v="20"/>
    <s v="No"/>
    <s v="No"/>
    <s v="No"/>
    <n v="0"/>
    <s v="Yes"/>
    <s v="Two Year"/>
    <s v="Credit Card"/>
    <n v="41"/>
    <n v="3027"/>
    <x v="0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x v="60"/>
    <s v="No"/>
    <s v="Yes"/>
    <s v="No"/>
    <n v="0"/>
    <s v="No"/>
    <s v="Two Year"/>
    <s v="Direct Debit"/>
    <n v="42"/>
    <n v="762"/>
    <x v="0"/>
    <x v="0"/>
    <x v="2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x v="7"/>
    <s v="No"/>
    <s v="No"/>
    <s v="No"/>
    <n v="0"/>
    <s v="No"/>
    <s v="Two Year"/>
    <s v="Direct Debit"/>
    <n v="44"/>
    <n v="3172"/>
    <x v="0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x v="47"/>
    <s v="No"/>
    <s v="Yes"/>
    <s v="No"/>
    <n v="0"/>
    <s v="Yes"/>
    <s v="Two Year"/>
    <s v="Credit Card"/>
    <n v="25"/>
    <n v="1766"/>
    <x v="0"/>
    <x v="0"/>
    <x v="2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x v="41"/>
    <s v="No"/>
    <s v="Yes"/>
    <s v="No"/>
    <n v="0"/>
    <s v="No"/>
    <s v="One Year"/>
    <s v="Direct Debit"/>
    <n v="24"/>
    <n v="803"/>
    <x v="0"/>
    <x v="0"/>
    <x v="2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x v="12"/>
    <s v="Yes"/>
    <s v="No"/>
    <s v="No"/>
    <n v="0"/>
    <s v="No"/>
    <s v="Two Year"/>
    <s v="Credit Card"/>
    <n v="19"/>
    <n v="436"/>
    <x v="0"/>
    <x v="0"/>
    <x v="1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x v="16"/>
    <s v="No"/>
    <s v="No"/>
    <s v="No"/>
    <n v="0"/>
    <s v="No"/>
    <s v="One Year"/>
    <s v="Direct Debit"/>
    <n v="10"/>
    <n v="556"/>
    <x v="0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x v="34"/>
    <s v="No"/>
    <s v="Yes"/>
    <s v="No"/>
    <n v="0"/>
    <s v="No"/>
    <s v="Two Year"/>
    <s v="Direct Debit"/>
    <n v="43"/>
    <n v="3013"/>
    <x v="0"/>
    <x v="0"/>
    <x v="2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x v="28"/>
    <s v="No"/>
    <s v="No"/>
    <s v="No"/>
    <n v="0"/>
    <s v="No"/>
    <s v="Month-to-Month"/>
    <s v="Direct Debit"/>
    <n v="39"/>
    <n v="163"/>
    <x v="0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x v="9"/>
    <s v="No"/>
    <s v="No"/>
    <s v="No"/>
    <n v="0"/>
    <s v="No"/>
    <s v="Month-to-Month"/>
    <s v="Credit Card"/>
    <n v="24"/>
    <n v="1349"/>
    <x v="0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x v="50"/>
    <s v="No"/>
    <s v="No"/>
    <s v="No"/>
    <n v="0"/>
    <s v="No"/>
    <s v="Two Year"/>
    <s v="Credit Card"/>
    <n v="38"/>
    <n v="910"/>
    <x v="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x v="19"/>
    <s v="Yes"/>
    <s v="No"/>
    <s v="No"/>
    <n v="0"/>
    <s v="Yes"/>
    <s v="One Year"/>
    <s v="Credit Card"/>
    <n v="36"/>
    <n v="1492"/>
    <x v="0"/>
    <x v="0"/>
    <x v="1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x v="62"/>
    <s v="No"/>
    <s v="Yes"/>
    <s v="No"/>
    <n v="0"/>
    <s v="No"/>
    <s v="Two Year"/>
    <s v="Credit Card"/>
    <n v="34"/>
    <n v="176"/>
    <x v="0"/>
    <x v="0"/>
    <x v="2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x v="23"/>
    <s v="Yes"/>
    <s v="No"/>
    <s v="No"/>
    <n v="0"/>
    <s v="Yes"/>
    <s v="One Year"/>
    <s v="Credit Card"/>
    <n v="22"/>
    <n v="591"/>
    <x v="0"/>
    <x v="0"/>
    <x v="1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x v="35"/>
    <s v="No"/>
    <s v="No"/>
    <s v="No"/>
    <n v="0"/>
    <s v="No"/>
    <s v="Month-to-Month"/>
    <s v="Direct Debit"/>
    <n v="58"/>
    <n v="58"/>
    <x v="0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x v="21"/>
    <s v="No"/>
    <s v="No"/>
    <s v="No"/>
    <n v="0"/>
    <s v="No"/>
    <s v="Two Year"/>
    <s v="Credit Card"/>
    <n v="17"/>
    <n v="1219"/>
    <x v="0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x v="65"/>
    <s v="No"/>
    <s v="Yes"/>
    <s v="No"/>
    <n v="0"/>
    <s v="Yes"/>
    <s v="Two Year"/>
    <s v="Credit Card"/>
    <n v="43"/>
    <n v="3072"/>
    <x v="0"/>
    <x v="0"/>
    <x v="2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x v="7"/>
    <s v="No"/>
    <s v="No"/>
    <s v="No"/>
    <n v="0"/>
    <s v="No"/>
    <s v="One Year"/>
    <s v="Direct Debit"/>
    <n v="14"/>
    <n v="553"/>
    <x v="0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x v="34"/>
    <s v="No"/>
    <s v="Yes"/>
    <s v="No"/>
    <n v="0"/>
    <s v="No"/>
    <s v="Two Year"/>
    <s v="Direct Debit"/>
    <n v="48"/>
    <n v="3211"/>
    <x v="0"/>
    <x v="0"/>
    <x v="2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x v="38"/>
    <s v="No"/>
    <s v="No"/>
    <s v="No"/>
    <n v="0"/>
    <s v="Yes"/>
    <s v="Two Year"/>
    <s v="Direct Debit"/>
    <n v="48"/>
    <n v="3303"/>
    <x v="0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x v="7"/>
    <s v="No"/>
    <s v="No"/>
    <s v="No"/>
    <n v="0"/>
    <s v="No"/>
    <s v="Two Year"/>
    <s v="Credit Card"/>
    <n v="12"/>
    <n v="502"/>
    <x v="0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x v="37"/>
    <s v="No"/>
    <s v="No"/>
    <s v="No"/>
    <n v="0"/>
    <s v="No"/>
    <s v="Month-to-Month"/>
    <s v="Credit Card"/>
    <n v="24"/>
    <n v="286"/>
    <x v="0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x v="24"/>
    <s v="No"/>
    <s v="No"/>
    <s v="No"/>
    <n v="0"/>
    <s v="No"/>
    <s v="One Year"/>
    <s v="Credit Card"/>
    <n v="12"/>
    <n v="175"/>
    <x v="0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x v="15"/>
    <s v="No"/>
    <s v="No"/>
    <s v="No"/>
    <n v="0"/>
    <s v="Yes"/>
    <s v="Month-to-Month"/>
    <s v="Direct Debit"/>
    <n v="32"/>
    <n v="331"/>
    <x v="0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x v="49"/>
    <s v="No"/>
    <s v="No"/>
    <s v="No"/>
    <n v="0"/>
    <s v="No"/>
    <s v="One Year"/>
    <s v="Direct Debit"/>
    <n v="8"/>
    <n v="521"/>
    <x v="0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x v="55"/>
    <s v="No"/>
    <s v="Yes"/>
    <s v="No"/>
    <n v="0"/>
    <s v="Yes"/>
    <s v="Two Year"/>
    <s v="Direct Debit"/>
    <n v="47"/>
    <n v="3367"/>
    <x v="0"/>
    <x v="0"/>
    <x v="2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x v="45"/>
    <s v="No"/>
    <s v="Yes"/>
    <s v="No"/>
    <n v="0"/>
    <s v="Yes"/>
    <s v="Two Year"/>
    <s v="Direct Debit"/>
    <n v="55"/>
    <n v="3982"/>
    <x v="0"/>
    <x v="0"/>
    <x v="2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x v="19"/>
    <s v="Yes"/>
    <s v="No"/>
    <s v="No"/>
    <n v="0"/>
    <s v="Yes"/>
    <s v="One Year"/>
    <s v="Credit Card"/>
    <n v="25"/>
    <n v="380"/>
    <x v="0"/>
    <x v="0"/>
    <x v="1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x v="52"/>
    <s v="No"/>
    <s v="No"/>
    <s v="No"/>
    <n v="0"/>
    <s v="Yes"/>
    <s v="One Year"/>
    <s v="Credit Card"/>
    <n v="48"/>
    <n v="2900"/>
    <x v="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x v="8"/>
    <s v="No"/>
    <s v="No"/>
    <s v="No"/>
    <n v="0"/>
    <s v="Yes"/>
    <s v="One Year"/>
    <s v="Credit Card"/>
    <n v="30"/>
    <n v="1738"/>
    <x v="0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x v="54"/>
    <s v="No"/>
    <s v="No"/>
    <s v="No"/>
    <n v="0"/>
    <s v="No"/>
    <s v="Two Year"/>
    <s v="Credit Card"/>
    <n v="9"/>
    <n v="73"/>
    <x v="0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x v="17"/>
    <s v="Yes"/>
    <s v="No"/>
    <s v="No"/>
    <n v="0"/>
    <s v="No"/>
    <s v="Month-to-Month"/>
    <s v="Credit Card"/>
    <n v="34"/>
    <n v="1688"/>
    <x v="0"/>
    <x v="0"/>
    <x v="1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x v="1"/>
    <s v="No"/>
    <s v="No"/>
    <s v="No"/>
    <n v="0"/>
    <s v="Yes"/>
    <s v="Two Year"/>
    <s v="Direct Debit"/>
    <n v="70"/>
    <n v="4692"/>
    <x v="0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x v="56"/>
    <s v="No"/>
    <s v="Yes"/>
    <s v="No"/>
    <n v="0"/>
    <s v="Yes"/>
    <s v="One Year"/>
    <s v="Direct Debit"/>
    <n v="50"/>
    <n v="2637"/>
    <x v="0"/>
    <x v="0"/>
    <x v="2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x v="23"/>
    <s v="Yes"/>
    <s v="No"/>
    <s v="No"/>
    <n v="0"/>
    <s v="Yes"/>
    <s v="Two Year"/>
    <s v="Credit Card"/>
    <n v="62"/>
    <n v="4397"/>
    <x v="0"/>
    <x v="0"/>
    <x v="1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x v="48"/>
    <s v="No"/>
    <s v="No"/>
    <s v="No"/>
    <n v="0"/>
    <s v="No"/>
    <s v="Two Year"/>
    <s v="Direct Debit"/>
    <n v="12"/>
    <n v="481"/>
    <x v="0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x v="25"/>
    <s v="No"/>
    <s v="Yes"/>
    <s v="No"/>
    <n v="0"/>
    <s v="No"/>
    <s v="Two Year"/>
    <s v="Direct Debit"/>
    <n v="40"/>
    <n v="1601"/>
    <x v="0"/>
    <x v="0"/>
    <x v="2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x v="58"/>
    <s v="No"/>
    <s v="No"/>
    <s v="No"/>
    <n v="0"/>
    <s v="No"/>
    <s v="One Year"/>
    <s v="Credit Card"/>
    <n v="13"/>
    <n v="367"/>
    <x v="0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x v="64"/>
    <s v="No"/>
    <s v="Yes"/>
    <s v="No"/>
    <n v="0"/>
    <s v="Yes"/>
    <s v="Two Year"/>
    <s v="Direct Debit"/>
    <n v="69"/>
    <n v="2969"/>
    <x v="0"/>
    <x v="0"/>
    <x v="2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x v="41"/>
    <s v="No"/>
    <s v="Yes"/>
    <s v="No"/>
    <n v="0"/>
    <s v="No"/>
    <s v="Two Year"/>
    <s v="Direct Debit"/>
    <n v="28"/>
    <n v="197"/>
    <x v="0"/>
    <x v="0"/>
    <x v="2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x v="34"/>
    <s v="No"/>
    <s v="Yes"/>
    <s v="No"/>
    <n v="0"/>
    <s v="No"/>
    <s v="Two Year"/>
    <s v="Credit Card"/>
    <n v="12"/>
    <n v="858"/>
    <x v="0"/>
    <x v="0"/>
    <x v="2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x v="63"/>
    <s v="No"/>
    <s v="Yes"/>
    <s v="No"/>
    <n v="0"/>
    <s v="No"/>
    <s v="Two Year"/>
    <s v="Credit Card"/>
    <n v="48"/>
    <n v="435"/>
    <x v="0"/>
    <x v="0"/>
    <x v="2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x v="60"/>
    <s v="No"/>
    <s v="Yes"/>
    <s v="No"/>
    <n v="0"/>
    <s v="Yes"/>
    <s v="Two Year"/>
    <s v="Credit Card"/>
    <n v="30"/>
    <n v="270"/>
    <x v="0"/>
    <x v="0"/>
    <x v="2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x v="31"/>
    <s v="No"/>
    <s v="No"/>
    <s v="No"/>
    <n v="0"/>
    <s v="No"/>
    <s v="Month-to-Month"/>
    <s v="Credit Card"/>
    <n v="30"/>
    <n v="148"/>
    <x v="0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x v="6"/>
    <s v="Yes"/>
    <s v="No"/>
    <s v="No"/>
    <n v="0"/>
    <s v="Yes"/>
    <s v="Two Year"/>
    <s v="Credit Card"/>
    <n v="39"/>
    <n v="2101"/>
    <x v="0"/>
    <x v="0"/>
    <x v="1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x v="38"/>
    <s v="No"/>
    <s v="No"/>
    <s v="No"/>
    <n v="0"/>
    <s v="Yes"/>
    <s v="Two Year"/>
    <s v="Direct Debit"/>
    <n v="39"/>
    <n v="2773"/>
    <x v="0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x v="45"/>
    <s v="No"/>
    <s v="Yes"/>
    <s v="No"/>
    <n v="0"/>
    <s v="No"/>
    <s v="Two Year"/>
    <s v="Direct Debit"/>
    <n v="16"/>
    <n v="16"/>
    <x v="0"/>
    <x v="0"/>
    <x v="2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x v="24"/>
    <s v="No"/>
    <s v="No"/>
    <s v="No"/>
    <n v="0"/>
    <s v="No"/>
    <s v="Two Year"/>
    <s v="Credit Card"/>
    <n v="28"/>
    <n v="1334"/>
    <x v="0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x v="51"/>
    <s v="No"/>
    <s v="No"/>
    <s v="No"/>
    <n v="0"/>
    <s v="No"/>
    <s v="Month-to-Month"/>
    <s v="Direct Debit"/>
    <n v="41"/>
    <n v="334"/>
    <x v="0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x v="26"/>
    <s v="No"/>
    <s v="No"/>
    <s v="No"/>
    <n v="0"/>
    <s v="Yes"/>
    <s v="Two Year"/>
    <s v="Credit Card"/>
    <n v="59"/>
    <n v="4281"/>
    <x v="0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x v="20"/>
    <s v="No"/>
    <s v="No"/>
    <s v="No"/>
    <n v="0"/>
    <s v="No"/>
    <s v="One Year"/>
    <s v="Credit Card"/>
    <n v="35"/>
    <n v="2355"/>
    <x v="0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x v="2"/>
    <s v="No"/>
    <s v="No"/>
    <s v="No"/>
    <n v="0"/>
    <s v="No"/>
    <s v="Month-to-Month"/>
    <s v="Direct Debit"/>
    <n v="39"/>
    <n v="113"/>
    <x v="0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x v="31"/>
    <s v="No"/>
    <s v="No"/>
    <s v="No"/>
    <n v="0"/>
    <s v="No"/>
    <s v="One Year"/>
    <s v="Credit Card"/>
    <n v="36"/>
    <n v="327"/>
    <x v="0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x v="37"/>
    <s v="No"/>
    <s v="No"/>
    <s v="No"/>
    <n v="0"/>
    <s v="No"/>
    <s v="Two Year"/>
    <s v="Credit Card"/>
    <n v="55"/>
    <n v="3169"/>
    <x v="0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x v="0"/>
    <s v="No"/>
    <s v="No"/>
    <s v="No"/>
    <n v="0"/>
    <s v="Yes"/>
    <s v="Two Year"/>
    <s v="Direct Debit"/>
    <n v="37"/>
    <n v="2627"/>
    <x v="0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x v="19"/>
    <s v="Yes"/>
    <s v="No"/>
    <s v="No"/>
    <n v="0"/>
    <s v="No"/>
    <s v="One Year"/>
    <s v="Credit Card"/>
    <n v="12"/>
    <n v="240"/>
    <x v="0"/>
    <x v="0"/>
    <x v="1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x v="39"/>
    <s v="No"/>
    <s v="No"/>
    <s v="No"/>
    <n v="0"/>
    <s v="Yes"/>
    <s v="Two Year"/>
    <s v="Direct Debit"/>
    <n v="46"/>
    <n v="3287"/>
    <x v="0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x v="43"/>
    <s v="No"/>
    <s v="Yes"/>
    <s v="No"/>
    <n v="0"/>
    <s v="No"/>
    <s v="One Year"/>
    <s v="Direct Debit"/>
    <n v="35"/>
    <n v="1253"/>
    <x v="0"/>
    <x v="0"/>
    <x v="2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x v="19"/>
    <s v="Yes"/>
    <s v="No"/>
    <s v="No"/>
    <n v="0"/>
    <s v="No"/>
    <s v="Month-to-Month"/>
    <s v="Credit Card"/>
    <n v="8"/>
    <n v="29"/>
    <x v="0"/>
    <x v="0"/>
    <x v="1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x v="5"/>
    <s v="No"/>
    <s v="No"/>
    <s v="No"/>
    <n v="0"/>
    <s v="Yes"/>
    <s v="Two Year"/>
    <s v="Credit Card"/>
    <n v="36"/>
    <n v="2243"/>
    <x v="0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x v="13"/>
    <s v="No"/>
    <s v="Yes"/>
    <s v="No"/>
    <n v="0"/>
    <s v="Yes"/>
    <s v="Two Year"/>
    <s v="Direct Debit"/>
    <n v="58"/>
    <n v="3803"/>
    <x v="0"/>
    <x v="0"/>
    <x v="2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x v="17"/>
    <s v="Yes"/>
    <s v="No"/>
    <s v="No"/>
    <n v="0"/>
    <s v="Yes"/>
    <s v="One Year"/>
    <s v="Credit Card"/>
    <n v="43"/>
    <n v="3080"/>
    <x v="0"/>
    <x v="0"/>
    <x v="1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x v="57"/>
    <s v="No"/>
    <s v="Yes"/>
    <s v="No"/>
    <n v="0"/>
    <s v="Yes"/>
    <s v="Two Year"/>
    <s v="Credit Card"/>
    <n v="35"/>
    <n v="834"/>
    <x v="0"/>
    <x v="0"/>
    <x v="2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x v="55"/>
    <s v="No"/>
    <s v="Yes"/>
    <s v="No"/>
    <n v="0"/>
    <s v="Yes"/>
    <s v="Two Year"/>
    <s v="Direct Debit"/>
    <n v="65"/>
    <n v="2192"/>
    <x v="0"/>
    <x v="0"/>
    <x v="2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x v="49"/>
    <s v="No"/>
    <s v="No"/>
    <s v="No"/>
    <n v="0"/>
    <s v="No"/>
    <s v="One Year"/>
    <s v="Direct Debit"/>
    <n v="39"/>
    <n v="2255"/>
    <x v="0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x v="39"/>
    <s v="No"/>
    <s v="No"/>
    <s v="No"/>
    <n v="0"/>
    <s v="No"/>
    <s v="One Year"/>
    <s v="Credit Card"/>
    <n v="12"/>
    <n v="325"/>
    <x v="0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x v="40"/>
    <s v="No"/>
    <s v="No"/>
    <s v="No"/>
    <n v="0"/>
    <s v="Yes"/>
    <s v="One Year"/>
    <s v="Credit Card"/>
    <n v="32"/>
    <n v="1476"/>
    <x v="0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x v="55"/>
    <s v="No"/>
    <s v="Yes"/>
    <s v="No"/>
    <n v="0"/>
    <s v="No"/>
    <s v="Two Year"/>
    <s v="Credit Card"/>
    <n v="53"/>
    <n v="873"/>
    <x v="0"/>
    <x v="0"/>
    <x v="2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x v="53"/>
    <s v="Yes"/>
    <s v="No"/>
    <s v="No"/>
    <n v="0"/>
    <s v="Yes"/>
    <s v="Month-to-Month"/>
    <s v="Credit Card"/>
    <n v="23"/>
    <n v="115"/>
    <x v="0"/>
    <x v="0"/>
    <x v="1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x v="48"/>
    <s v="No"/>
    <s v="No"/>
    <s v="No"/>
    <n v="0"/>
    <s v="Yes"/>
    <s v="Two Year"/>
    <s v="Direct Debit"/>
    <n v="65"/>
    <n v="4468"/>
    <x v="0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x v="33"/>
    <s v="Yes"/>
    <s v="No"/>
    <s v="No"/>
    <n v="0"/>
    <s v="No"/>
    <s v="Month-to-Month"/>
    <s v="Direct Debit"/>
    <n v="59"/>
    <n v="1771"/>
    <x v="0"/>
    <x v="0"/>
    <x v="1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x v="9"/>
    <s v="No"/>
    <s v="No"/>
    <s v="No"/>
    <n v="0"/>
    <s v="No"/>
    <s v="Month-to-Month"/>
    <s v="Paper Check"/>
    <n v="28"/>
    <n v="80"/>
    <x v="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x v="64"/>
    <s v="No"/>
    <s v="Yes"/>
    <s v="No"/>
    <n v="0"/>
    <s v="Yes"/>
    <s v="Two Year"/>
    <s v="Credit Card"/>
    <n v="17"/>
    <n v="304"/>
    <x v="0"/>
    <x v="0"/>
    <x v="2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x v="32"/>
    <s v="No"/>
    <s v="No"/>
    <s v="No"/>
    <n v="0"/>
    <s v="No"/>
    <s v="One Year"/>
    <s v="Paper Check"/>
    <n v="11"/>
    <n v="90"/>
    <x v="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x v="58"/>
    <s v="No"/>
    <s v="No"/>
    <s v="No"/>
    <n v="0"/>
    <s v="No"/>
    <s v="Month-to-Month"/>
    <s v="Direct Debit"/>
    <n v="50"/>
    <n v="254"/>
    <x v="0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x v="50"/>
    <s v="No"/>
    <s v="No"/>
    <s v="No"/>
    <n v="0"/>
    <s v="Yes"/>
    <s v="Two Year"/>
    <s v="Direct Debit"/>
    <n v="36"/>
    <n v="1773"/>
    <x v="0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x v="54"/>
    <s v="No"/>
    <s v="No"/>
    <s v="No"/>
    <n v="0"/>
    <s v="No"/>
    <s v="Month-to-Month"/>
    <s v="Direct Debit"/>
    <n v="8"/>
    <n v="68"/>
    <x v="0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x v="16"/>
    <s v="No"/>
    <s v="No"/>
    <s v="No"/>
    <n v="0"/>
    <s v="No"/>
    <s v="Month-to-Month"/>
    <s v="Direct Debit"/>
    <n v="50"/>
    <n v="158"/>
    <x v="0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x v="20"/>
    <s v="No"/>
    <s v="No"/>
    <s v="No"/>
    <n v="0"/>
    <s v="No"/>
    <s v="Month-to-Month"/>
    <s v="Credit Card"/>
    <n v="30"/>
    <n v="1362"/>
    <x v="0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x v="4"/>
    <s v="Yes"/>
    <s v="No"/>
    <s v="No"/>
    <n v="0"/>
    <s v="Yes"/>
    <s v="One Year"/>
    <s v="Paper Check"/>
    <n v="43"/>
    <n v="2925"/>
    <x v="0"/>
    <x v="0"/>
    <x v="1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x v="16"/>
    <s v="No"/>
    <s v="No"/>
    <s v="No"/>
    <n v="0"/>
    <s v="No"/>
    <s v="One Year"/>
    <s v="Direct Debit"/>
    <n v="12"/>
    <n v="667"/>
    <x v="0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x v="51"/>
    <s v="No"/>
    <s v="No"/>
    <s v="No"/>
    <n v="0"/>
    <s v="Yes"/>
    <s v="Month-to-Month"/>
    <s v="Direct Debit"/>
    <n v="47"/>
    <n v="1574"/>
    <x v="0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x v="31"/>
    <s v="No"/>
    <s v="No"/>
    <s v="No"/>
    <n v="0"/>
    <s v="No"/>
    <s v="Month-to-Month"/>
    <s v="Direct Debit"/>
    <n v="25"/>
    <n v="25"/>
    <x v="0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x v="50"/>
    <s v="No"/>
    <s v="No"/>
    <s v="No"/>
    <n v="0"/>
    <s v="Yes"/>
    <s v="Month-to-Month"/>
    <s v="Direct Debit"/>
    <n v="32"/>
    <n v="462"/>
    <x v="0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x v="64"/>
    <s v="No"/>
    <s v="Yes"/>
    <s v="No"/>
    <n v="0"/>
    <s v="Yes"/>
    <s v="Two Year"/>
    <s v="Direct Debit"/>
    <n v="36"/>
    <n v="667"/>
    <x v="0"/>
    <x v="0"/>
    <x v="2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x v="32"/>
    <s v="No"/>
    <s v="No"/>
    <s v="No"/>
    <n v="0"/>
    <s v="Yes"/>
    <s v="Two Year"/>
    <s v="Credit Card"/>
    <n v="62"/>
    <n v="4489"/>
    <x v="0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x v="3"/>
    <s v="No"/>
    <s v="No"/>
    <s v="No"/>
    <n v="0"/>
    <s v="Yes"/>
    <s v="Two Year"/>
    <s v="Credit Card"/>
    <n v="45"/>
    <n v="2968"/>
    <x v="0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x v="6"/>
    <s v="Yes"/>
    <s v="No"/>
    <s v="No"/>
    <n v="0"/>
    <s v="Yes"/>
    <s v="Two Year"/>
    <s v="Direct Debit"/>
    <n v="39"/>
    <n v="2727"/>
    <x v="0"/>
    <x v="0"/>
    <x v="1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x v="10"/>
    <s v="No"/>
    <s v="No"/>
    <s v="No"/>
    <n v="0"/>
    <s v="No"/>
    <s v="Month-to-Month"/>
    <s v="Direct Debit"/>
    <n v="13"/>
    <n v="13"/>
    <x v="0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x v="52"/>
    <s v="No"/>
    <s v="No"/>
    <s v="No"/>
    <n v="0"/>
    <s v="No"/>
    <s v="Month-to-Month"/>
    <s v="Credit Card"/>
    <n v="9"/>
    <n v="23"/>
    <x v="0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x v="63"/>
    <s v="No"/>
    <s v="Yes"/>
    <s v="No"/>
    <n v="0"/>
    <s v="Yes"/>
    <s v="Two Year"/>
    <s v="Direct Debit"/>
    <n v="45"/>
    <n v="3218"/>
    <x v="0"/>
    <x v="0"/>
    <x v="2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x v="6"/>
    <s v="Yes"/>
    <s v="No"/>
    <s v="No"/>
    <n v="0"/>
    <s v="No"/>
    <s v="One Year"/>
    <s v="Direct Debit"/>
    <n v="23"/>
    <n v="276"/>
    <x v="0"/>
    <x v="0"/>
    <x v="1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x v="33"/>
    <s v="Yes"/>
    <s v="No"/>
    <s v="No"/>
    <n v="0"/>
    <s v="No"/>
    <s v="One Year"/>
    <s v="Paper Check"/>
    <n v="8"/>
    <n v="92"/>
    <x v="0"/>
    <x v="0"/>
    <x v="1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x v="30"/>
    <s v="No"/>
    <s v="No"/>
    <s v="No"/>
    <n v="0"/>
    <s v="No"/>
    <s v="One Year"/>
    <s v="Credit Card"/>
    <n v="22"/>
    <n v="613"/>
    <x v="0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x v="26"/>
    <s v="No"/>
    <s v="No"/>
    <s v="No"/>
    <n v="0"/>
    <s v="Yes"/>
    <s v="Two Year"/>
    <s v="Credit Card"/>
    <n v="52"/>
    <n v="2496"/>
    <x v="0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x v="37"/>
    <s v="No"/>
    <s v="No"/>
    <s v="No"/>
    <n v="0"/>
    <s v="Yes"/>
    <s v="Month-to-Month"/>
    <s v="Direct Debit"/>
    <n v="39"/>
    <n v="203"/>
    <x v="0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x v="8"/>
    <s v="No"/>
    <s v="No"/>
    <s v="No"/>
    <n v="0"/>
    <s v="No"/>
    <s v="Month-to-Month"/>
    <s v="Direct Debit"/>
    <n v="35"/>
    <n v="35"/>
    <x v="0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x v="59"/>
    <s v="Yes"/>
    <s v="No"/>
    <s v="No"/>
    <n v="0"/>
    <s v="No"/>
    <s v="One Year"/>
    <s v="Direct Debit"/>
    <n v="13"/>
    <n v="106"/>
    <x v="0"/>
    <x v="0"/>
    <x v="1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x v="3"/>
    <s v="No"/>
    <s v="No"/>
    <s v="No"/>
    <n v="0"/>
    <s v="No"/>
    <s v="Month-to-Month"/>
    <s v="Direct Debit"/>
    <n v="23"/>
    <n v="172"/>
    <x v="0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x v="37"/>
    <s v="No"/>
    <s v="No"/>
    <s v="No"/>
    <n v="0"/>
    <s v="Yes"/>
    <s v="Month-to-Month"/>
    <s v="Credit Card"/>
    <n v="35"/>
    <n v="682"/>
    <x v="0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x v="7"/>
    <s v="No"/>
    <s v="No"/>
    <s v="No"/>
    <n v="0"/>
    <s v="No"/>
    <s v="One Year"/>
    <s v="Credit Card"/>
    <n v="29"/>
    <n v="2023"/>
    <x v="0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x v="43"/>
    <s v="No"/>
    <s v="No"/>
    <s v="No"/>
    <n v="0"/>
    <s v="Yes"/>
    <s v="One Year"/>
    <s v="Direct Debit"/>
    <n v="51"/>
    <n v="1592"/>
    <x v="0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x v="65"/>
    <s v="No"/>
    <s v="Yes"/>
    <s v="No"/>
    <n v="0"/>
    <s v="No"/>
    <s v="One Year"/>
    <s v="Credit Card"/>
    <n v="37"/>
    <n v="1387"/>
    <x v="0"/>
    <x v="0"/>
    <x v="2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x v="53"/>
    <s v="Yes"/>
    <s v="No"/>
    <s v="No"/>
    <n v="0"/>
    <s v="Yes"/>
    <s v="Month-to-Month"/>
    <s v="Direct Debit"/>
    <n v="28"/>
    <n v="350"/>
    <x v="0"/>
    <x v="0"/>
    <x v="1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x v="35"/>
    <s v="No"/>
    <s v="No"/>
    <s v="No"/>
    <n v="0"/>
    <s v="Yes"/>
    <s v="One Year"/>
    <s v="Direct Debit"/>
    <n v="52"/>
    <n v="3718"/>
    <x v="0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x v="11"/>
    <s v="No"/>
    <s v="No"/>
    <s v="No"/>
    <n v="0"/>
    <s v="No"/>
    <s v="Month-to-Month"/>
    <s v="Direct Debit"/>
    <n v="46"/>
    <n v="1942"/>
    <x v="0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x v="17"/>
    <s v="Yes"/>
    <s v="No"/>
    <s v="No"/>
    <n v="0"/>
    <s v="No"/>
    <s v="One Year"/>
    <s v="Direct Debit"/>
    <n v="11"/>
    <n v="277"/>
    <x v="0"/>
    <x v="0"/>
    <x v="1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x v="23"/>
    <s v="Yes"/>
    <s v="No"/>
    <s v="No"/>
    <n v="0"/>
    <s v="Yes"/>
    <s v="One Year"/>
    <s v="Direct Debit"/>
    <n v="49"/>
    <n v="1291"/>
    <x v="0"/>
    <x v="0"/>
    <x v="1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x v="2"/>
    <s v="No"/>
    <s v="No"/>
    <s v="No"/>
    <n v="0"/>
    <s v="No"/>
    <s v="Month-to-Month"/>
    <s v="Direct Debit"/>
    <n v="14"/>
    <n v="147"/>
    <x v="0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x v="29"/>
    <s v="No"/>
    <s v="Yes"/>
    <s v="No"/>
    <n v="0"/>
    <s v="Yes"/>
    <s v="Two Year"/>
    <s v="Direct Debit"/>
    <n v="45"/>
    <n v="1240"/>
    <x v="0"/>
    <x v="0"/>
    <x v="2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x v="58"/>
    <s v="No"/>
    <s v="No"/>
    <s v="No"/>
    <n v="0"/>
    <s v="Yes"/>
    <s v="One Year"/>
    <s v="Direct Debit"/>
    <n v="25"/>
    <n v="307"/>
    <x v="0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x v="42"/>
    <s v="Yes"/>
    <s v="No"/>
    <s v="No"/>
    <n v="0"/>
    <s v="Yes"/>
    <s v="Month-to-Month"/>
    <s v="Direct Debit"/>
    <n v="21"/>
    <n v="1464"/>
    <x v="0"/>
    <x v="0"/>
    <x v="1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x v="27"/>
    <s v="No"/>
    <s v="Yes"/>
    <s v="No"/>
    <n v="0"/>
    <s v="No"/>
    <s v="Two Year"/>
    <s v="Direct Debit"/>
    <n v="36"/>
    <n v="36"/>
    <x v="0"/>
    <x v="0"/>
    <x v="2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x v="37"/>
    <s v="No"/>
    <s v="No"/>
    <s v="No"/>
    <n v="0"/>
    <s v="No"/>
    <s v="One Year"/>
    <s v="Paper Check"/>
    <n v="9"/>
    <n v="175"/>
    <x v="0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x v="8"/>
    <s v="No"/>
    <s v="No"/>
    <s v="No"/>
    <n v="0"/>
    <s v="No"/>
    <s v="Month-to-Month"/>
    <s v="Direct Debit"/>
    <n v="11"/>
    <n v="284"/>
    <x v="0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x v="7"/>
    <s v="No"/>
    <s v="No"/>
    <s v="No"/>
    <n v="0"/>
    <s v="Yes"/>
    <s v="Month-to-Month"/>
    <s v="Credit Card"/>
    <n v="13"/>
    <n v="243"/>
    <x v="0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x v="64"/>
    <s v="No"/>
    <s v="Yes"/>
    <s v="No"/>
    <n v="0"/>
    <s v="Yes"/>
    <s v="One Year"/>
    <s v="Credit Card"/>
    <n v="39"/>
    <n v="2335"/>
    <x v="0"/>
    <x v="0"/>
    <x v="2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x v="15"/>
    <s v="No"/>
    <s v="No"/>
    <s v="No"/>
    <n v="0"/>
    <s v="Yes"/>
    <s v="Two Year"/>
    <s v="Paper Check"/>
    <n v="23"/>
    <n v="671"/>
    <x v="0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x v="56"/>
    <s v="No"/>
    <s v="Yes"/>
    <s v="No"/>
    <n v="0"/>
    <s v="No"/>
    <s v="One Year"/>
    <s v="Direct Debit"/>
    <n v="12"/>
    <n v="614"/>
    <x v="0"/>
    <x v="0"/>
    <x v="2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x v="9"/>
    <s v="No"/>
    <s v="No"/>
    <s v="No"/>
    <n v="0"/>
    <s v="Yes"/>
    <s v="One Year"/>
    <s v="Paper Check"/>
    <n v="18"/>
    <n v="160"/>
    <x v="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x v="27"/>
    <s v="No"/>
    <s v="Yes"/>
    <s v="No"/>
    <n v="0"/>
    <s v="No"/>
    <s v="Two Year"/>
    <s v="Credit Card"/>
    <n v="45"/>
    <n v="1271"/>
    <x v="0"/>
    <x v="0"/>
    <x v="2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x v="37"/>
    <s v="No"/>
    <s v="No"/>
    <s v="No"/>
    <n v="0"/>
    <s v="Yes"/>
    <s v="Month-to-Month"/>
    <s v="Direct Debit"/>
    <n v="40"/>
    <n v="287"/>
    <x v="0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x v="43"/>
    <s v="No"/>
    <s v="Yes"/>
    <s v="No"/>
    <n v="0"/>
    <s v="No"/>
    <s v="One Year"/>
    <s v="Direct Debit"/>
    <n v="10"/>
    <n v="161"/>
    <x v="0"/>
    <x v="0"/>
    <x v="2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x v="34"/>
    <s v="No"/>
    <s v="Yes"/>
    <s v="No"/>
    <n v="0"/>
    <s v="No"/>
    <s v="Two Year"/>
    <s v="Credit Card"/>
    <n v="45"/>
    <n v="89"/>
    <x v="0"/>
    <x v="0"/>
    <x v="2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x v="21"/>
    <s v="No"/>
    <s v="No"/>
    <s v="No"/>
    <n v="0"/>
    <s v="Yes"/>
    <s v="Month-to-Month"/>
    <s v="Direct Debit"/>
    <n v="45"/>
    <n v="294"/>
    <x v="0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x v="25"/>
    <s v="No"/>
    <s v="Yes"/>
    <s v="No"/>
    <n v="0"/>
    <s v="No"/>
    <s v="Two Year"/>
    <s v="Direct Debit"/>
    <n v="33"/>
    <n v="129"/>
    <x v="0"/>
    <x v="0"/>
    <x v="2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x v="6"/>
    <s v="Yes"/>
    <s v="No"/>
    <s v="No"/>
    <n v="0"/>
    <s v="No"/>
    <s v="Two Year"/>
    <s v="Direct Debit"/>
    <n v="12"/>
    <n v="847"/>
    <x v="0"/>
    <x v="0"/>
    <x v="1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x v="46"/>
    <s v="No"/>
    <s v="No"/>
    <s v="No"/>
    <n v="0"/>
    <s v="Yes"/>
    <s v="One Year"/>
    <s v="Direct Debit"/>
    <n v="38"/>
    <n v="2170"/>
    <x v="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x v="29"/>
    <s v="No"/>
    <s v="Yes"/>
    <s v="No"/>
    <n v="0"/>
    <s v="Yes"/>
    <s v="Two Year"/>
    <s v="Credit Card"/>
    <n v="64"/>
    <n v="3128"/>
    <x v="0"/>
    <x v="0"/>
    <x v="2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x v="4"/>
    <s v="Yes"/>
    <s v="No"/>
    <s v="No"/>
    <n v="0"/>
    <s v="No"/>
    <s v="Month-to-Month"/>
    <s v="Credit Card"/>
    <n v="11"/>
    <n v="88"/>
    <x v="0"/>
    <x v="0"/>
    <x v="1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x v="6"/>
    <s v="Yes"/>
    <s v="No"/>
    <s v="No"/>
    <n v="0"/>
    <s v="No"/>
    <s v="One Year"/>
    <s v="Direct Debit"/>
    <n v="11"/>
    <n v="763"/>
    <x v="0"/>
    <x v="0"/>
    <x v="1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x v="39"/>
    <s v="No"/>
    <s v="No"/>
    <s v="No"/>
    <n v="0"/>
    <s v="No"/>
    <s v="Month-to-Month"/>
    <s v="Direct Debit"/>
    <n v="38"/>
    <n v="291"/>
    <x v="0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x v="10"/>
    <s v="No"/>
    <s v="No"/>
    <s v="No"/>
    <n v="0"/>
    <s v="No"/>
    <s v="One Year"/>
    <s v="Credit Card"/>
    <n v="12"/>
    <n v="348"/>
    <x v="0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x v="21"/>
    <s v="No"/>
    <s v="No"/>
    <s v="No"/>
    <n v="0"/>
    <s v="No"/>
    <s v="Two Year"/>
    <s v="Credit Card"/>
    <n v="14"/>
    <n v="943"/>
    <x v="0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x v="3"/>
    <s v="No"/>
    <s v="No"/>
    <s v="No"/>
    <n v="0"/>
    <s v="Yes"/>
    <s v="Two Year"/>
    <s v="Credit Card"/>
    <n v="40"/>
    <n v="2621"/>
    <x v="0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x v="38"/>
    <s v="No"/>
    <s v="No"/>
    <s v="No"/>
    <n v="0"/>
    <s v="Yes"/>
    <s v="Month-to-Month"/>
    <s v="Direct Debit"/>
    <n v="55"/>
    <n v="2520"/>
    <x v="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x v="48"/>
    <s v="No"/>
    <s v="No"/>
    <s v="No"/>
    <n v="0"/>
    <s v="Yes"/>
    <s v="Two Year"/>
    <s v="Credit Card"/>
    <n v="41"/>
    <n v="2249"/>
    <x v="0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x v="11"/>
    <s v="No"/>
    <s v="No"/>
    <s v="No"/>
    <n v="0"/>
    <s v="Yes"/>
    <s v="Two Year"/>
    <s v="Credit Card"/>
    <n v="35"/>
    <n v="2398"/>
    <x v="0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x v="51"/>
    <s v="No"/>
    <s v="No"/>
    <s v="No"/>
    <n v="0"/>
    <s v="No"/>
    <s v="Month-to-Month"/>
    <s v="Credit Card"/>
    <n v="44"/>
    <n v="125"/>
    <x v="0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x v="3"/>
    <s v="No"/>
    <s v="No"/>
    <s v="No"/>
    <n v="0"/>
    <s v="No"/>
    <s v="Month-to-Month"/>
    <s v="Credit Card"/>
    <n v="16"/>
    <n v="77"/>
    <x v="0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x v="57"/>
    <s v="No"/>
    <s v="Yes"/>
    <s v="No"/>
    <n v="0"/>
    <s v="No"/>
    <s v="Two Year"/>
    <s v="Direct Debit"/>
    <n v="15"/>
    <n v="899"/>
    <x v="0"/>
    <x v="0"/>
    <x v="2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x v="37"/>
    <s v="No"/>
    <s v="No"/>
    <s v="No"/>
    <n v="0"/>
    <s v="No"/>
    <s v="Month-to-Month"/>
    <s v="Direct Debit"/>
    <n v="24"/>
    <n v="47"/>
    <x v="0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x v="35"/>
    <s v="No"/>
    <s v="No"/>
    <s v="No"/>
    <n v="0"/>
    <s v="No"/>
    <s v="Month-to-Month"/>
    <s v="Direct Debit"/>
    <n v="39"/>
    <n v="919"/>
    <x v="0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x v="50"/>
    <s v="No"/>
    <s v="No"/>
    <s v="No"/>
    <n v="0"/>
    <s v="No"/>
    <s v="Month-to-Month"/>
    <s v="Credit Card"/>
    <n v="9"/>
    <n v="372"/>
    <x v="0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x v="39"/>
    <s v="No"/>
    <s v="No"/>
    <s v="No"/>
    <n v="0"/>
    <s v="No"/>
    <s v="Month-to-Month"/>
    <s v="Direct Debit"/>
    <n v="31"/>
    <n v="173"/>
    <x v="0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x v="30"/>
    <s v="No"/>
    <s v="No"/>
    <s v="No"/>
    <n v="0"/>
    <s v="No"/>
    <s v="One Year"/>
    <s v="Credit Card"/>
    <n v="9"/>
    <n v="379"/>
    <x v="0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x v="47"/>
    <s v="No"/>
    <s v="Yes"/>
    <s v="No"/>
    <n v="0"/>
    <s v="No"/>
    <s v="Two Year"/>
    <s v="Credit Card"/>
    <n v="11"/>
    <n v="208"/>
    <x v="0"/>
    <x v="0"/>
    <x v="2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x v="10"/>
    <s v="No"/>
    <s v="No"/>
    <s v="No"/>
    <n v="0"/>
    <s v="No"/>
    <s v="Month-to-Month"/>
    <s v="Credit Card"/>
    <n v="9"/>
    <n v="44"/>
    <x v="0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x v="0"/>
    <s v="No"/>
    <s v="No"/>
    <s v="No"/>
    <n v="0"/>
    <s v="No"/>
    <s v="Month-to-Month"/>
    <s v="Direct Debit"/>
    <n v="32"/>
    <n v="824"/>
    <x v="0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x v="5"/>
    <s v="No"/>
    <s v="No"/>
    <s v="No"/>
    <n v="0"/>
    <s v="No"/>
    <s v="One Year"/>
    <s v="Credit Card"/>
    <n v="12"/>
    <n v="858"/>
    <x v="0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x v="26"/>
    <s v="No"/>
    <s v="No"/>
    <s v="No"/>
    <n v="0"/>
    <s v="No"/>
    <s v="Two Year"/>
    <s v="Direct Debit"/>
    <n v="15"/>
    <n v="1119"/>
    <x v="0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x v="22"/>
    <s v="Yes"/>
    <s v="No"/>
    <s v="No"/>
    <n v="0"/>
    <s v="No"/>
    <s v="Two Year"/>
    <s v="Direct Debit"/>
    <n v="12"/>
    <n v="867"/>
    <x v="0"/>
    <x v="0"/>
    <x v="1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x v="3"/>
    <s v="No"/>
    <s v="No"/>
    <s v="No"/>
    <n v="0"/>
    <s v="Yes"/>
    <s v="Two Year"/>
    <s v="Credit Card"/>
    <n v="63"/>
    <n v="4041"/>
    <x v="0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x v="40"/>
    <s v="No"/>
    <s v="No"/>
    <s v="No"/>
    <n v="0"/>
    <s v="No"/>
    <s v="Two Year"/>
    <s v="Direct Debit"/>
    <n v="14"/>
    <n v="1032"/>
    <x v="0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x v="34"/>
    <s v="No"/>
    <s v="Yes"/>
    <s v="No"/>
    <n v="0"/>
    <s v="Yes"/>
    <s v="One Year"/>
    <s v="Direct Debit"/>
    <n v="48"/>
    <n v="1422"/>
    <x v="0"/>
    <x v="0"/>
    <x v="2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x v="3"/>
    <s v="No"/>
    <s v="No"/>
    <s v="No"/>
    <n v="0"/>
    <s v="Yes"/>
    <s v="One Year"/>
    <s v="Direct Debit"/>
    <n v="37"/>
    <n v="905"/>
    <x v="0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x v="38"/>
    <s v="No"/>
    <s v="No"/>
    <s v="No"/>
    <n v="0"/>
    <s v="Yes"/>
    <s v="Two Year"/>
    <s v="Direct Debit"/>
    <n v="44"/>
    <n v="2787"/>
    <x v="0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x v="5"/>
    <s v="No"/>
    <s v="No"/>
    <s v="No"/>
    <n v="0"/>
    <s v="No"/>
    <s v="Month-to-Month"/>
    <s v="Direct Debit"/>
    <n v="56"/>
    <n v="1348"/>
    <x v="0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x v="32"/>
    <s v="No"/>
    <s v="No"/>
    <s v="No"/>
    <n v="0"/>
    <s v="Yes"/>
    <s v="Month-to-Month"/>
    <s v="Direct Debit"/>
    <n v="52"/>
    <n v="98"/>
    <x v="0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x v="40"/>
    <s v="No"/>
    <s v="No"/>
    <s v="No"/>
    <n v="0"/>
    <s v="Yes"/>
    <s v="Month-to-Month"/>
    <s v="Direct Debit"/>
    <n v="59"/>
    <n v="420"/>
    <x v="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x v="44"/>
    <s v="No"/>
    <s v="No"/>
    <s v="No"/>
    <n v="0"/>
    <s v="No"/>
    <s v="Two Year"/>
    <s v="Credit Card"/>
    <n v="15"/>
    <n v="1031"/>
    <x v="0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x v="13"/>
    <s v="No"/>
    <s v="Yes"/>
    <s v="No"/>
    <n v="0"/>
    <s v="Yes"/>
    <s v="One Year"/>
    <s v="Direct Debit"/>
    <n v="55"/>
    <n v="2181"/>
    <x v="0"/>
    <x v="0"/>
    <x v="2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x v="38"/>
    <s v="No"/>
    <s v="No"/>
    <s v="No"/>
    <n v="0"/>
    <s v="Yes"/>
    <s v="One Year"/>
    <s v="Credit Card"/>
    <n v="68"/>
    <n v="4662"/>
    <x v="0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x v="43"/>
    <s v="No"/>
    <s v="No"/>
    <s v="No"/>
    <n v="0"/>
    <s v="Yes"/>
    <s v="Two Year"/>
    <s v="Direct Debit"/>
    <n v="45"/>
    <n v="3131"/>
    <x v="0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x v="50"/>
    <s v="No"/>
    <s v="No"/>
    <s v="No"/>
    <n v="0"/>
    <s v="Yes"/>
    <s v="Two Year"/>
    <s v="Direct Debit"/>
    <n v="68"/>
    <n v="4893"/>
    <x v="0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x v="16"/>
    <s v="No"/>
    <s v="No"/>
    <s v="No"/>
    <n v="0"/>
    <s v="Yes"/>
    <s v="Two Year"/>
    <s v="Credit Card"/>
    <n v="38"/>
    <n v="2681"/>
    <x v="0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x v="1"/>
    <s v="No"/>
    <s v="No"/>
    <s v="No"/>
    <n v="0"/>
    <s v="Yes"/>
    <s v="One Year"/>
    <s v="Direct Debit"/>
    <n v="41"/>
    <n v="456"/>
    <x v="0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x v="19"/>
    <s v="Yes"/>
    <s v="No"/>
    <s v="No"/>
    <n v="0"/>
    <s v="No"/>
    <s v="Month-to-Month"/>
    <s v="Credit Card"/>
    <n v="38"/>
    <n v="996"/>
    <x v="0"/>
    <x v="0"/>
    <x v="1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x v="8"/>
    <s v="No"/>
    <s v="No"/>
    <s v="No"/>
    <n v="0"/>
    <s v="No"/>
    <s v="Two Year"/>
    <s v="Credit Card"/>
    <n v="17"/>
    <n v="859"/>
    <x v="0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x v="63"/>
    <s v="No"/>
    <s v="Yes"/>
    <s v="No"/>
    <n v="0"/>
    <s v="No"/>
    <s v="Two Year"/>
    <s v="Credit Card"/>
    <n v="45"/>
    <n v="363"/>
    <x v="0"/>
    <x v="0"/>
    <x v="2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x v="58"/>
    <s v="No"/>
    <s v="No"/>
    <s v="No"/>
    <n v="0"/>
    <s v="No"/>
    <s v="Month-to-Month"/>
    <s v="Credit Card"/>
    <n v="9"/>
    <n v="16"/>
    <x v="0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x v="12"/>
    <s v="Yes"/>
    <s v="No"/>
    <s v="No"/>
    <n v="0"/>
    <s v="No"/>
    <s v="Month-to-Month"/>
    <s v="Direct Debit"/>
    <n v="8"/>
    <n v="92"/>
    <x v="0"/>
    <x v="0"/>
    <x v="1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x v="22"/>
    <s v="Yes"/>
    <s v="No"/>
    <s v="No"/>
    <n v="0"/>
    <s v="No"/>
    <s v="One Year"/>
    <s v="Direct Debit"/>
    <n v="9"/>
    <n v="423"/>
    <x v="0"/>
    <x v="0"/>
    <x v="1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x v="27"/>
    <s v="No"/>
    <s v="Yes"/>
    <s v="No"/>
    <n v="0"/>
    <s v="No"/>
    <s v="Two Year"/>
    <s v="Direct Debit"/>
    <n v="6"/>
    <n v="12"/>
    <x v="0"/>
    <x v="0"/>
    <x v="2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x v="10"/>
    <s v="No"/>
    <s v="No"/>
    <s v="No"/>
    <n v="0"/>
    <s v="Yes"/>
    <s v="Month-to-Month"/>
    <s v="Credit Card"/>
    <n v="25"/>
    <n v="446"/>
    <x v="0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x v="32"/>
    <s v="No"/>
    <s v="No"/>
    <s v="No"/>
    <n v="0"/>
    <s v="No"/>
    <s v="Month-to-Month"/>
    <s v="Direct Debit"/>
    <n v="35"/>
    <n v="282"/>
    <x v="0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x v="21"/>
    <s v="No"/>
    <s v="No"/>
    <s v="No"/>
    <n v="0"/>
    <s v="Yes"/>
    <s v="Month-to-Month"/>
    <s v="Credit Card"/>
    <n v="47"/>
    <n v="2043"/>
    <x v="0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x v="15"/>
    <s v="No"/>
    <s v="No"/>
    <s v="No"/>
    <n v="0"/>
    <s v="No"/>
    <s v="Month-to-Month"/>
    <s v="Credit Card"/>
    <n v="17"/>
    <n v="51"/>
    <x v="0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x v="33"/>
    <s v="Yes"/>
    <s v="No"/>
    <s v="No"/>
    <n v="0"/>
    <s v="No"/>
    <s v="One Year"/>
    <s v="Credit Card"/>
    <n v="13"/>
    <n v="448"/>
    <x v="0"/>
    <x v="0"/>
    <x v="1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x v="48"/>
    <s v="No"/>
    <s v="No"/>
    <s v="No"/>
    <n v="0"/>
    <s v="Yes"/>
    <s v="Two Year"/>
    <s v="Direct Debit"/>
    <n v="57"/>
    <n v="4120"/>
    <x v="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x v="17"/>
    <s v="Yes"/>
    <s v="No"/>
    <s v="No"/>
    <n v="0"/>
    <s v="No"/>
    <s v="Two Year"/>
    <s v="Credit Card"/>
    <n v="13"/>
    <n v="981"/>
    <x v="0"/>
    <x v="0"/>
    <x v="1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x v="9"/>
    <s v="No"/>
    <s v="No"/>
    <s v="No"/>
    <n v="0"/>
    <s v="No"/>
    <s v="Two Year"/>
    <s v="Direct Debit"/>
    <n v="9"/>
    <n v="636"/>
    <x v="0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x v="15"/>
    <s v="No"/>
    <s v="No"/>
    <s v="No"/>
    <n v="0"/>
    <s v="No"/>
    <s v="Month-to-Month"/>
    <s v="Direct Debit"/>
    <n v="11"/>
    <n v="349"/>
    <x v="0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x v="11"/>
    <s v="No"/>
    <s v="No"/>
    <s v="No"/>
    <n v="0"/>
    <s v="No"/>
    <s v="Two Year"/>
    <s v="Credit Card"/>
    <n v="11"/>
    <n v="537"/>
    <x v="0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x v="39"/>
    <s v="No"/>
    <s v="No"/>
    <s v="No"/>
    <n v="0"/>
    <s v="No"/>
    <s v="Month-to-Month"/>
    <s v="Credit Card"/>
    <n v="9"/>
    <n v="92"/>
    <x v="0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x v="63"/>
    <s v="No"/>
    <s v="Yes"/>
    <s v="No"/>
    <n v="0"/>
    <s v="Yes"/>
    <s v="Two Year"/>
    <s v="Direct Debit"/>
    <n v="29"/>
    <n v="1659"/>
    <x v="0"/>
    <x v="0"/>
    <x v="2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x v="30"/>
    <s v="No"/>
    <s v="No"/>
    <s v="No"/>
    <n v="0"/>
    <s v="No"/>
    <s v="Month-to-Month"/>
    <s v="Credit Card"/>
    <n v="23"/>
    <n v="1341"/>
    <x v="0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x v="21"/>
    <s v="No"/>
    <s v="No"/>
    <s v="No"/>
    <n v="0"/>
    <s v="No"/>
    <s v="Two Year"/>
    <s v="Credit Card"/>
    <n v="10"/>
    <n v="399"/>
    <x v="0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x v="49"/>
    <s v="No"/>
    <s v="No"/>
    <s v="No"/>
    <n v="0"/>
    <s v="No"/>
    <s v="Month-to-Month"/>
    <s v="Direct Debit"/>
    <n v="22"/>
    <n v="181"/>
    <x v="0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x v="27"/>
    <s v="No"/>
    <s v="Yes"/>
    <s v="No"/>
    <n v="0"/>
    <s v="Yes"/>
    <s v="Two Year"/>
    <s v="Direct Debit"/>
    <n v="52"/>
    <n v="1296"/>
    <x v="0"/>
    <x v="0"/>
    <x v="2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x v="3"/>
    <s v="No"/>
    <s v="No"/>
    <s v="No"/>
    <n v="0"/>
    <s v="No"/>
    <s v="Month-to-Month"/>
    <s v="Credit Card"/>
    <n v="12"/>
    <n v="151"/>
    <x v="0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x v="12"/>
    <s v="Yes"/>
    <s v="No"/>
    <s v="No"/>
    <n v="0"/>
    <s v="Yes"/>
    <s v="Two Year"/>
    <s v="Direct Debit"/>
    <n v="49"/>
    <n v="3221"/>
    <x v="0"/>
    <x v="0"/>
    <x v="1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x v="6"/>
    <s v="Yes"/>
    <s v="No"/>
    <s v="No"/>
    <n v="0"/>
    <s v="Yes"/>
    <s v="Two Year"/>
    <s v="Direct Debit"/>
    <n v="28"/>
    <n v="1975"/>
    <x v="0"/>
    <x v="0"/>
    <x v="1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x v="2"/>
    <s v="No"/>
    <s v="No"/>
    <s v="No"/>
    <n v="0"/>
    <s v="Yes"/>
    <s v="One Year"/>
    <s v="Direct Debit"/>
    <n v="50"/>
    <n v="3586"/>
    <x v="0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x v="39"/>
    <s v="No"/>
    <s v="No"/>
    <s v="No"/>
    <n v="0"/>
    <s v="Yes"/>
    <s v="Month-to-Month"/>
    <s v="Direct Debit"/>
    <n v="50"/>
    <n v="347"/>
    <x v="0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x v="4"/>
    <s v="Yes"/>
    <s v="No"/>
    <s v="No"/>
    <n v="0"/>
    <s v="Yes"/>
    <s v="Two Year"/>
    <s v="Credit Card"/>
    <n v="32"/>
    <n v="2317"/>
    <x v="0"/>
    <x v="0"/>
    <x v="1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x v="44"/>
    <s v="No"/>
    <s v="No"/>
    <s v="No"/>
    <n v="0"/>
    <s v="No"/>
    <s v="Month-to-Month"/>
    <s v="Direct Debit"/>
    <n v="27"/>
    <n v="27"/>
    <x v="0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x v="35"/>
    <s v="No"/>
    <s v="No"/>
    <s v="No"/>
    <n v="0"/>
    <s v="Yes"/>
    <s v="Two Year"/>
    <s v="Direct Debit"/>
    <n v="66"/>
    <n v="4866"/>
    <x v="0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x v="50"/>
    <s v="No"/>
    <s v="No"/>
    <s v="No"/>
    <n v="0"/>
    <s v="Yes"/>
    <s v="Month-to-Month"/>
    <s v="Direct Debit"/>
    <n v="56"/>
    <n v="1603"/>
    <x v="0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x v="4"/>
    <s v="Yes"/>
    <s v="No"/>
    <s v="No"/>
    <n v="0"/>
    <s v="No"/>
    <s v="Two Year"/>
    <s v="Credit Card"/>
    <n v="13"/>
    <n v="170"/>
    <x v="0"/>
    <x v="0"/>
    <x v="1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x v="23"/>
    <s v="Yes"/>
    <s v="No"/>
    <s v="No"/>
    <n v="0"/>
    <s v="No"/>
    <s v="Month-to-Month"/>
    <s v="Direct Debit"/>
    <n v="62"/>
    <n v="1895"/>
    <x v="0"/>
    <x v="0"/>
    <x v="1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x v="49"/>
    <s v="No"/>
    <s v="No"/>
    <s v="No"/>
    <n v="0"/>
    <s v="Yes"/>
    <s v="Two Year"/>
    <s v="Direct Debit"/>
    <n v="53"/>
    <n v="3913"/>
    <x v="0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x v="33"/>
    <s v="Yes"/>
    <s v="No"/>
    <s v="No"/>
    <n v="0"/>
    <s v="Yes"/>
    <s v="Month-to-Month"/>
    <s v="Direct Debit"/>
    <n v="25"/>
    <n v="467"/>
    <x v="0"/>
    <x v="0"/>
    <x v="1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x v="17"/>
    <s v="Yes"/>
    <s v="No"/>
    <s v="No"/>
    <n v="0"/>
    <s v="Yes"/>
    <s v="Two Year"/>
    <s v="Credit Card"/>
    <n v="36"/>
    <n v="2513"/>
    <x v="0"/>
    <x v="0"/>
    <x v="1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x v="52"/>
    <s v="No"/>
    <s v="No"/>
    <s v="No"/>
    <n v="0"/>
    <s v="No"/>
    <s v="Month-to-Month"/>
    <s v="Direct Debit"/>
    <n v="46"/>
    <n v="2607"/>
    <x v="0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x v="15"/>
    <s v="No"/>
    <s v="No"/>
    <s v="No"/>
    <n v="0"/>
    <s v="Yes"/>
    <s v="One Year"/>
    <s v="Direct Debit"/>
    <n v="23"/>
    <n v="1333"/>
    <x v="0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x v="16"/>
    <s v="No"/>
    <s v="No"/>
    <s v="No"/>
    <n v="0"/>
    <s v="No"/>
    <s v="Two Year"/>
    <s v="Credit Card"/>
    <n v="15"/>
    <n v="467"/>
    <x v="0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x v="21"/>
    <s v="No"/>
    <s v="No"/>
    <s v="No"/>
    <n v="0"/>
    <s v="No"/>
    <s v="Month-to-Month"/>
    <s v="Credit Card"/>
    <n v="55"/>
    <n v="55"/>
    <x v="0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x v="49"/>
    <s v="No"/>
    <s v="No"/>
    <s v="No"/>
    <n v="0"/>
    <s v="No"/>
    <s v="Two Year"/>
    <s v="Credit Card"/>
    <n v="50"/>
    <n v="3184"/>
    <x v="0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x v="55"/>
    <s v="No"/>
    <s v="Yes"/>
    <s v="No"/>
    <n v="0"/>
    <s v="Yes"/>
    <s v="Two Year"/>
    <s v="Paper Check"/>
    <n v="34"/>
    <n v="1875"/>
    <x v="0"/>
    <x v="0"/>
    <x v="2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x v="15"/>
    <s v="No"/>
    <s v="No"/>
    <s v="No"/>
    <n v="0"/>
    <s v="No"/>
    <s v="One Year"/>
    <s v="Direct Debit"/>
    <n v="61"/>
    <n v="4072"/>
    <x v="0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x v="54"/>
    <s v="No"/>
    <s v="No"/>
    <s v="No"/>
    <n v="0"/>
    <s v="No"/>
    <s v="Two Year"/>
    <s v="Paper Check"/>
    <n v="13"/>
    <n v="780"/>
    <x v="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x v="63"/>
    <s v="No"/>
    <s v="Yes"/>
    <s v="No"/>
    <n v="0"/>
    <s v="Yes"/>
    <s v="Two Year"/>
    <s v="Credit Card"/>
    <n v="61"/>
    <n v="4290"/>
    <x v="0"/>
    <x v="0"/>
    <x v="2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x v="50"/>
    <s v="No"/>
    <s v="No"/>
    <s v="No"/>
    <n v="0"/>
    <s v="Yes"/>
    <s v="Month-to-Month"/>
    <s v="Direct Debit"/>
    <n v="44"/>
    <n v="999"/>
    <x v="0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x v="56"/>
    <s v="No"/>
    <s v="Yes"/>
    <s v="No"/>
    <n v="0"/>
    <s v="No"/>
    <s v="Two Year"/>
    <s v="Credit Card"/>
    <n v="26"/>
    <n v="123"/>
    <x v="0"/>
    <x v="0"/>
    <x v="2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x v="40"/>
    <s v="No"/>
    <s v="No"/>
    <s v="No"/>
    <n v="0"/>
    <s v="No"/>
    <s v="Month-to-Month"/>
    <s v="Credit Card"/>
    <n v="7"/>
    <n v="7"/>
    <x v="0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x v="9"/>
    <s v="No"/>
    <s v="No"/>
    <s v="No"/>
    <n v="0"/>
    <s v="Yes"/>
    <s v="Two Year"/>
    <s v="Credit Card"/>
    <n v="40"/>
    <n v="2223"/>
    <x v="0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x v="20"/>
    <s v="No"/>
    <s v="No"/>
    <s v="No"/>
    <n v="0"/>
    <s v="No"/>
    <s v="Month-to-Month"/>
    <s v="Paper Check"/>
    <n v="9"/>
    <n v="18"/>
    <x v="0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x v="2"/>
    <s v="No"/>
    <s v="No"/>
    <s v="No"/>
    <n v="0"/>
    <s v="Yes"/>
    <s v="Month-to-Month"/>
    <s v="Direct Debit"/>
    <n v="35"/>
    <n v="1216"/>
    <x v="0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x v="28"/>
    <s v="No"/>
    <s v="No"/>
    <s v="No"/>
    <n v="0"/>
    <s v="No"/>
    <s v="Two Year"/>
    <s v="Credit Card"/>
    <n v="15"/>
    <n v="948"/>
    <x v="0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x v="7"/>
    <s v="No"/>
    <s v="No"/>
    <s v="No"/>
    <n v="0"/>
    <s v="Yes"/>
    <s v="Month-to-Month"/>
    <s v="Credit Card"/>
    <n v="34"/>
    <n v="523"/>
    <x v="0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x v="4"/>
    <s v="Yes"/>
    <s v="No"/>
    <s v="No"/>
    <n v="0"/>
    <s v="No"/>
    <s v="Month-to-Month"/>
    <s v="Paper Check"/>
    <n v="25"/>
    <n v="25"/>
    <x v="0"/>
    <x v="0"/>
    <x v="1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x v="39"/>
    <s v="No"/>
    <s v="No"/>
    <s v="No"/>
    <n v="0"/>
    <s v="No"/>
    <s v="One Year"/>
    <s v="Direct Debit"/>
    <n v="36"/>
    <n v="1326"/>
    <x v="0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x v="0"/>
    <s v="No"/>
    <s v="No"/>
    <s v="No"/>
    <n v="0"/>
    <s v="No"/>
    <s v="Month-to-Month"/>
    <s v="Direct Debit"/>
    <n v="27"/>
    <n v="778"/>
    <x v="0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x v="8"/>
    <s v="No"/>
    <s v="No"/>
    <s v="No"/>
    <n v="0"/>
    <s v="Yes"/>
    <s v="Two Year"/>
    <s v="Credit Card"/>
    <n v="56"/>
    <n v="3380"/>
    <x v="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x v="47"/>
    <s v="No"/>
    <s v="Yes"/>
    <s v="No"/>
    <n v="0"/>
    <s v="Yes"/>
    <s v="Two Year"/>
    <s v="Paper Check"/>
    <n v="22"/>
    <n v="1496"/>
    <x v="0"/>
    <x v="0"/>
    <x v="2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x v="49"/>
    <s v="No"/>
    <s v="No"/>
    <s v="No"/>
    <n v="0"/>
    <s v="Yes"/>
    <s v="One Year"/>
    <s v="Credit Card"/>
    <n v="38"/>
    <n v="2292"/>
    <x v="0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x v="34"/>
    <s v="No"/>
    <s v="Yes"/>
    <s v="No"/>
    <n v="0"/>
    <s v="No"/>
    <s v="One Year"/>
    <s v="Direct Debit"/>
    <n v="41"/>
    <n v="1335"/>
    <x v="0"/>
    <x v="0"/>
    <x v="2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x v="31"/>
    <s v="No"/>
    <s v="No"/>
    <s v="No"/>
    <n v="0"/>
    <s v="Yes"/>
    <s v="Two Year"/>
    <s v="Credit Card"/>
    <n v="74"/>
    <n v="5392"/>
    <x v="0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x v="23"/>
    <s v="Yes"/>
    <s v="No"/>
    <s v="No"/>
    <n v="0"/>
    <s v="No"/>
    <s v="Month-to-Month"/>
    <s v="Direct Debit"/>
    <n v="43"/>
    <n v="2758"/>
    <x v="0"/>
    <x v="0"/>
    <x v="1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x v="15"/>
    <s v="No"/>
    <s v="No"/>
    <s v="No"/>
    <n v="0"/>
    <s v="No"/>
    <s v="One Year"/>
    <s v="Direct Debit"/>
    <n v="8"/>
    <n v="210"/>
    <x v="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x v="26"/>
    <s v="No"/>
    <s v="No"/>
    <s v="No"/>
    <n v="0"/>
    <s v="No"/>
    <s v="Two Year"/>
    <s v="Credit Card"/>
    <n v="7"/>
    <n v="34"/>
    <x v="0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x v="19"/>
    <s v="Yes"/>
    <s v="No"/>
    <s v="No"/>
    <n v="0"/>
    <s v="No"/>
    <s v="One Year"/>
    <s v="Paper Check"/>
    <n v="13"/>
    <n v="400"/>
    <x v="0"/>
    <x v="0"/>
    <x v="1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x v="41"/>
    <s v="No"/>
    <s v="Yes"/>
    <s v="No"/>
    <n v="0"/>
    <s v="No"/>
    <s v="One Year"/>
    <s v="Paper Check"/>
    <n v="9"/>
    <n v="298"/>
    <x v="0"/>
    <x v="0"/>
    <x v="2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x v="55"/>
    <s v="No"/>
    <s v="Yes"/>
    <s v="No"/>
    <n v="0"/>
    <s v="Yes"/>
    <s v="Two Year"/>
    <s v="Credit Card"/>
    <n v="21"/>
    <n v="964"/>
    <x v="0"/>
    <x v="0"/>
    <x v="2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x v="7"/>
    <s v="No"/>
    <s v="No"/>
    <s v="No"/>
    <n v="0"/>
    <s v="No"/>
    <s v="One Year"/>
    <s v="Direct Debit"/>
    <n v="60"/>
    <n v="4226"/>
    <x v="0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x v="2"/>
    <s v="No"/>
    <s v="No"/>
    <s v="No"/>
    <n v="0"/>
    <s v="Yes"/>
    <s v="Two Year"/>
    <s v="Direct Debit"/>
    <n v="40"/>
    <n v="2908"/>
    <x v="0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x v="53"/>
    <s v="Yes"/>
    <s v="No"/>
    <s v="No"/>
    <n v="0"/>
    <s v="Yes"/>
    <s v="Month-to-Month"/>
    <s v="Direct Debit"/>
    <n v="31"/>
    <n v="895"/>
    <x v="0"/>
    <x v="0"/>
    <x v="1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x v="56"/>
    <s v="No"/>
    <s v="Yes"/>
    <s v="No"/>
    <n v="0"/>
    <s v="Yes"/>
    <s v="Two Year"/>
    <s v="Credit Card"/>
    <n v="57"/>
    <n v="4008"/>
    <x v="0"/>
    <x v="0"/>
    <x v="2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x v="52"/>
    <s v="No"/>
    <s v="No"/>
    <s v="No"/>
    <n v="0"/>
    <s v="No"/>
    <s v="One Year"/>
    <s v="Direct Debit"/>
    <n v="29"/>
    <n v="184"/>
    <x v="0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x v="47"/>
    <s v="No"/>
    <s v="Yes"/>
    <s v="No"/>
    <n v="0"/>
    <s v="No"/>
    <s v="Month-to-Month"/>
    <s v="Direct Debit"/>
    <n v="24"/>
    <n v="504"/>
    <x v="0"/>
    <x v="0"/>
    <x v="2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x v="38"/>
    <s v="No"/>
    <s v="No"/>
    <s v="No"/>
    <n v="0"/>
    <s v="No"/>
    <s v="Two Year"/>
    <s v="Direct Debit"/>
    <n v="9"/>
    <n v="671"/>
    <x v="0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x v="24"/>
    <s v="No"/>
    <s v="No"/>
    <s v="No"/>
    <n v="0"/>
    <s v="Yes"/>
    <s v="One Year"/>
    <s v="Credit Card"/>
    <n v="52"/>
    <n v="2773"/>
    <x v="0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x v="4"/>
    <s v="Yes"/>
    <s v="No"/>
    <s v="No"/>
    <n v="0"/>
    <s v="Yes"/>
    <s v="Two Year"/>
    <s v="Credit Card"/>
    <n v="24"/>
    <n v="1695"/>
    <x v="0"/>
    <x v="0"/>
    <x v="1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x v="48"/>
    <s v="No"/>
    <s v="No"/>
    <s v="No"/>
    <n v="0"/>
    <s v="Yes"/>
    <s v="Two Year"/>
    <s v="Direct Debit"/>
    <n v="56"/>
    <n v="4088"/>
    <x v="0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x v="6"/>
    <s v="Yes"/>
    <s v="No"/>
    <s v="No"/>
    <n v="0"/>
    <s v="No"/>
    <s v="Month-to-Month"/>
    <s v="Credit Card"/>
    <n v="10"/>
    <n v="26"/>
    <x v="0"/>
    <x v="0"/>
    <x v="1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x v="14"/>
    <s v="No"/>
    <s v="Yes"/>
    <s v="No"/>
    <n v="0"/>
    <s v="No"/>
    <s v="Two Year"/>
    <s v="Direct Debit"/>
    <n v="40"/>
    <n v="1324"/>
    <x v="0"/>
    <x v="0"/>
    <x v="2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x v="16"/>
    <s v="No"/>
    <s v="No"/>
    <s v="No"/>
    <n v="0"/>
    <s v="No"/>
    <s v="Month-to-Month"/>
    <s v="Direct Debit"/>
    <n v="8"/>
    <n v="281"/>
    <x v="0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x v="41"/>
    <s v="No"/>
    <s v="Yes"/>
    <s v="No"/>
    <n v="0"/>
    <s v="No"/>
    <s v="Month-to-Month"/>
    <s v="Direct Debit"/>
    <n v="22"/>
    <n v="22"/>
    <x v="0"/>
    <x v="0"/>
    <x v="2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x v="31"/>
    <s v="No"/>
    <s v="No"/>
    <s v="No"/>
    <n v="0"/>
    <s v="No"/>
    <s v="Two Year"/>
    <s v="Direct Debit"/>
    <n v="12"/>
    <n v="850"/>
    <x v="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x v="26"/>
    <s v="No"/>
    <s v="No"/>
    <s v="No"/>
    <n v="0"/>
    <s v="Yes"/>
    <s v="Two Year"/>
    <s v="Direct Debit"/>
    <n v="25"/>
    <n v="1019"/>
    <x v="0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x v="7"/>
    <s v="No"/>
    <s v="No"/>
    <s v="No"/>
    <n v="0"/>
    <s v="No"/>
    <s v="One Year"/>
    <s v="Credit Card"/>
    <n v="10"/>
    <n v="230"/>
    <x v="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x v="30"/>
    <s v="No"/>
    <s v="No"/>
    <s v="No"/>
    <n v="0"/>
    <s v="No"/>
    <s v="Month-to-Month"/>
    <s v="Credit Card"/>
    <n v="17"/>
    <n v="125"/>
    <x v="0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x v="54"/>
    <s v="No"/>
    <s v="No"/>
    <s v="No"/>
    <n v="0"/>
    <s v="No"/>
    <s v="Month-to-Month"/>
    <s v="Credit Card"/>
    <n v="8"/>
    <n v="8"/>
    <x v="0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x v="53"/>
    <s v="Yes"/>
    <s v="No"/>
    <s v="No"/>
    <n v="0"/>
    <s v="Yes"/>
    <s v="Two Year"/>
    <s v="Direct Debit"/>
    <n v="51"/>
    <n v="2737"/>
    <x v="0"/>
    <x v="0"/>
    <x v="1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x v="23"/>
    <s v="Yes"/>
    <s v="No"/>
    <s v="No"/>
    <n v="0"/>
    <s v="No"/>
    <s v="Month-to-Month"/>
    <s v="Direct Debit"/>
    <n v="11"/>
    <n v="441"/>
    <x v="0"/>
    <x v="0"/>
    <x v="1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x v="58"/>
    <s v="No"/>
    <s v="No"/>
    <s v="No"/>
    <n v="0"/>
    <s v="No"/>
    <s v="Month-to-Month"/>
    <s v="Credit Card"/>
    <n v="20"/>
    <n v="374"/>
    <x v="0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x v="17"/>
    <s v="Yes"/>
    <s v="No"/>
    <s v="No"/>
    <n v="0"/>
    <s v="Yes"/>
    <s v="Two Year"/>
    <s v="Direct Debit"/>
    <n v="16"/>
    <n v="970"/>
    <x v="0"/>
    <x v="0"/>
    <x v="1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x v="15"/>
    <s v="No"/>
    <s v="No"/>
    <s v="No"/>
    <n v="0"/>
    <s v="No"/>
    <s v="Month-to-Month"/>
    <s v="Credit Card"/>
    <n v="11"/>
    <n v="210"/>
    <x v="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x v="37"/>
    <s v="No"/>
    <s v="No"/>
    <s v="No"/>
    <n v="0"/>
    <s v="No"/>
    <s v="Month-to-Month"/>
    <s v="Direct Debit"/>
    <n v="12"/>
    <n v="22"/>
    <x v="0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x v="15"/>
    <s v="No"/>
    <s v="No"/>
    <s v="No"/>
    <n v="0"/>
    <s v="Yes"/>
    <s v="One Year"/>
    <s v="Direct Debit"/>
    <n v="32"/>
    <n v="800"/>
    <x v="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x v="11"/>
    <s v="No"/>
    <s v="No"/>
    <s v="No"/>
    <n v="0"/>
    <s v="No"/>
    <s v="One Year"/>
    <s v="Direct Debit"/>
    <n v="43"/>
    <n v="2061"/>
    <x v="0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x v="1"/>
    <s v="No"/>
    <s v="No"/>
    <s v="No"/>
    <n v="0"/>
    <s v="Yes"/>
    <s v="Month-to-Month"/>
    <s v="Credit Card"/>
    <n v="55"/>
    <n v="3450"/>
    <x v="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x v="6"/>
    <s v="Yes"/>
    <s v="No"/>
    <s v="No"/>
    <n v="0"/>
    <s v="No"/>
    <s v="Month-to-Month"/>
    <s v="Credit Card"/>
    <n v="32"/>
    <n v="32"/>
    <x v="0"/>
    <x v="0"/>
    <x v="1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x v="48"/>
    <s v="No"/>
    <s v="No"/>
    <s v="No"/>
    <n v="0"/>
    <s v="No"/>
    <s v="Month-to-Month"/>
    <s v="Credit Card"/>
    <n v="10"/>
    <n v="99"/>
    <x v="0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x v="64"/>
    <s v="No"/>
    <s v="Yes"/>
    <s v="No"/>
    <n v="0"/>
    <s v="No"/>
    <s v="Two Year"/>
    <s v="Direct Debit"/>
    <n v="45"/>
    <n v="2382"/>
    <x v="0"/>
    <x v="0"/>
    <x v="2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x v="55"/>
    <s v="No"/>
    <s v="Yes"/>
    <s v="No"/>
    <n v="0"/>
    <s v="No"/>
    <s v="Two Year"/>
    <s v="Direct Debit"/>
    <n v="32"/>
    <n v="1872"/>
    <x v="0"/>
    <x v="0"/>
    <x v="2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x v="49"/>
    <s v="No"/>
    <s v="No"/>
    <s v="No"/>
    <n v="0"/>
    <s v="Yes"/>
    <s v="One Year"/>
    <s v="Credit Card"/>
    <n v="65"/>
    <n v="4257"/>
    <x v="0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x v="5"/>
    <s v="No"/>
    <s v="No"/>
    <s v="No"/>
    <n v="0"/>
    <s v="No"/>
    <s v="One Year"/>
    <s v="Direct Debit"/>
    <n v="66"/>
    <n v="4144"/>
    <x v="0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x v="24"/>
    <s v="No"/>
    <s v="No"/>
    <s v="No"/>
    <n v="0"/>
    <s v="Yes"/>
    <s v="Two Year"/>
    <s v="Direct Debit"/>
    <n v="45"/>
    <n v="2902"/>
    <x v="0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x v="38"/>
    <s v="No"/>
    <s v="No"/>
    <s v="No"/>
    <n v="0"/>
    <s v="Yes"/>
    <s v="Two Year"/>
    <s v="Direct Debit"/>
    <n v="61"/>
    <n v="4006"/>
    <x v="0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x v="51"/>
    <s v="No"/>
    <s v="No"/>
    <s v="No"/>
    <n v="0"/>
    <s v="Yes"/>
    <s v="Two Year"/>
    <s v="Credit Card"/>
    <n v="45"/>
    <n v="1893"/>
    <x v="0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x v="8"/>
    <s v="No"/>
    <s v="No"/>
    <s v="No"/>
    <n v="0"/>
    <s v="No"/>
    <s v="Month-to-Month"/>
    <s v="Credit Card"/>
    <n v="8"/>
    <n v="74"/>
    <x v="0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x v="58"/>
    <s v="No"/>
    <s v="No"/>
    <s v="No"/>
    <n v="0"/>
    <s v="No"/>
    <s v="One Year"/>
    <s v="Credit Card"/>
    <n v="7"/>
    <n v="26"/>
    <x v="0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x v="52"/>
    <s v="No"/>
    <s v="No"/>
    <s v="No"/>
    <n v="0"/>
    <s v="Yes"/>
    <s v="Month-to-Month"/>
    <s v="Credit Card"/>
    <n v="18"/>
    <n v="46"/>
    <x v="0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x v="26"/>
    <s v="No"/>
    <s v="No"/>
    <s v="No"/>
    <n v="0"/>
    <s v="No"/>
    <s v="Month-to-Month"/>
    <s v="Direct Debit"/>
    <n v="10"/>
    <n v="443"/>
    <x v="0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x v="15"/>
    <s v="No"/>
    <s v="No"/>
    <s v="No"/>
    <n v="0"/>
    <s v="No"/>
    <s v="Month-to-Month"/>
    <s v="Credit Card"/>
    <n v="13"/>
    <n v="71"/>
    <x v="0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x v="59"/>
    <s v="Yes"/>
    <s v="No"/>
    <s v="No"/>
    <n v="0"/>
    <s v="No"/>
    <s v="Month-to-Month"/>
    <s v="Direct Debit"/>
    <n v="12"/>
    <n v="12"/>
    <x v="0"/>
    <x v="0"/>
    <x v="1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x v="54"/>
    <s v="No"/>
    <s v="No"/>
    <s v="No"/>
    <n v="0"/>
    <s v="No"/>
    <s v="One Year"/>
    <s v="Credit Card"/>
    <n v="13"/>
    <n v="389"/>
    <x v="0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x v="17"/>
    <s v="Yes"/>
    <s v="No"/>
    <s v="No"/>
    <n v="0"/>
    <s v="Yes"/>
    <s v="Two Year"/>
    <s v="Direct Debit"/>
    <n v="40"/>
    <n v="1020"/>
    <x v="0"/>
    <x v="0"/>
    <x v="1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x v="44"/>
    <s v="No"/>
    <s v="No"/>
    <s v="No"/>
    <n v="0"/>
    <s v="No"/>
    <s v="Month-to-Month"/>
    <s v="Direct Debit"/>
    <n v="30"/>
    <n v="393"/>
    <x v="0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x v="50"/>
    <s v="No"/>
    <s v="No"/>
    <s v="No"/>
    <n v="0"/>
    <s v="Yes"/>
    <s v="One Year"/>
    <s v="Direct Debit"/>
    <n v="58"/>
    <n v="3751"/>
    <x v="0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x v="38"/>
    <s v="No"/>
    <s v="No"/>
    <s v="No"/>
    <n v="0"/>
    <s v="No"/>
    <s v="One Year"/>
    <s v="Credit Card"/>
    <n v="7"/>
    <n v="98"/>
    <x v="0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x v="12"/>
    <s v="Yes"/>
    <s v="No"/>
    <s v="No"/>
    <n v="0"/>
    <s v="Yes"/>
    <s v="Month-to-Month"/>
    <s v="Direct Debit"/>
    <n v="10"/>
    <n v="242"/>
    <x v="0"/>
    <x v="0"/>
    <x v="1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x v="50"/>
    <s v="No"/>
    <s v="No"/>
    <s v="No"/>
    <n v="0"/>
    <s v="No"/>
    <s v="Month-to-Month"/>
    <s v="Credit Card"/>
    <n v="28"/>
    <n v="160"/>
    <x v="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x v="6"/>
    <s v="Yes"/>
    <s v="No"/>
    <s v="No"/>
    <n v="0"/>
    <s v="No"/>
    <s v="Month-to-Month"/>
    <s v="Direct Debit"/>
    <n v="8"/>
    <n v="75"/>
    <x v="0"/>
    <x v="0"/>
    <x v="1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x v="5"/>
    <s v="No"/>
    <s v="No"/>
    <s v="No"/>
    <n v="0"/>
    <s v="No"/>
    <s v="One Year"/>
    <s v="Credit Card"/>
    <n v="36"/>
    <n v="471"/>
    <x v="0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x v="64"/>
    <s v="No"/>
    <s v="Yes"/>
    <s v="No"/>
    <n v="0"/>
    <s v="No"/>
    <s v="Two Year"/>
    <s v="Direct Debit"/>
    <n v="22"/>
    <n v="131"/>
    <x v="0"/>
    <x v="0"/>
    <x v="2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x v="50"/>
    <s v="No"/>
    <s v="No"/>
    <s v="No"/>
    <n v="0"/>
    <s v="No"/>
    <s v="Month-to-Month"/>
    <s v="Direct Debit"/>
    <n v="55"/>
    <n v="2403"/>
    <x v="0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x v="59"/>
    <s v="Yes"/>
    <s v="No"/>
    <s v="No"/>
    <n v="0"/>
    <s v="Yes"/>
    <s v="Two Year"/>
    <s v="Direct Debit"/>
    <n v="61"/>
    <n v="1568"/>
    <x v="0"/>
    <x v="0"/>
    <x v="1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x v="8"/>
    <s v="No"/>
    <s v="No"/>
    <s v="No"/>
    <n v="0"/>
    <s v="Yes"/>
    <s v="Month-to-Month"/>
    <s v="Credit Card"/>
    <n v="45"/>
    <n v="1057"/>
    <x v="0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x v="10"/>
    <s v="No"/>
    <s v="No"/>
    <s v="No"/>
    <n v="0"/>
    <s v="Yes"/>
    <s v="Two Year"/>
    <s v="Direct Debit"/>
    <n v="33"/>
    <n v="1937"/>
    <x v="0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x v="10"/>
    <s v="No"/>
    <s v="No"/>
    <s v="No"/>
    <n v="0"/>
    <s v="No"/>
    <s v="Month-to-Month"/>
    <s v="Direct Debit"/>
    <n v="29"/>
    <n v="431"/>
    <x v="0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x v="6"/>
    <s v="Yes"/>
    <s v="No"/>
    <s v="No"/>
    <n v="0"/>
    <s v="No"/>
    <s v="Month-to-Month"/>
    <s v="Direct Debit"/>
    <n v="41"/>
    <n v="174"/>
    <x v="0"/>
    <x v="0"/>
    <x v="1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x v="1"/>
    <s v="No"/>
    <s v="No"/>
    <s v="No"/>
    <n v="0"/>
    <s v="No"/>
    <s v="Month-to-Month"/>
    <s v="Direct Debit"/>
    <n v="36"/>
    <n v="980"/>
    <x v="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x v="31"/>
    <s v="No"/>
    <s v="No"/>
    <s v="No"/>
    <n v="0"/>
    <s v="No"/>
    <s v="Month-to-Month"/>
    <s v="Direct Debit"/>
    <n v="43"/>
    <n v="2370"/>
    <x v="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x v="7"/>
    <s v="No"/>
    <s v="No"/>
    <s v="No"/>
    <n v="0"/>
    <s v="No"/>
    <s v="Two Year"/>
    <s v="Direct Debit"/>
    <n v="8"/>
    <n v="318"/>
    <x v="0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x v="40"/>
    <s v="No"/>
    <s v="No"/>
    <s v="No"/>
    <n v="0"/>
    <s v="No"/>
    <s v="Two Year"/>
    <s v="Direct Debit"/>
    <n v="28"/>
    <n v="1622"/>
    <x v="0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x v="3"/>
    <s v="No"/>
    <s v="No"/>
    <s v="No"/>
    <n v="0"/>
    <s v="Yes"/>
    <s v="Two Year"/>
    <s v="Direct Debit"/>
    <n v="52"/>
    <n v="2936"/>
    <x v="0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x v="57"/>
    <s v="No"/>
    <s v="Yes"/>
    <s v="No"/>
    <n v="0"/>
    <s v="Yes"/>
    <s v="Two Year"/>
    <s v="Direct Debit"/>
    <n v="24"/>
    <n v="857"/>
    <x v="0"/>
    <x v="0"/>
    <x v="2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x v="22"/>
    <s v="Yes"/>
    <s v="No"/>
    <s v="No"/>
    <n v="0"/>
    <s v="No"/>
    <s v="Two Year"/>
    <s v="Credit Card"/>
    <n v="11"/>
    <n v="771"/>
    <x v="0"/>
    <x v="0"/>
    <x v="1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x v="37"/>
    <s v="No"/>
    <s v="No"/>
    <s v="No"/>
    <n v="0"/>
    <s v="Yes"/>
    <s v="Two Year"/>
    <s v="Direct Debit"/>
    <n v="41"/>
    <n v="3037"/>
    <x v="0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x v="20"/>
    <s v="No"/>
    <s v="No"/>
    <s v="No"/>
    <n v="0"/>
    <s v="No"/>
    <s v="Two Year"/>
    <s v="Credit Card"/>
    <n v="11"/>
    <n v="470"/>
    <x v="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x v="47"/>
    <s v="No"/>
    <s v="Yes"/>
    <s v="No"/>
    <n v="0"/>
    <s v="No"/>
    <s v="Month-to-Month"/>
    <s v="Direct Debit"/>
    <n v="19"/>
    <n v="75"/>
    <x v="0"/>
    <x v="0"/>
    <x v="2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x v="10"/>
    <s v="No"/>
    <s v="No"/>
    <s v="No"/>
    <n v="0"/>
    <s v="No"/>
    <s v="One Year"/>
    <s v="Direct Debit"/>
    <n v="9"/>
    <n v="489"/>
    <x v="0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x v="32"/>
    <s v="No"/>
    <s v="No"/>
    <s v="No"/>
    <n v="0"/>
    <s v="No"/>
    <s v="Two Year"/>
    <s v="Direct Debit"/>
    <n v="12"/>
    <n v="477"/>
    <x v="0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x v="38"/>
    <s v="No"/>
    <s v="No"/>
    <s v="No"/>
    <n v="0"/>
    <s v="No"/>
    <s v="Two Year"/>
    <s v="Credit Card"/>
    <n v="13"/>
    <n v="807"/>
    <x v="0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x v="2"/>
    <s v="No"/>
    <s v="No"/>
    <s v="No"/>
    <n v="0"/>
    <s v="No"/>
    <s v="Month-to-Month"/>
    <s v="Direct Debit"/>
    <n v="9"/>
    <n v="130"/>
    <x v="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x v="10"/>
    <s v="No"/>
    <s v="No"/>
    <s v="No"/>
    <n v="0"/>
    <s v="No"/>
    <s v="One Year"/>
    <s v="Direct Debit"/>
    <n v="21"/>
    <n v="278"/>
    <x v="0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x v="40"/>
    <s v="No"/>
    <s v="No"/>
    <s v="No"/>
    <n v="0"/>
    <s v="No"/>
    <s v="Month-to-Month"/>
    <s v="Credit Card"/>
    <n v="33"/>
    <n v="33"/>
    <x v="0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x v="50"/>
    <s v="No"/>
    <s v="No"/>
    <s v="No"/>
    <n v="0"/>
    <s v="No"/>
    <s v="Two Year"/>
    <s v="Credit Card"/>
    <n v="9"/>
    <n v="9"/>
    <x v="0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x v="53"/>
    <s v="Yes"/>
    <s v="No"/>
    <s v="No"/>
    <n v="0"/>
    <s v="Yes"/>
    <s v="Two Year"/>
    <s v="Direct Debit"/>
    <n v="22"/>
    <n v="1306"/>
    <x v="0"/>
    <x v="0"/>
    <x v="1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x v="58"/>
    <s v="No"/>
    <s v="No"/>
    <s v="No"/>
    <n v="0"/>
    <s v="No"/>
    <s v="One Year"/>
    <s v="Credit Card"/>
    <n v="31"/>
    <n v="1284"/>
    <x v="0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x v="12"/>
    <s v="Yes"/>
    <s v="No"/>
    <s v="No"/>
    <n v="0"/>
    <s v="Yes"/>
    <s v="Two Year"/>
    <s v="Direct Debit"/>
    <n v="24"/>
    <n v="1570"/>
    <x v="0"/>
    <x v="0"/>
    <x v="1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x v="27"/>
    <s v="No"/>
    <s v="Yes"/>
    <s v="No"/>
    <n v="0"/>
    <s v="No"/>
    <s v="One Year"/>
    <s v="Credit Card"/>
    <n v="27"/>
    <n v="1761"/>
    <x v="0"/>
    <x v="0"/>
    <x v="2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x v="35"/>
    <s v="No"/>
    <s v="No"/>
    <s v="No"/>
    <n v="0"/>
    <s v="No"/>
    <s v="Month-to-Month"/>
    <s v="Direct Debit"/>
    <n v="41"/>
    <n v="2061"/>
    <x v="0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x v="23"/>
    <s v="Yes"/>
    <s v="No"/>
    <s v="No"/>
    <n v="0"/>
    <s v="No"/>
    <s v="Two Year"/>
    <s v="Paper Check"/>
    <n v="13"/>
    <n v="524"/>
    <x v="0"/>
    <x v="0"/>
    <x v="1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x v="19"/>
    <s v="Yes"/>
    <s v="No"/>
    <s v="No"/>
    <n v="0"/>
    <s v="No"/>
    <s v="Month-to-Month"/>
    <s v="Direct Debit"/>
    <n v="16"/>
    <n v="51"/>
    <x v="0"/>
    <x v="0"/>
    <x v="1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x v="17"/>
    <s v="Yes"/>
    <s v="No"/>
    <s v="No"/>
    <n v="0"/>
    <s v="Yes"/>
    <s v="Month-to-Month"/>
    <s v="Paper Check"/>
    <n v="17"/>
    <n v="70"/>
    <x v="0"/>
    <x v="0"/>
    <x v="1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x v="16"/>
    <s v="No"/>
    <s v="No"/>
    <s v="No"/>
    <n v="0"/>
    <s v="Yes"/>
    <s v="Month-to-Month"/>
    <s v="Direct Debit"/>
    <n v="57"/>
    <n v="609"/>
    <x v="0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x v="44"/>
    <s v="No"/>
    <s v="No"/>
    <s v="No"/>
    <n v="0"/>
    <s v="No"/>
    <s v="Month-to-Month"/>
    <s v="Paper Check"/>
    <n v="39"/>
    <n v="71"/>
    <x v="0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x v="35"/>
    <s v="No"/>
    <s v="No"/>
    <s v="No"/>
    <n v="0"/>
    <s v="No"/>
    <s v="Month-to-Month"/>
    <s v="Direct Debit"/>
    <n v="52"/>
    <n v="1329"/>
    <x v="0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x v="19"/>
    <s v="Yes"/>
    <s v="No"/>
    <s v="No"/>
    <n v="0"/>
    <s v="No"/>
    <s v="Month-to-Month"/>
    <s v="Paper Check"/>
    <n v="13"/>
    <n v="164"/>
    <x v="0"/>
    <x v="0"/>
    <x v="1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x v="55"/>
    <s v="No"/>
    <s v="Yes"/>
    <s v="No"/>
    <n v="0"/>
    <s v="No"/>
    <s v="Two Year"/>
    <s v="Direct Debit"/>
    <n v="55"/>
    <n v="3367"/>
    <x v="0"/>
    <x v="0"/>
    <x v="2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x v="3"/>
    <s v="No"/>
    <s v="No"/>
    <s v="No"/>
    <n v="0"/>
    <s v="Yes"/>
    <s v="Two Year"/>
    <s v="Direct Debit"/>
    <n v="41"/>
    <n v="2675"/>
    <x v="0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x v="53"/>
    <s v="Yes"/>
    <s v="No"/>
    <s v="No"/>
    <n v="0"/>
    <s v="Yes"/>
    <s v="One Year"/>
    <s v="Direct Debit"/>
    <n v="29"/>
    <n v="1728"/>
    <x v="0"/>
    <x v="0"/>
    <x v="1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x v="3"/>
    <s v="No"/>
    <s v="No"/>
    <s v="No"/>
    <n v="0"/>
    <s v="No"/>
    <s v="Month-to-Month"/>
    <s v="Direct Debit"/>
    <n v="19"/>
    <n v="19"/>
    <x v="0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x v="12"/>
    <s v="Yes"/>
    <s v="No"/>
    <s v="No"/>
    <n v="0"/>
    <s v="No"/>
    <s v="Month-to-Month"/>
    <s v="Credit Card"/>
    <n v="13"/>
    <n v="165"/>
    <x v="0"/>
    <x v="0"/>
    <x v="1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x v="13"/>
    <s v="No"/>
    <s v="Yes"/>
    <s v="No"/>
    <n v="0"/>
    <s v="Yes"/>
    <s v="Two Year"/>
    <s v="Credit Card"/>
    <n v="50"/>
    <n v="3546"/>
    <x v="0"/>
    <x v="0"/>
    <x v="2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x v="66"/>
    <s v="No"/>
    <s v="Yes"/>
    <s v="No"/>
    <n v="0"/>
    <s v="Yes"/>
    <s v="Two Year"/>
    <s v="Credit Card"/>
    <n v="64"/>
    <n v="4293"/>
    <x v="0"/>
    <x v="0"/>
    <x v="2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x v="40"/>
    <s v="No"/>
    <s v="No"/>
    <s v="No"/>
    <n v="0"/>
    <s v="No"/>
    <s v="Month-to-Month"/>
    <s v="Paper Check"/>
    <n v="16"/>
    <n v="16"/>
    <x v="0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x v="2"/>
    <s v="No"/>
    <s v="No"/>
    <s v="No"/>
    <n v="0"/>
    <s v="No"/>
    <s v="Month-to-Month"/>
    <s v="Direct Debit"/>
    <n v="40"/>
    <n v="143"/>
    <x v="0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x v="54"/>
    <s v="No"/>
    <s v="No"/>
    <s v="No"/>
    <n v="0"/>
    <s v="No"/>
    <s v="Month-to-Month"/>
    <s v="Direct Debit"/>
    <n v="47"/>
    <n v="562"/>
    <x v="0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x v="12"/>
    <s v="Yes"/>
    <s v="No"/>
    <s v="No"/>
    <n v="0"/>
    <s v="No"/>
    <s v="One Year"/>
    <s v="Credit Card"/>
    <n v="13"/>
    <n v="344"/>
    <x v="0"/>
    <x v="0"/>
    <x v="1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x v="7"/>
    <s v="No"/>
    <s v="No"/>
    <s v="No"/>
    <n v="0"/>
    <s v="No"/>
    <s v="Month-to-Month"/>
    <s v="Direct Debit"/>
    <n v="51"/>
    <n v="1279"/>
    <x v="0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x v="15"/>
    <s v="No"/>
    <s v="No"/>
    <s v="No"/>
    <n v="0"/>
    <s v="Yes"/>
    <s v="Two Year"/>
    <s v="Direct Debit"/>
    <n v="69"/>
    <n v="3804"/>
    <x v="0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x v="12"/>
    <s v="Yes"/>
    <s v="No"/>
    <s v="No"/>
    <n v="0"/>
    <s v="No"/>
    <s v="Two Year"/>
    <s v="Credit Card"/>
    <n v="11"/>
    <n v="684"/>
    <x v="0"/>
    <x v="0"/>
    <x v="1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x v="39"/>
    <s v="No"/>
    <s v="No"/>
    <s v="No"/>
    <n v="0"/>
    <s v="No"/>
    <s v="One Year"/>
    <s v="Credit Card"/>
    <n v="13"/>
    <n v="246"/>
    <x v="0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x v="39"/>
    <s v="No"/>
    <s v="No"/>
    <s v="No"/>
    <n v="0"/>
    <s v="Yes"/>
    <s v="Month-to-Month"/>
    <s v="Direct Debit"/>
    <n v="45"/>
    <n v="965"/>
    <x v="0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x v="4"/>
    <s v="Yes"/>
    <s v="No"/>
    <s v="No"/>
    <n v="0"/>
    <s v="No"/>
    <s v="Month-to-Month"/>
    <s v="Direct Debit"/>
    <n v="28"/>
    <n v="371"/>
    <x v="0"/>
    <x v="0"/>
    <x v="1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x v="9"/>
    <s v="No"/>
    <s v="No"/>
    <s v="No"/>
    <n v="0"/>
    <s v="No"/>
    <s v="One Year"/>
    <s v="Direct Debit"/>
    <n v="30"/>
    <n v="899"/>
    <x v="0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x v="3"/>
    <s v="No"/>
    <s v="No"/>
    <s v="No"/>
    <n v="0"/>
    <s v="No"/>
    <s v="Month-to-Month"/>
    <s v="Direct Debit"/>
    <n v="41"/>
    <n v="449"/>
    <x v="0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x v="57"/>
    <s v="No"/>
    <s v="Yes"/>
    <s v="No"/>
    <n v="0"/>
    <s v="Yes"/>
    <s v="Two Year"/>
    <s v="Credit Card"/>
    <n v="77"/>
    <n v="5182"/>
    <x v="0"/>
    <x v="0"/>
    <x v="2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x v="6"/>
    <s v="Yes"/>
    <s v="No"/>
    <s v="No"/>
    <n v="0"/>
    <s v="Yes"/>
    <s v="Month-to-Month"/>
    <s v="Direct Debit"/>
    <n v="39"/>
    <n v="2330"/>
    <x v="0"/>
    <x v="0"/>
    <x v="1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x v="52"/>
    <s v="No"/>
    <s v="No"/>
    <s v="No"/>
    <n v="0"/>
    <s v="No"/>
    <s v="Month-to-Month"/>
    <s v="Paper Check"/>
    <n v="7"/>
    <n v="7"/>
    <x v="0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x v="16"/>
    <s v="No"/>
    <s v="No"/>
    <s v="No"/>
    <n v="0"/>
    <s v="No"/>
    <s v="One Year"/>
    <s v="Direct Debit"/>
    <n v="10"/>
    <n v="359"/>
    <x v="0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x v="10"/>
    <s v="No"/>
    <s v="No"/>
    <s v="No"/>
    <n v="0"/>
    <s v="No"/>
    <s v="One Year"/>
    <s v="Direct Debit"/>
    <n v="9"/>
    <n v="110"/>
    <x v="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x v="32"/>
    <s v="No"/>
    <s v="No"/>
    <s v="No"/>
    <n v="0"/>
    <s v="No"/>
    <s v="Two Year"/>
    <s v="Direct Debit"/>
    <n v="17"/>
    <n v="706"/>
    <x v="0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x v="17"/>
    <s v="Yes"/>
    <s v="No"/>
    <s v="No"/>
    <n v="0"/>
    <s v="Yes"/>
    <s v="Two Year"/>
    <s v="Paper Check"/>
    <n v="26"/>
    <n v="146"/>
    <x v="0"/>
    <x v="0"/>
    <x v="1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x v="1"/>
    <s v="No"/>
    <s v="No"/>
    <s v="No"/>
    <n v="0"/>
    <s v="Yes"/>
    <s v="Two Year"/>
    <s v="Direct Debit"/>
    <n v="24"/>
    <n v="1740"/>
    <x v="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x v="25"/>
    <s v="No"/>
    <s v="Yes"/>
    <s v="No"/>
    <n v="0"/>
    <s v="No"/>
    <s v="Two Year"/>
    <s v="Direct Debit"/>
    <n v="25"/>
    <n v="151"/>
    <x v="0"/>
    <x v="0"/>
    <x v="2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x v="21"/>
    <s v="No"/>
    <s v="No"/>
    <s v="No"/>
    <n v="0"/>
    <s v="Yes"/>
    <s v="One Year"/>
    <s v="Direct Debit"/>
    <n v="40"/>
    <n v="889"/>
    <x v="0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x v="3"/>
    <s v="No"/>
    <s v="No"/>
    <s v="No"/>
    <n v="0"/>
    <s v="No"/>
    <s v="One Year"/>
    <s v="Direct Debit"/>
    <n v="21"/>
    <n v="936"/>
    <x v="0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x v="62"/>
    <s v="No"/>
    <s v="Yes"/>
    <s v="No"/>
    <n v="0"/>
    <s v="Yes"/>
    <s v="Two Year"/>
    <s v="Direct Debit"/>
    <n v="52"/>
    <n v="1644"/>
    <x v="0"/>
    <x v="0"/>
    <x v="2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x v="38"/>
    <s v="No"/>
    <s v="No"/>
    <s v="No"/>
    <n v="0"/>
    <s v="Yes"/>
    <s v="Two Year"/>
    <s v="Credit Card"/>
    <n v="37"/>
    <n v="1923"/>
    <x v="0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x v="30"/>
    <s v="No"/>
    <s v="No"/>
    <s v="No"/>
    <n v="0"/>
    <s v="No"/>
    <s v="One Year"/>
    <s v="Direct Debit"/>
    <n v="31"/>
    <n v="958"/>
    <x v="0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x v="15"/>
    <s v="No"/>
    <s v="No"/>
    <s v="No"/>
    <n v="0"/>
    <s v="No"/>
    <s v="Month-to-Month"/>
    <s v="Credit Card"/>
    <n v="20"/>
    <n v="999"/>
    <x v="0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x v="63"/>
    <s v="No"/>
    <s v="Yes"/>
    <s v="No"/>
    <n v="0"/>
    <s v="Yes"/>
    <s v="Two Year"/>
    <s v="Credit Card"/>
    <n v="20"/>
    <n v="170"/>
    <x v="0"/>
    <x v="0"/>
    <x v="2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x v="22"/>
    <s v="Yes"/>
    <s v="No"/>
    <s v="No"/>
    <n v="0"/>
    <s v="No"/>
    <s v="Two Year"/>
    <s v="Credit Card"/>
    <n v="26"/>
    <n v="1239"/>
    <x v="0"/>
    <x v="0"/>
    <x v="1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x v="53"/>
    <s v="Yes"/>
    <s v="No"/>
    <s v="No"/>
    <n v="0"/>
    <s v="Yes"/>
    <s v="Two Year"/>
    <s v="Credit Card"/>
    <n v="40"/>
    <n v="2902"/>
    <x v="0"/>
    <x v="0"/>
    <x v="1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x v="21"/>
    <s v="No"/>
    <s v="No"/>
    <s v="No"/>
    <n v="0"/>
    <s v="Yes"/>
    <s v="Month-to-Month"/>
    <s v="Credit Card"/>
    <n v="37"/>
    <n v="1912"/>
    <x v="0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x v="21"/>
    <s v="No"/>
    <s v="No"/>
    <s v="No"/>
    <n v="0"/>
    <s v="Yes"/>
    <s v="Two Year"/>
    <s v="Direct Debit"/>
    <n v="65"/>
    <n v="4599"/>
    <x v="0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x v="1"/>
    <s v="No"/>
    <s v="No"/>
    <s v="No"/>
    <n v="0"/>
    <s v="No"/>
    <s v="Month-to-Month"/>
    <s v="Direct Debit"/>
    <n v="36"/>
    <n v="36"/>
    <x v="0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x v="25"/>
    <s v="No"/>
    <s v="Yes"/>
    <s v="No"/>
    <n v="0"/>
    <s v="Yes"/>
    <s v="Two Year"/>
    <s v="Direct Debit"/>
    <n v="44"/>
    <n v="2452"/>
    <x v="0"/>
    <x v="0"/>
    <x v="2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x v="32"/>
    <s v="No"/>
    <s v="No"/>
    <s v="No"/>
    <n v="0"/>
    <s v="Yes"/>
    <s v="Two Year"/>
    <s v="Direct Debit"/>
    <n v="48"/>
    <n v="3383"/>
    <x v="0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x v="3"/>
    <s v="No"/>
    <s v="No"/>
    <s v="No"/>
    <n v="0"/>
    <s v="Yes"/>
    <s v="Month-to-Month"/>
    <s v="Credit Card"/>
    <n v="68"/>
    <n v="2706"/>
    <x v="0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x v="28"/>
    <s v="No"/>
    <s v="No"/>
    <s v="No"/>
    <n v="0"/>
    <s v="No"/>
    <s v="One Year"/>
    <s v="Direct Debit"/>
    <n v="64"/>
    <n v="3310"/>
    <x v="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x v="30"/>
    <s v="No"/>
    <s v="No"/>
    <s v="No"/>
    <n v="0"/>
    <s v="Yes"/>
    <s v="Two Year"/>
    <s v="Credit Card"/>
    <n v="39"/>
    <n v="2811"/>
    <x v="0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x v="1"/>
    <s v="No"/>
    <s v="No"/>
    <s v="No"/>
    <n v="0"/>
    <s v="No"/>
    <s v="Two Year"/>
    <s v="Direct Debit"/>
    <n v="9"/>
    <n v="431"/>
    <x v="0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x v="6"/>
    <s v="Yes"/>
    <s v="No"/>
    <s v="No"/>
    <n v="0"/>
    <s v="No"/>
    <s v="Two Year"/>
    <s v="Credit Card"/>
    <n v="16"/>
    <n v="622"/>
    <x v="0"/>
    <x v="0"/>
    <x v="1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x v="11"/>
    <s v="No"/>
    <s v="No"/>
    <s v="No"/>
    <n v="0"/>
    <s v="No"/>
    <s v="Month-to-Month"/>
    <s v="Direct Debit"/>
    <n v="33"/>
    <n v="394"/>
    <x v="0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x v="24"/>
    <s v="No"/>
    <s v="No"/>
    <s v="No"/>
    <n v="0"/>
    <s v="No"/>
    <s v="Month-to-Month"/>
    <s v="Direct Debit"/>
    <n v="43"/>
    <n v="377"/>
    <x v="0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x v="52"/>
    <s v="No"/>
    <s v="No"/>
    <s v="No"/>
    <n v="0"/>
    <s v="Yes"/>
    <s v="One Year"/>
    <s v="Credit Card"/>
    <n v="36"/>
    <n v="1963"/>
    <x v="0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x v="58"/>
    <s v="No"/>
    <s v="No"/>
    <s v="No"/>
    <n v="0"/>
    <s v="No"/>
    <s v="Month-to-Month"/>
    <s v="Direct Debit"/>
    <n v="9"/>
    <n v="26"/>
    <x v="0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x v="11"/>
    <s v="No"/>
    <s v="No"/>
    <s v="No"/>
    <n v="0"/>
    <s v="No"/>
    <s v="One Year"/>
    <s v="Credit Card"/>
    <n v="23"/>
    <n v="450"/>
    <x v="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x v="10"/>
    <s v="No"/>
    <s v="No"/>
    <s v="No"/>
    <n v="0"/>
    <s v="Yes"/>
    <s v="Month-to-Month"/>
    <s v="Direct Debit"/>
    <n v="44"/>
    <n v="2241"/>
    <x v="0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x v="19"/>
    <s v="Yes"/>
    <s v="No"/>
    <s v="No"/>
    <n v="0"/>
    <s v="No"/>
    <s v="Month-to-Month"/>
    <s v="Credit Card"/>
    <n v="43"/>
    <n v="174"/>
    <x v="0"/>
    <x v="0"/>
    <x v="1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x v="6"/>
    <s v="Yes"/>
    <s v="No"/>
    <s v="No"/>
    <n v="0"/>
    <s v="No"/>
    <s v="Month-to-Month"/>
    <s v="Credit Card"/>
    <n v="10"/>
    <n v="10"/>
    <x v="0"/>
    <x v="0"/>
    <x v="1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x v="2"/>
    <s v="No"/>
    <s v="No"/>
    <s v="No"/>
    <n v="0"/>
    <s v="No"/>
    <s v="Month-to-Month"/>
    <s v="Credit Card"/>
    <n v="33"/>
    <n v="398"/>
    <x v="0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x v="40"/>
    <s v="No"/>
    <s v="No"/>
    <s v="No"/>
    <n v="0"/>
    <s v="No"/>
    <s v="One Year"/>
    <s v="Direct Debit"/>
    <n v="34"/>
    <n v="783"/>
    <x v="0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x v="14"/>
    <s v="No"/>
    <s v="Yes"/>
    <s v="No"/>
    <n v="0"/>
    <s v="No"/>
    <s v="Two Year"/>
    <s v="Direct Debit"/>
    <n v="30"/>
    <n v="438"/>
    <x v="0"/>
    <x v="0"/>
    <x v="2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x v="10"/>
    <s v="No"/>
    <s v="No"/>
    <s v="No"/>
    <n v="0"/>
    <s v="Yes"/>
    <s v="Two Year"/>
    <s v="Direct Debit"/>
    <n v="40"/>
    <n v="2288"/>
    <x v="0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x v="33"/>
    <s v="Yes"/>
    <s v="No"/>
    <s v="No"/>
    <n v="0"/>
    <s v="Yes"/>
    <s v="Month-to-Month"/>
    <s v="Direct Debit"/>
    <n v="35"/>
    <n v="105"/>
    <x v="0"/>
    <x v="0"/>
    <x v="1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x v="30"/>
    <s v="No"/>
    <s v="No"/>
    <s v="No"/>
    <n v="0"/>
    <s v="No"/>
    <s v="Month-to-Month"/>
    <s v="Credit Card"/>
    <n v="39"/>
    <n v="128"/>
    <x v="0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x v="16"/>
    <s v="No"/>
    <s v="No"/>
    <s v="No"/>
    <n v="0"/>
    <s v="No"/>
    <s v="Month-to-Month"/>
    <s v="Credit Card"/>
    <n v="13"/>
    <n v="13"/>
    <x v="0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x v="16"/>
    <s v="No"/>
    <s v="No"/>
    <s v="No"/>
    <n v="0"/>
    <s v="Yes"/>
    <s v="Month-to-Month"/>
    <s v="Direct Debit"/>
    <n v="55"/>
    <n v="1349"/>
    <x v="0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x v="62"/>
    <s v="No"/>
    <s v="Yes"/>
    <s v="No"/>
    <n v="0"/>
    <s v="Yes"/>
    <s v="One Year"/>
    <s v="Direct Debit"/>
    <n v="33"/>
    <n v="1868"/>
    <x v="0"/>
    <x v="0"/>
    <x v="2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x v="5"/>
    <s v="No"/>
    <s v="No"/>
    <s v="No"/>
    <n v="0"/>
    <s v="No"/>
    <s v="Two Year"/>
    <s v="Credit Card"/>
    <n v="9"/>
    <n v="673"/>
    <x v="0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x v="53"/>
    <s v="Yes"/>
    <s v="No"/>
    <s v="No"/>
    <n v="0"/>
    <s v="No"/>
    <s v="Two Year"/>
    <s v="Direct Debit"/>
    <n v="13"/>
    <n v="925"/>
    <x v="0"/>
    <x v="0"/>
    <x v="1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x v="35"/>
    <s v="No"/>
    <s v="No"/>
    <s v="No"/>
    <n v="0"/>
    <s v="No"/>
    <s v="One Year"/>
    <s v="Credit Card"/>
    <n v="14"/>
    <n v="365"/>
    <x v="0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x v="21"/>
    <s v="No"/>
    <s v="No"/>
    <s v="No"/>
    <n v="0"/>
    <s v="Yes"/>
    <s v="Two Year"/>
    <s v="Credit Card"/>
    <n v="72"/>
    <n v="2479"/>
    <x v="0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x v="59"/>
    <s v="Yes"/>
    <s v="No"/>
    <s v="No"/>
    <n v="0"/>
    <s v="Yes"/>
    <s v="Two Year"/>
    <s v="Direct Debit"/>
    <n v="38"/>
    <n v="2765"/>
    <x v="0"/>
    <x v="0"/>
    <x v="1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x v="46"/>
    <s v="No"/>
    <s v="No"/>
    <s v="No"/>
    <n v="0"/>
    <s v="Yes"/>
    <s v="Two Year"/>
    <s v="Direct Debit"/>
    <n v="52"/>
    <n v="1965"/>
    <x v="0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x v="5"/>
    <s v="No"/>
    <s v="No"/>
    <s v="No"/>
    <n v="0"/>
    <s v="No"/>
    <s v="Month-to-Month"/>
    <s v="Credit Card"/>
    <n v="20"/>
    <n v="265"/>
    <x v="0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x v="39"/>
    <s v="No"/>
    <s v="No"/>
    <s v="No"/>
    <n v="0"/>
    <s v="No"/>
    <s v="Two Year"/>
    <s v="Credit Card"/>
    <n v="21"/>
    <n v="1249"/>
    <x v="0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x v="20"/>
    <s v="No"/>
    <s v="No"/>
    <s v="No"/>
    <n v="0"/>
    <s v="No"/>
    <s v="Month-to-Month"/>
    <s v="Direct Debit"/>
    <n v="15"/>
    <n v="15"/>
    <x v="0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x v="47"/>
    <s v="No"/>
    <s v="Yes"/>
    <s v="No"/>
    <n v="0"/>
    <s v="Yes"/>
    <s v="Month-to-Month"/>
    <s v="Credit Card"/>
    <n v="29"/>
    <n v="546"/>
    <x v="0"/>
    <x v="0"/>
    <x v="2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x v="42"/>
    <s v="Yes"/>
    <s v="No"/>
    <s v="No"/>
    <n v="0"/>
    <s v="No"/>
    <s v="Month-to-Month"/>
    <s v="Direct Debit"/>
    <n v="50"/>
    <n v="96"/>
    <x v="0"/>
    <x v="0"/>
    <x v="1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x v="0"/>
    <s v="No"/>
    <s v="No"/>
    <s v="No"/>
    <n v="0"/>
    <s v="No"/>
    <s v="Month-to-Month"/>
    <s v="Credit Card"/>
    <n v="9"/>
    <n v="79"/>
    <x v="0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x v="24"/>
    <s v="No"/>
    <s v="No"/>
    <s v="No"/>
    <n v="0"/>
    <s v="Yes"/>
    <s v="One Year"/>
    <s v="Direct Debit"/>
    <n v="33"/>
    <n v="886"/>
    <x v="0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x v="60"/>
    <s v="No"/>
    <s v="Yes"/>
    <s v="No"/>
    <n v="0"/>
    <s v="No"/>
    <s v="Two Year"/>
    <s v="Credit Card"/>
    <n v="8"/>
    <n v="173"/>
    <x v="0"/>
    <x v="0"/>
    <x v="2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x v="15"/>
    <s v="No"/>
    <s v="No"/>
    <s v="No"/>
    <n v="0"/>
    <s v="No"/>
    <s v="One Year"/>
    <s v="Credit Card"/>
    <n v="12"/>
    <n v="132"/>
    <x v="0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x v="31"/>
    <s v="No"/>
    <s v="No"/>
    <s v="No"/>
    <n v="0"/>
    <s v="No"/>
    <s v="Month-to-Month"/>
    <s v="Credit Card"/>
    <n v="8"/>
    <n v="8"/>
    <x v="0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x v="30"/>
    <s v="No"/>
    <s v="No"/>
    <s v="No"/>
    <n v="0"/>
    <s v="No"/>
    <s v="One Year"/>
    <s v="Credit Card"/>
    <n v="27"/>
    <n v="778"/>
    <x v="0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x v="27"/>
    <s v="No"/>
    <s v="Yes"/>
    <s v="No"/>
    <n v="0"/>
    <s v="Yes"/>
    <s v="Two Year"/>
    <s v="Direct Debit"/>
    <n v="40"/>
    <n v="1818"/>
    <x v="0"/>
    <x v="0"/>
    <x v="2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x v="34"/>
    <s v="No"/>
    <s v="Yes"/>
    <s v="No"/>
    <n v="0"/>
    <s v="No"/>
    <s v="Two Year"/>
    <s v="Credit Card"/>
    <n v="10"/>
    <n v="647"/>
    <x v="0"/>
    <x v="0"/>
    <x v="2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x v="54"/>
    <s v="No"/>
    <s v="No"/>
    <s v="No"/>
    <n v="0"/>
    <s v="No"/>
    <s v="Month-to-Month"/>
    <s v="Credit Card"/>
    <n v="11"/>
    <n v="57"/>
    <x v="0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x v="50"/>
    <s v="No"/>
    <s v="No"/>
    <s v="No"/>
    <n v="0"/>
    <s v="No"/>
    <s v="Month-to-Month"/>
    <s v="Credit Card"/>
    <n v="9"/>
    <n v="17"/>
    <x v="0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x v="26"/>
    <s v="No"/>
    <s v="No"/>
    <s v="No"/>
    <n v="0"/>
    <s v="No"/>
    <s v="Month-to-Month"/>
    <s v="Paper Check"/>
    <n v="13"/>
    <n v="87"/>
    <x v="0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x v="40"/>
    <s v="No"/>
    <s v="No"/>
    <s v="No"/>
    <n v="0"/>
    <s v="No"/>
    <s v="Two Year"/>
    <s v="Credit Card"/>
    <n v="10"/>
    <n v="196"/>
    <x v="0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x v="43"/>
    <s v="No"/>
    <s v="Yes"/>
    <s v="No"/>
    <n v="0"/>
    <s v="Yes"/>
    <s v="Two Year"/>
    <s v="Direct Debit"/>
    <n v="51"/>
    <n v="3452"/>
    <x v="0"/>
    <x v="0"/>
    <x v="2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x v="57"/>
    <s v="No"/>
    <s v="Yes"/>
    <s v="No"/>
    <n v="0"/>
    <s v="No"/>
    <s v="Two Year"/>
    <s v="Direct Debit"/>
    <n v="45"/>
    <n v="1173"/>
    <x v="0"/>
    <x v="0"/>
    <x v="2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x v="10"/>
    <s v="No"/>
    <s v="No"/>
    <s v="No"/>
    <n v="0"/>
    <s v="Yes"/>
    <s v="One Year"/>
    <s v="Direct Debit"/>
    <n v="28"/>
    <n v="1904"/>
    <x v="0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x v="59"/>
    <s v="Yes"/>
    <s v="No"/>
    <s v="No"/>
    <n v="0"/>
    <s v="No"/>
    <s v="One Year"/>
    <s v="Credit Card"/>
    <n v="11"/>
    <n v="387"/>
    <x v="0"/>
    <x v="0"/>
    <x v="1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x v="65"/>
    <s v="No"/>
    <s v="Yes"/>
    <s v="No"/>
    <n v="0"/>
    <s v="No"/>
    <s v="One Year"/>
    <s v="Direct Debit"/>
    <n v="40"/>
    <n v="2668"/>
    <x v="0"/>
    <x v="0"/>
    <x v="2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x v="66"/>
    <s v="No"/>
    <s v="Yes"/>
    <s v="No"/>
    <n v="0"/>
    <s v="Yes"/>
    <s v="Two Year"/>
    <s v="Credit Card"/>
    <n v="37"/>
    <n v="2685"/>
    <x v="0"/>
    <x v="0"/>
    <x v="2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x v="12"/>
    <s v="Yes"/>
    <s v="No"/>
    <s v="No"/>
    <n v="0"/>
    <s v="Yes"/>
    <s v="One Year"/>
    <s v="Direct Debit"/>
    <n v="30"/>
    <n v="1434"/>
    <x v="0"/>
    <x v="0"/>
    <x v="1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x v="55"/>
    <s v="No"/>
    <s v="Yes"/>
    <s v="No"/>
    <n v="0"/>
    <s v="Yes"/>
    <s v="One Year"/>
    <s v="Direct Debit"/>
    <n v="40"/>
    <n v="2528"/>
    <x v="0"/>
    <x v="0"/>
    <x v="2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x v="22"/>
    <s v="Yes"/>
    <s v="No"/>
    <s v="No"/>
    <n v="0"/>
    <s v="No"/>
    <s v="Month-to-Month"/>
    <s v="Direct Debit"/>
    <n v="18"/>
    <n v="33"/>
    <x v="0"/>
    <x v="0"/>
    <x v="1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x v="38"/>
    <s v="No"/>
    <s v="No"/>
    <s v="No"/>
    <n v="0"/>
    <s v="No"/>
    <s v="Month-to-Month"/>
    <s v="Paper Check"/>
    <n v="26"/>
    <n v="962"/>
    <x v="0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x v="50"/>
    <s v="No"/>
    <s v="No"/>
    <s v="No"/>
    <n v="0"/>
    <s v="Yes"/>
    <s v="One Year"/>
    <s v="Credit Card"/>
    <n v="24"/>
    <n v="603"/>
    <x v="0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x v="57"/>
    <s v="No"/>
    <s v="Yes"/>
    <s v="No"/>
    <n v="0"/>
    <s v="Yes"/>
    <s v="Two Year"/>
    <s v="Credit Card"/>
    <n v="15"/>
    <n v="369"/>
    <x v="0"/>
    <x v="0"/>
    <x v="2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x v="24"/>
    <s v="No"/>
    <s v="No"/>
    <s v="No"/>
    <n v="0"/>
    <s v="Yes"/>
    <s v="Month-to-Month"/>
    <s v="Direct Debit"/>
    <n v="38"/>
    <n v="1448"/>
    <x v="0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x v="46"/>
    <s v="No"/>
    <s v="No"/>
    <s v="No"/>
    <n v="0"/>
    <s v="No"/>
    <s v="Month-to-Month"/>
    <s v="Direct Debit"/>
    <n v="37"/>
    <n v="812"/>
    <x v="0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x v="10"/>
    <s v="No"/>
    <s v="No"/>
    <s v="No"/>
    <n v="0"/>
    <s v="No"/>
    <s v="Month-to-Month"/>
    <s v="Credit Card"/>
    <n v="19"/>
    <n v="19"/>
    <x v="0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x v="31"/>
    <s v="No"/>
    <s v="No"/>
    <s v="No"/>
    <n v="0"/>
    <s v="No"/>
    <s v="Month-to-Month"/>
    <s v="Paper Check"/>
    <n v="39"/>
    <n v="401"/>
    <x v="0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x v="8"/>
    <s v="No"/>
    <s v="No"/>
    <s v="No"/>
    <n v="0"/>
    <s v="No"/>
    <s v="One Year"/>
    <s v="Credit Card"/>
    <n v="51"/>
    <n v="2582"/>
    <x v="0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x v="55"/>
    <s v="No"/>
    <s v="Yes"/>
    <s v="No"/>
    <n v="0"/>
    <s v="No"/>
    <s v="Month-to-Month"/>
    <s v="Paper Check"/>
    <n v="13"/>
    <n v="115"/>
    <x v="0"/>
    <x v="0"/>
    <x v="2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x v="32"/>
    <s v="No"/>
    <s v="No"/>
    <s v="No"/>
    <n v="0"/>
    <s v="No"/>
    <s v="Month-to-Month"/>
    <s v="Credit Card"/>
    <n v="32"/>
    <n v="192"/>
    <x v="0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x v="28"/>
    <s v="No"/>
    <s v="No"/>
    <s v="No"/>
    <n v="0"/>
    <s v="Yes"/>
    <s v="Two Year"/>
    <s v="Direct Debit"/>
    <n v="31"/>
    <n v="1585"/>
    <x v="0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x v="18"/>
    <s v="No"/>
    <s v="No"/>
    <s v="No"/>
    <n v="0"/>
    <s v="Yes"/>
    <s v="One Year"/>
    <s v="Direct Debit"/>
    <n v="43"/>
    <n v="3072"/>
    <x v="0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x v="50"/>
    <s v="No"/>
    <s v="No"/>
    <s v="No"/>
    <n v="0"/>
    <s v="Yes"/>
    <s v="Two Year"/>
    <s v="Credit Card"/>
    <n v="27"/>
    <n v="1175"/>
    <x v="0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x v="17"/>
    <s v="Yes"/>
    <s v="No"/>
    <s v="No"/>
    <n v="0"/>
    <s v="No"/>
    <s v="Month-to-Month"/>
    <s v="Paper Check"/>
    <n v="12"/>
    <n v="18"/>
    <x v="0"/>
    <x v="0"/>
    <x v="1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x v="44"/>
    <s v="No"/>
    <s v="No"/>
    <s v="No"/>
    <n v="0"/>
    <s v="No"/>
    <s v="One Year"/>
    <s v="Credit Card"/>
    <n v="35"/>
    <n v="1784"/>
    <x v="0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x v="20"/>
    <s v="No"/>
    <s v="No"/>
    <s v="No"/>
    <n v="0"/>
    <s v="No"/>
    <s v="One Year"/>
    <s v="Paper Check"/>
    <n v="7"/>
    <n v="60"/>
    <x v="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x v="24"/>
    <s v="No"/>
    <s v="No"/>
    <s v="No"/>
    <n v="0"/>
    <s v="Yes"/>
    <s v="Month-to-Month"/>
    <s v="Direct Debit"/>
    <n v="48"/>
    <n v="827"/>
    <x v="0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x v="4"/>
    <s v="Yes"/>
    <s v="No"/>
    <s v="No"/>
    <n v="0"/>
    <s v="Yes"/>
    <s v="Two Year"/>
    <s v="Credit Card"/>
    <n v="47"/>
    <n v="3202"/>
    <x v="0"/>
    <x v="0"/>
    <x v="1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x v="49"/>
    <s v="No"/>
    <s v="No"/>
    <s v="No"/>
    <n v="0"/>
    <s v="No"/>
    <s v="One Year"/>
    <s v="Direct Debit"/>
    <n v="13"/>
    <n v="50"/>
    <x v="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x v="4"/>
    <s v="Yes"/>
    <s v="No"/>
    <s v="No"/>
    <n v="0"/>
    <s v="No"/>
    <s v="One Year"/>
    <s v="Credit Card"/>
    <n v="24"/>
    <n v="921"/>
    <x v="0"/>
    <x v="0"/>
    <x v="1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x v="16"/>
    <s v="No"/>
    <s v="No"/>
    <s v="No"/>
    <n v="0"/>
    <s v="Yes"/>
    <s v="Month-to-Month"/>
    <s v="Direct Debit"/>
    <n v="47"/>
    <n v="497"/>
    <x v="0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x v="48"/>
    <s v="No"/>
    <s v="No"/>
    <s v="No"/>
    <n v="0"/>
    <s v="Yes"/>
    <s v="Two Year"/>
    <s v="Credit Card"/>
    <n v="25"/>
    <n v="1752"/>
    <x v="0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x v="15"/>
    <s v="No"/>
    <s v="No"/>
    <s v="No"/>
    <n v="0"/>
    <s v="No"/>
    <s v="One Year"/>
    <s v="Paper Check"/>
    <n v="10"/>
    <n v="170"/>
    <x v="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x v="47"/>
    <s v="No"/>
    <s v="Yes"/>
    <s v="No"/>
    <n v="0"/>
    <s v="Yes"/>
    <s v="Month-to-Month"/>
    <s v="Credit Card"/>
    <n v="48"/>
    <n v="2593"/>
    <x v="0"/>
    <x v="0"/>
    <x v="2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x v="30"/>
    <s v="No"/>
    <s v="No"/>
    <s v="No"/>
    <n v="0"/>
    <s v="No"/>
    <s v="Month-to-Month"/>
    <s v="Direct Debit"/>
    <n v="34"/>
    <n v="1935"/>
    <x v="0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x v="34"/>
    <s v="No"/>
    <s v="Yes"/>
    <s v="No"/>
    <n v="0"/>
    <s v="No"/>
    <s v="Two Year"/>
    <s v="Direct Debit"/>
    <n v="31"/>
    <n v="283"/>
    <x v="0"/>
    <x v="0"/>
    <x v="2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x v="0"/>
    <s v="No"/>
    <s v="No"/>
    <s v="No"/>
    <n v="0"/>
    <s v="No"/>
    <s v="Month-to-Month"/>
    <s v="Direct Debit"/>
    <n v="18"/>
    <n v="455"/>
    <x v="0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x v="20"/>
    <s v="No"/>
    <s v="No"/>
    <s v="No"/>
    <n v="0"/>
    <s v="No"/>
    <s v="Two Year"/>
    <s v="Credit Card"/>
    <n v="11"/>
    <n v="565"/>
    <x v="0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x v="15"/>
    <s v="No"/>
    <s v="No"/>
    <s v="No"/>
    <n v="0"/>
    <s v="Yes"/>
    <s v="Two Year"/>
    <s v="Direct Debit"/>
    <n v="57"/>
    <n v="4121"/>
    <x v="0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x v="49"/>
    <s v="No"/>
    <s v="No"/>
    <s v="No"/>
    <n v="0"/>
    <s v="No"/>
    <s v="Two Year"/>
    <s v="Direct Debit"/>
    <n v="17"/>
    <n v="922"/>
    <x v="0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x v="54"/>
    <s v="No"/>
    <s v="No"/>
    <s v="No"/>
    <n v="0"/>
    <s v="No"/>
    <s v="Month-to-Month"/>
    <s v="Paper Check"/>
    <n v="9"/>
    <n v="9"/>
    <x v="0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x v="39"/>
    <s v="No"/>
    <s v="No"/>
    <s v="No"/>
    <n v="0"/>
    <s v="No"/>
    <s v="Two Year"/>
    <s v="Direct Debit"/>
    <n v="64"/>
    <n v="4646"/>
    <x v="0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x v="24"/>
    <s v="No"/>
    <s v="No"/>
    <s v="No"/>
    <n v="0"/>
    <s v="No"/>
    <s v="Month-to-Month"/>
    <s v="Direct Debit"/>
    <n v="43"/>
    <n v="1577"/>
    <x v="0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x v="1"/>
    <s v="No"/>
    <s v="No"/>
    <s v="No"/>
    <n v="0"/>
    <s v="Yes"/>
    <s v="Month-to-Month"/>
    <s v="Direct Debit"/>
    <n v="42"/>
    <n v="219"/>
    <x v="0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x v="60"/>
    <s v="No"/>
    <s v="Yes"/>
    <s v="No"/>
    <n v="0"/>
    <s v="Yes"/>
    <s v="One Year"/>
    <s v="Credit Card"/>
    <n v="46"/>
    <n v="2045"/>
    <x v="0"/>
    <x v="0"/>
    <x v="2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x v="46"/>
    <s v="No"/>
    <s v="No"/>
    <s v="No"/>
    <n v="0"/>
    <s v="No"/>
    <s v="One Year"/>
    <s v="Credit Card"/>
    <n v="8"/>
    <n v="337"/>
    <x v="0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x v="4"/>
    <s v="Yes"/>
    <s v="No"/>
    <s v="No"/>
    <n v="0"/>
    <s v="No"/>
    <s v="Two Year"/>
    <s v="Credit Card"/>
    <n v="15"/>
    <n v="1059"/>
    <x v="0"/>
    <x v="0"/>
    <x v="1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x v="32"/>
    <s v="No"/>
    <s v="No"/>
    <s v="No"/>
    <n v="0"/>
    <s v="No"/>
    <s v="Month-to-Month"/>
    <s v="Credit Card"/>
    <n v="43"/>
    <n v="734"/>
    <x v="0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x v="54"/>
    <s v="No"/>
    <s v="No"/>
    <s v="No"/>
    <n v="0"/>
    <s v="No"/>
    <s v="Month-to-Month"/>
    <s v="Paper Check"/>
    <n v="11"/>
    <n v="47"/>
    <x v="0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x v="2"/>
    <s v="No"/>
    <s v="No"/>
    <s v="No"/>
    <n v="0"/>
    <s v="Yes"/>
    <s v="One Year"/>
    <s v="Direct Debit"/>
    <n v="54"/>
    <n v="3771"/>
    <x v="0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x v="9"/>
    <s v="No"/>
    <s v="No"/>
    <s v="No"/>
    <n v="0"/>
    <s v="No"/>
    <s v="One Year"/>
    <s v="Direct Debit"/>
    <n v="34"/>
    <n v="784"/>
    <x v="0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x v="57"/>
    <s v="No"/>
    <s v="Yes"/>
    <s v="No"/>
    <n v="0"/>
    <s v="Yes"/>
    <s v="Two Year"/>
    <s v="Direct Debit"/>
    <n v="43"/>
    <n v="3106"/>
    <x v="0"/>
    <x v="0"/>
    <x v="2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x v="50"/>
    <s v="No"/>
    <s v="No"/>
    <s v="No"/>
    <n v="0"/>
    <s v="No"/>
    <s v="Month-to-Month"/>
    <s v="Paper Check"/>
    <n v="47"/>
    <n v="47"/>
    <x v="0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x v="17"/>
    <s v="Yes"/>
    <s v="No"/>
    <s v="No"/>
    <n v="0"/>
    <s v="Yes"/>
    <s v="One Year"/>
    <s v="Direct Debit"/>
    <n v="31"/>
    <n v="2207"/>
    <x v="0"/>
    <x v="0"/>
    <x v="1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x v="59"/>
    <s v="Yes"/>
    <s v="No"/>
    <s v="No"/>
    <n v="0"/>
    <s v="Yes"/>
    <s v="Month-to-Month"/>
    <s v="Direct Debit"/>
    <n v="39"/>
    <n v="576"/>
    <x v="0"/>
    <x v="0"/>
    <x v="1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x v="33"/>
    <s v="Yes"/>
    <s v="No"/>
    <s v="No"/>
    <n v="0"/>
    <s v="No"/>
    <s v="Month-to-Month"/>
    <s v="Paper Check"/>
    <n v="9"/>
    <n v="50"/>
    <x v="0"/>
    <x v="0"/>
    <x v="1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x v="9"/>
    <s v="No"/>
    <s v="No"/>
    <s v="No"/>
    <n v="0"/>
    <s v="Yes"/>
    <s v="Month-to-Month"/>
    <s v="Direct Debit"/>
    <n v="50"/>
    <n v="813"/>
    <x v="0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x v="42"/>
    <s v="Yes"/>
    <s v="No"/>
    <s v="No"/>
    <n v="0"/>
    <s v="No"/>
    <s v="Month-to-Month"/>
    <s v="Credit Card"/>
    <n v="38"/>
    <n v="1796"/>
    <x v="0"/>
    <x v="0"/>
    <x v="1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x v="17"/>
    <s v="Yes"/>
    <s v="No"/>
    <s v="No"/>
    <n v="0"/>
    <s v="Yes"/>
    <s v="Month-to-Month"/>
    <s v="Paper Check"/>
    <n v="37"/>
    <n v="293"/>
    <x v="0"/>
    <x v="0"/>
    <x v="1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x v="8"/>
    <s v="No"/>
    <s v="No"/>
    <s v="No"/>
    <n v="0"/>
    <s v="No"/>
    <s v="Month-to-Month"/>
    <s v="Paper Check"/>
    <n v="17"/>
    <n v="292"/>
    <x v="0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x v="16"/>
    <s v="No"/>
    <s v="No"/>
    <s v="No"/>
    <n v="0"/>
    <s v="Yes"/>
    <s v="One Year"/>
    <s v="Direct Debit"/>
    <n v="41"/>
    <n v="1047"/>
    <x v="0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x v="28"/>
    <s v="No"/>
    <s v="No"/>
    <s v="No"/>
    <n v="0"/>
    <s v="No"/>
    <s v="Month-to-Month"/>
    <s v="Direct Debit"/>
    <n v="35"/>
    <n v="797"/>
    <x v="0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x v="66"/>
    <s v="No"/>
    <s v="Yes"/>
    <s v="No"/>
    <n v="0"/>
    <s v="No"/>
    <s v="Two Year"/>
    <s v="Direct Debit"/>
    <n v="43"/>
    <n v="186"/>
    <x v="0"/>
    <x v="0"/>
    <x v="2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x v="40"/>
    <s v="No"/>
    <s v="No"/>
    <s v="No"/>
    <n v="0"/>
    <s v="No"/>
    <s v="Month-to-Month"/>
    <s v="Paper Check"/>
    <n v="9"/>
    <n v="219"/>
    <x v="0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x v="25"/>
    <s v="No"/>
    <s v="Yes"/>
    <s v="No"/>
    <n v="0"/>
    <s v="No"/>
    <s v="Two Year"/>
    <s v="Direct Debit"/>
    <n v="59"/>
    <n v="209"/>
    <x v="0"/>
    <x v="0"/>
    <x v="2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x v="53"/>
    <s v="Yes"/>
    <s v="No"/>
    <s v="No"/>
    <n v="0"/>
    <s v="No"/>
    <s v="One Year"/>
    <s v="Paper Check"/>
    <n v="8"/>
    <n v="137"/>
    <x v="0"/>
    <x v="0"/>
    <x v="1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x v="51"/>
    <s v="No"/>
    <s v="No"/>
    <s v="No"/>
    <n v="0"/>
    <s v="No"/>
    <s v="Month-to-Month"/>
    <s v="Paper Check"/>
    <n v="26"/>
    <n v="528"/>
    <x v="0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x v="61"/>
    <s v="No"/>
    <s v="Yes"/>
    <s v="No"/>
    <n v="0"/>
    <s v="No"/>
    <s v="Two Year"/>
    <s v="Direct Debit"/>
    <n v="44"/>
    <n v="1661"/>
    <x v="0"/>
    <x v="0"/>
    <x v="2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x v="59"/>
    <s v="Yes"/>
    <s v="No"/>
    <s v="No"/>
    <n v="0"/>
    <s v="Yes"/>
    <s v="Month-to-Month"/>
    <s v="Direct Debit"/>
    <n v="35"/>
    <n v="1076"/>
    <x v="0"/>
    <x v="0"/>
    <x v="1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x v="5"/>
    <s v="No"/>
    <s v="No"/>
    <s v="No"/>
    <n v="0"/>
    <s v="No"/>
    <s v="Month-to-Month"/>
    <s v="Direct Debit"/>
    <n v="21"/>
    <n v="287"/>
    <x v="0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x v="23"/>
    <s v="Yes"/>
    <s v="No"/>
    <s v="No"/>
    <n v="0"/>
    <s v="Yes"/>
    <s v="Two Year"/>
    <s v="Paper Check"/>
    <n v="32"/>
    <n v="2064"/>
    <x v="0"/>
    <x v="0"/>
    <x v="1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x v="6"/>
    <s v="Yes"/>
    <s v="No"/>
    <s v="No"/>
    <n v="0"/>
    <s v="No"/>
    <s v="One Year"/>
    <s v="Paper Check"/>
    <n v="7"/>
    <n v="388"/>
    <x v="0"/>
    <x v="0"/>
    <x v="1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x v="54"/>
    <s v="No"/>
    <s v="No"/>
    <s v="No"/>
    <n v="0"/>
    <s v="No"/>
    <s v="One Year"/>
    <s v="Direct Debit"/>
    <n v="39"/>
    <n v="1047"/>
    <x v="0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x v="28"/>
    <s v="No"/>
    <s v="No"/>
    <s v="No"/>
    <n v="0"/>
    <s v="No"/>
    <s v="Two Year"/>
    <s v="Credit Card"/>
    <n v="12"/>
    <n v="260"/>
    <x v="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x v="58"/>
    <s v="No"/>
    <s v="No"/>
    <s v="No"/>
    <n v="0"/>
    <s v="No"/>
    <s v="One Year"/>
    <s v="Paper Check"/>
    <n v="8"/>
    <n v="129"/>
    <x v="0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x v="44"/>
    <s v="No"/>
    <s v="No"/>
    <s v="No"/>
    <n v="0"/>
    <s v="No"/>
    <s v="One Year"/>
    <s v="Credit Card"/>
    <n v="23"/>
    <n v="1393"/>
    <x v="0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x v="44"/>
    <s v="No"/>
    <s v="No"/>
    <s v="No"/>
    <n v="0"/>
    <s v="No"/>
    <s v="Two Year"/>
    <s v="Paper Check"/>
    <n v="14"/>
    <n v="715"/>
    <x v="0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x v="39"/>
    <s v="No"/>
    <s v="No"/>
    <s v="No"/>
    <n v="0"/>
    <s v="No"/>
    <s v="Two Year"/>
    <s v="Paper Check"/>
    <n v="8"/>
    <n v="236"/>
    <x v="0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x v="3"/>
    <s v="No"/>
    <s v="No"/>
    <s v="No"/>
    <n v="0"/>
    <s v="No"/>
    <s v="Month-to-Month"/>
    <s v="Paper Check"/>
    <n v="8"/>
    <n v="27"/>
    <x v="0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x v="58"/>
    <s v="No"/>
    <s v="No"/>
    <s v="No"/>
    <n v="0"/>
    <s v="Yes"/>
    <s v="Two Year"/>
    <s v="Paper Check"/>
    <n v="28"/>
    <n v="1787"/>
    <x v="0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x v="38"/>
    <s v="No"/>
    <s v="No"/>
    <s v="No"/>
    <n v="0"/>
    <s v="No"/>
    <s v="Two Year"/>
    <s v="Credit Card"/>
    <n v="53"/>
    <n v="2375"/>
    <x v="0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x v="35"/>
    <s v="No"/>
    <s v="No"/>
    <s v="No"/>
    <n v="0"/>
    <s v="Yes"/>
    <s v="Two Year"/>
    <s v="Credit Card"/>
    <n v="36"/>
    <n v="2518"/>
    <x v="0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x v="56"/>
    <s v="No"/>
    <s v="Yes"/>
    <s v="No"/>
    <n v="0"/>
    <s v="No"/>
    <s v="Two Year"/>
    <s v="Credit Card"/>
    <n v="13"/>
    <n v="164"/>
    <x v="0"/>
    <x v="0"/>
    <x v="2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x v="40"/>
    <s v="No"/>
    <s v="No"/>
    <s v="No"/>
    <n v="0"/>
    <s v="No"/>
    <s v="Two Year"/>
    <s v="Direct Debit"/>
    <n v="11"/>
    <n v="573"/>
    <x v="0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x v="37"/>
    <s v="No"/>
    <s v="No"/>
    <s v="No"/>
    <n v="0"/>
    <s v="Yes"/>
    <s v="Month-to-Month"/>
    <s v="Direct Debit"/>
    <n v="35"/>
    <n v="287"/>
    <x v="0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x v="46"/>
    <s v="No"/>
    <s v="No"/>
    <s v="No"/>
    <n v="0"/>
    <s v="No"/>
    <s v="One Year"/>
    <s v="Paper Check"/>
    <n v="10"/>
    <n v="34"/>
    <x v="0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x v="50"/>
    <s v="No"/>
    <s v="No"/>
    <s v="No"/>
    <n v="0"/>
    <s v="Yes"/>
    <s v="One Year"/>
    <s v="Direct Debit"/>
    <n v="59"/>
    <n v="2341"/>
    <x v="0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x v="35"/>
    <s v="No"/>
    <s v="No"/>
    <s v="No"/>
    <n v="0"/>
    <s v="No"/>
    <s v="Two Year"/>
    <s v="Direct Debit"/>
    <n v="14"/>
    <n v="988"/>
    <x v="0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x v="5"/>
    <s v="No"/>
    <s v="No"/>
    <s v="No"/>
    <n v="0"/>
    <s v="No"/>
    <s v="Two Year"/>
    <s v="Paper Check"/>
    <n v="39"/>
    <n v="1953"/>
    <x v="0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x v="4"/>
    <s v="Yes"/>
    <s v="No"/>
    <s v="No"/>
    <n v="0"/>
    <s v="No"/>
    <s v="Month-to-Month"/>
    <s v="Direct Debit"/>
    <n v="31"/>
    <n v="31"/>
    <x v="0"/>
    <x v="0"/>
    <x v="1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x v="40"/>
    <s v="No"/>
    <s v="No"/>
    <s v="No"/>
    <n v="0"/>
    <s v="Yes"/>
    <s v="Two Year"/>
    <s v="Direct Debit"/>
    <n v="30"/>
    <n v="2194"/>
    <x v="0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x v="46"/>
    <s v="No"/>
    <s v="No"/>
    <s v="No"/>
    <n v="0"/>
    <s v="No"/>
    <s v="Month-to-Month"/>
    <s v="Paper Check"/>
    <n v="9"/>
    <n v="51"/>
    <x v="0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x v="39"/>
    <s v="No"/>
    <s v="No"/>
    <s v="No"/>
    <n v="0"/>
    <s v="No"/>
    <s v="Month-to-Month"/>
    <s v="Credit Card"/>
    <n v="8"/>
    <n v="37"/>
    <x v="0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x v="11"/>
    <s v="No"/>
    <s v="No"/>
    <s v="No"/>
    <n v="0"/>
    <s v="Yes"/>
    <s v="One Year"/>
    <s v="Credit Card"/>
    <n v="45"/>
    <n v="2161"/>
    <x v="0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x v="55"/>
    <s v="No"/>
    <s v="Yes"/>
    <s v="No"/>
    <n v="0"/>
    <s v="No"/>
    <s v="One Year"/>
    <s v="Credit Card"/>
    <n v="7"/>
    <n v="121"/>
    <x v="0"/>
    <x v="0"/>
    <x v="2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x v="31"/>
    <s v="No"/>
    <s v="No"/>
    <s v="No"/>
    <n v="0"/>
    <s v="Yes"/>
    <s v="Month-to-Month"/>
    <s v="Direct Debit"/>
    <n v="30"/>
    <n v="1207"/>
    <x v="0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x v="55"/>
    <s v="No"/>
    <s v="Yes"/>
    <s v="No"/>
    <n v="0"/>
    <s v="No"/>
    <s v="One Year"/>
    <s v="Direct Debit"/>
    <n v="28"/>
    <n v="1409"/>
    <x v="0"/>
    <x v="0"/>
    <x v="2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x v="20"/>
    <s v="No"/>
    <s v="No"/>
    <s v="No"/>
    <n v="0"/>
    <s v="No"/>
    <s v="Month-to-Month"/>
    <s v="Direct Debit"/>
    <n v="28"/>
    <n v="1217"/>
    <x v="0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x v="54"/>
    <s v="No"/>
    <s v="No"/>
    <s v="No"/>
    <n v="0"/>
    <s v="No"/>
    <s v="Month-to-Month"/>
    <s v="Paper Check"/>
    <n v="8"/>
    <n v="17"/>
    <x v="0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x v="35"/>
    <s v="No"/>
    <s v="No"/>
    <s v="No"/>
    <n v="0"/>
    <s v="Yes"/>
    <s v="One Year"/>
    <s v="Credit Card"/>
    <n v="51"/>
    <n v="3469"/>
    <x v="0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x v="33"/>
    <s v="Yes"/>
    <s v="No"/>
    <s v="No"/>
    <n v="0"/>
    <s v="Yes"/>
    <s v="Two Year"/>
    <s v="Credit Card"/>
    <n v="28"/>
    <n v="1960"/>
    <x v="0"/>
    <x v="0"/>
    <x v="1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x v="18"/>
    <s v="No"/>
    <s v="No"/>
    <s v="No"/>
    <n v="0"/>
    <s v="No"/>
    <s v="Month-to-Month"/>
    <s v="Direct Debit"/>
    <n v="12"/>
    <n v="40"/>
    <x v="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x v="39"/>
    <s v="No"/>
    <s v="No"/>
    <s v="No"/>
    <n v="0"/>
    <s v="No"/>
    <s v="Month-to-Month"/>
    <s v="Direct Debit"/>
    <n v="23"/>
    <n v="57"/>
    <x v="0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x v="39"/>
    <s v="No"/>
    <s v="No"/>
    <s v="No"/>
    <n v="0"/>
    <s v="No"/>
    <s v="Month-to-Month"/>
    <s v="Credit Card"/>
    <n v="14"/>
    <n v="43"/>
    <x v="0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x v="16"/>
    <s v="No"/>
    <s v="No"/>
    <s v="No"/>
    <n v="0"/>
    <s v="No"/>
    <s v="Month-to-Month"/>
    <s v="Direct Debit"/>
    <n v="34"/>
    <n v="441"/>
    <x v="0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x v="28"/>
    <s v="No"/>
    <s v="No"/>
    <s v="No"/>
    <n v="0"/>
    <s v="No"/>
    <s v="Month-to-Month"/>
    <s v="Paper Check"/>
    <n v="11"/>
    <n v="75"/>
    <x v="0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x v="18"/>
    <s v="No"/>
    <s v="No"/>
    <s v="No"/>
    <n v="0"/>
    <s v="Yes"/>
    <s v="Month-to-Month"/>
    <s v="Paper Check"/>
    <n v="53"/>
    <n v="806"/>
    <x v="0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x v="60"/>
    <s v="No"/>
    <s v="Yes"/>
    <s v="No"/>
    <n v="0"/>
    <s v="Yes"/>
    <s v="Two Year"/>
    <s v="Direct Debit"/>
    <n v="17"/>
    <n v="65"/>
    <x v="0"/>
    <x v="0"/>
    <x v="2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x v="44"/>
    <s v="No"/>
    <s v="No"/>
    <s v="No"/>
    <n v="0"/>
    <s v="Yes"/>
    <s v="One Year"/>
    <s v="Credit Card"/>
    <n v="29"/>
    <n v="1794"/>
    <x v="0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x v="30"/>
    <s v="No"/>
    <s v="No"/>
    <s v="No"/>
    <n v="0"/>
    <s v="No"/>
    <s v="Month-to-Month"/>
    <s v="Direct Debit"/>
    <n v="25"/>
    <n v="393"/>
    <x v="0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x v="6"/>
    <s v="Yes"/>
    <s v="No"/>
    <s v="No"/>
    <n v="0"/>
    <s v="No"/>
    <s v="Month-to-Month"/>
    <s v="Credit Card"/>
    <n v="17"/>
    <n v="272"/>
    <x v="0"/>
    <x v="0"/>
    <x v="1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x v="42"/>
    <s v="Yes"/>
    <s v="No"/>
    <s v="No"/>
    <n v="0"/>
    <s v="No"/>
    <s v="Month-to-Month"/>
    <s v="Direct Debit"/>
    <n v="25"/>
    <n v="455"/>
    <x v="0"/>
    <x v="0"/>
    <x v="1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x v="58"/>
    <s v="No"/>
    <s v="No"/>
    <s v="No"/>
    <n v="0"/>
    <s v="No"/>
    <s v="Month-to-Month"/>
    <s v="Credit Card"/>
    <n v="28"/>
    <n v="292"/>
    <x v="0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x v="3"/>
    <s v="No"/>
    <s v="No"/>
    <s v="No"/>
    <n v="0"/>
    <s v="Yes"/>
    <s v="Two Year"/>
    <s v="Direct Debit"/>
    <n v="68"/>
    <n v="4871"/>
    <x v="0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x v="10"/>
    <s v="No"/>
    <s v="No"/>
    <s v="No"/>
    <n v="0"/>
    <s v="No"/>
    <s v="One Year"/>
    <s v="Credit Card"/>
    <n v="11"/>
    <n v="98"/>
    <x v="0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x v="29"/>
    <s v="No"/>
    <s v="Yes"/>
    <s v="No"/>
    <n v="0"/>
    <s v="Yes"/>
    <s v="Two Year"/>
    <s v="Direct Debit"/>
    <n v="66"/>
    <n v="1132"/>
    <x v="0"/>
    <x v="0"/>
    <x v="2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x v="40"/>
    <s v="No"/>
    <s v="No"/>
    <s v="No"/>
    <n v="0"/>
    <s v="No"/>
    <s v="Month-to-Month"/>
    <s v="Credit Card"/>
    <n v="54"/>
    <n v="1255"/>
    <x v="0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x v="28"/>
    <s v="No"/>
    <s v="No"/>
    <s v="No"/>
    <n v="0"/>
    <s v="No"/>
    <s v="Month-to-Month"/>
    <s v="Direct Debit"/>
    <n v="11"/>
    <n v="11"/>
    <x v="0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x v="49"/>
    <s v="No"/>
    <s v="No"/>
    <s v="No"/>
    <n v="0"/>
    <s v="No"/>
    <s v="Month-to-Month"/>
    <s v="Credit Card"/>
    <n v="36"/>
    <n v="219"/>
    <x v="0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x v="35"/>
    <s v="No"/>
    <s v="No"/>
    <s v="No"/>
    <n v="0"/>
    <s v="No"/>
    <s v="One Year"/>
    <s v="Credit Card"/>
    <n v="13"/>
    <n v="851"/>
    <x v="0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x v="54"/>
    <s v="No"/>
    <s v="No"/>
    <s v="No"/>
    <n v="0"/>
    <s v="No"/>
    <s v="Month-to-Month"/>
    <s v="Credit Card"/>
    <n v="42"/>
    <n v="165"/>
    <x v="0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x v="3"/>
    <s v="No"/>
    <s v="No"/>
    <s v="No"/>
    <n v="0"/>
    <s v="Yes"/>
    <s v="Month-to-Month"/>
    <s v="Direct Debit"/>
    <n v="61"/>
    <n v="2097"/>
    <x v="0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x v="48"/>
    <s v="No"/>
    <s v="No"/>
    <s v="No"/>
    <n v="0"/>
    <s v="No"/>
    <s v="Two Year"/>
    <s v="Credit Card"/>
    <n v="12"/>
    <n v="172"/>
    <x v="0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x v="37"/>
    <s v="No"/>
    <s v="No"/>
    <s v="No"/>
    <n v="0"/>
    <s v="Yes"/>
    <s v="Two Year"/>
    <s v="Direct Debit"/>
    <n v="27"/>
    <n v="1388"/>
    <x v="0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x v="24"/>
    <s v="No"/>
    <s v="No"/>
    <s v="No"/>
    <n v="0"/>
    <s v="No"/>
    <s v="Two Year"/>
    <s v="Direct Debit"/>
    <n v="62"/>
    <n v="3085"/>
    <x v="0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x v="7"/>
    <s v="No"/>
    <s v="No"/>
    <s v="No"/>
    <n v="0"/>
    <s v="Yes"/>
    <s v="One Year"/>
    <s v="Direct Debit"/>
    <n v="48"/>
    <n v="2875"/>
    <x v="0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x v="44"/>
    <s v="No"/>
    <s v="No"/>
    <s v="No"/>
    <n v="0"/>
    <s v="No"/>
    <s v="Month-to-Month"/>
    <s v="Direct Debit"/>
    <n v="47"/>
    <n v="1850"/>
    <x v="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x v="26"/>
    <s v="No"/>
    <s v="No"/>
    <s v="No"/>
    <n v="0"/>
    <s v="No"/>
    <s v="Two Year"/>
    <s v="Credit Card"/>
    <n v="29"/>
    <n v="1936"/>
    <x v="0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x v="48"/>
    <s v="No"/>
    <s v="No"/>
    <s v="No"/>
    <n v="0"/>
    <s v="Yes"/>
    <s v="Month-to-Month"/>
    <s v="Credit Card"/>
    <n v="16"/>
    <n v="63"/>
    <x v="0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x v="48"/>
    <s v="No"/>
    <s v="No"/>
    <s v="No"/>
    <n v="0"/>
    <s v="No"/>
    <s v="Month-to-Month"/>
    <s v="Credit Card"/>
    <n v="25"/>
    <n v="111"/>
    <x v="0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x v="31"/>
    <s v="No"/>
    <s v="No"/>
    <s v="No"/>
    <n v="0"/>
    <s v="No"/>
    <s v="Month-to-Month"/>
    <s v="Direct Debit"/>
    <n v="29"/>
    <n v="168"/>
    <x v="0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x v="37"/>
    <s v="No"/>
    <s v="No"/>
    <s v="No"/>
    <n v="0"/>
    <s v="Yes"/>
    <s v="Month-to-Month"/>
    <s v="Credit Card"/>
    <n v="17"/>
    <n v="431"/>
    <x v="0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x v="23"/>
    <s v="Yes"/>
    <s v="No"/>
    <s v="No"/>
    <n v="0"/>
    <s v="Yes"/>
    <s v="Two Year"/>
    <s v="Credit Card"/>
    <n v="38"/>
    <n v="1625"/>
    <x v="0"/>
    <x v="0"/>
    <x v="1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x v="50"/>
    <s v="No"/>
    <s v="No"/>
    <s v="No"/>
    <n v="0"/>
    <s v="No"/>
    <s v="Month-to-Month"/>
    <s v="Credit Card"/>
    <n v="10"/>
    <n v="41"/>
    <x v="0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x v="5"/>
    <s v="No"/>
    <s v="No"/>
    <s v="No"/>
    <n v="0"/>
    <s v="Yes"/>
    <s v="One Year"/>
    <s v="Credit Card"/>
    <n v="50"/>
    <n v="3426"/>
    <x v="0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x v="47"/>
    <s v="No"/>
    <s v="Yes"/>
    <s v="No"/>
    <n v="0"/>
    <s v="Yes"/>
    <s v="Two Year"/>
    <s v="Direct Debit"/>
    <n v="51"/>
    <n v="3520"/>
    <x v="0"/>
    <x v="0"/>
    <x v="2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x v="57"/>
    <s v="No"/>
    <s v="Yes"/>
    <s v="No"/>
    <n v="0"/>
    <s v="No"/>
    <s v="Two Year"/>
    <s v="Direct Debit"/>
    <n v="50"/>
    <n v="1934"/>
    <x v="0"/>
    <x v="0"/>
    <x v="2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x v="15"/>
    <s v="No"/>
    <s v="No"/>
    <s v="No"/>
    <n v="0"/>
    <s v="No"/>
    <s v="Two Year"/>
    <s v="Credit Card"/>
    <n v="10"/>
    <n v="159"/>
    <x v="0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x v="35"/>
    <s v="No"/>
    <s v="No"/>
    <s v="No"/>
    <n v="0"/>
    <s v="No"/>
    <s v="One Year"/>
    <s v="Credit Card"/>
    <n v="12"/>
    <n v="322"/>
    <x v="0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x v="39"/>
    <s v="No"/>
    <s v="No"/>
    <s v="No"/>
    <n v="0"/>
    <s v="No"/>
    <s v="Month-to-Month"/>
    <s v="Direct Debit"/>
    <n v="25"/>
    <n v="1166"/>
    <x v="0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x v="58"/>
    <s v="No"/>
    <s v="No"/>
    <s v="No"/>
    <n v="0"/>
    <s v="No"/>
    <s v="Month-to-Month"/>
    <s v="Credit Card"/>
    <n v="12"/>
    <n v="12"/>
    <x v="0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x v="22"/>
    <s v="Yes"/>
    <s v="No"/>
    <s v="No"/>
    <n v="0"/>
    <s v="No"/>
    <s v="Month-to-Month"/>
    <s v="Direct Debit"/>
    <n v="10"/>
    <n v="10"/>
    <x v="0"/>
    <x v="0"/>
    <x v="1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x v="2"/>
    <s v="No"/>
    <s v="No"/>
    <s v="No"/>
    <n v="0"/>
    <s v="Yes"/>
    <s v="One Year"/>
    <s v="Direct Debit"/>
    <n v="35"/>
    <n v="1339"/>
    <x v="0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x v="47"/>
    <s v="No"/>
    <s v="Yes"/>
    <s v="No"/>
    <n v="0"/>
    <s v="Yes"/>
    <s v="One Year"/>
    <s v="Direct Debit"/>
    <n v="64"/>
    <n v="4208"/>
    <x v="0"/>
    <x v="0"/>
    <x v="2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x v="37"/>
    <s v="No"/>
    <s v="No"/>
    <s v="No"/>
    <n v="0"/>
    <s v="Yes"/>
    <s v="One Year"/>
    <s v="Direct Debit"/>
    <n v="32"/>
    <n v="788"/>
    <x v="0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x v="44"/>
    <s v="No"/>
    <s v="No"/>
    <s v="No"/>
    <n v="0"/>
    <s v="No"/>
    <s v="One Year"/>
    <s v="Credit Card"/>
    <n v="24"/>
    <n v="1522"/>
    <x v="0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x v="65"/>
    <s v="No"/>
    <s v="Yes"/>
    <s v="No"/>
    <n v="0"/>
    <s v="No"/>
    <s v="Two Year"/>
    <s v="Credit Card"/>
    <n v="39"/>
    <n v="661"/>
    <x v="0"/>
    <x v="0"/>
    <x v="2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x v="20"/>
    <s v="No"/>
    <s v="No"/>
    <s v="No"/>
    <n v="0"/>
    <s v="No"/>
    <s v="Two Year"/>
    <s v="Credit Card"/>
    <n v="14"/>
    <n v="953"/>
    <x v="0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x v="52"/>
    <s v="No"/>
    <s v="No"/>
    <s v="No"/>
    <n v="0"/>
    <s v="Yes"/>
    <s v="Month-to-Month"/>
    <s v="Direct Debit"/>
    <n v="40"/>
    <n v="40"/>
    <x v="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x v="20"/>
    <s v="No"/>
    <s v="No"/>
    <s v="No"/>
    <n v="0"/>
    <s v="Yes"/>
    <s v="One Year"/>
    <s v="Direct Debit"/>
    <n v="52"/>
    <n v="3400"/>
    <x v="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x v="59"/>
    <s v="Yes"/>
    <s v="No"/>
    <s v="No"/>
    <n v="0"/>
    <s v="No"/>
    <s v="Month-to-Month"/>
    <s v="Direct Debit"/>
    <n v="24"/>
    <n v="24"/>
    <x v="0"/>
    <x v="0"/>
    <x v="1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x v="48"/>
    <s v="No"/>
    <s v="No"/>
    <s v="No"/>
    <n v="0"/>
    <s v="No"/>
    <s v="Month-to-Month"/>
    <s v="Credit Card"/>
    <n v="19"/>
    <n v="342"/>
    <x v="0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x v="50"/>
    <s v="No"/>
    <s v="No"/>
    <s v="No"/>
    <n v="0"/>
    <s v="No"/>
    <s v="Month-to-Month"/>
    <s v="Direct Debit"/>
    <n v="16"/>
    <n v="207"/>
    <x v="0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x v="8"/>
    <s v="No"/>
    <s v="No"/>
    <s v="No"/>
    <n v="0"/>
    <s v="No"/>
    <s v="Month-to-Month"/>
    <s v="Direct Debit"/>
    <n v="44"/>
    <n v="331"/>
    <x v="0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x v="60"/>
    <s v="No"/>
    <s v="Yes"/>
    <s v="No"/>
    <n v="0"/>
    <s v="No"/>
    <s v="Two Year"/>
    <s v="Credit Card"/>
    <n v="19"/>
    <n v="894"/>
    <x v="0"/>
    <x v="0"/>
    <x v="2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x v="3"/>
    <s v="No"/>
    <s v="No"/>
    <s v="No"/>
    <n v="0"/>
    <s v="Yes"/>
    <s v="One Year"/>
    <s v="Credit Card"/>
    <n v="24"/>
    <n v="988"/>
    <x v="0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x v="4"/>
    <s v="Yes"/>
    <s v="No"/>
    <s v="No"/>
    <n v="0"/>
    <s v="No"/>
    <s v="One Year"/>
    <s v="Direct Debit"/>
    <n v="11"/>
    <n v="181"/>
    <x v="0"/>
    <x v="0"/>
    <x v="1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x v="21"/>
    <s v="No"/>
    <s v="No"/>
    <s v="No"/>
    <n v="0"/>
    <s v="Yes"/>
    <s v="One Year"/>
    <s v="Direct Debit"/>
    <n v="63"/>
    <n v="4531"/>
    <x v="0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x v="55"/>
    <s v="No"/>
    <s v="Yes"/>
    <s v="No"/>
    <n v="0"/>
    <s v="No"/>
    <s v="Two Year"/>
    <s v="Direct Debit"/>
    <n v="55"/>
    <n v="121"/>
    <x v="0"/>
    <x v="0"/>
    <x v="2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x v="26"/>
    <s v="No"/>
    <s v="No"/>
    <s v="No"/>
    <n v="0"/>
    <s v="Yes"/>
    <s v="One Year"/>
    <s v="Direct Debit"/>
    <n v="60"/>
    <n v="4297"/>
    <x v="0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x v="7"/>
    <s v="No"/>
    <s v="No"/>
    <s v="No"/>
    <n v="0"/>
    <s v="No"/>
    <s v="Month-to-Month"/>
    <s v="Credit Card"/>
    <n v="34"/>
    <n v="401"/>
    <x v="0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x v="49"/>
    <s v="No"/>
    <s v="No"/>
    <s v="No"/>
    <n v="0"/>
    <s v="No"/>
    <s v="One Year"/>
    <s v="Direct Debit"/>
    <n v="21"/>
    <n v="1119"/>
    <x v="0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x v="6"/>
    <s v="Yes"/>
    <s v="No"/>
    <s v="No"/>
    <n v="0"/>
    <s v="Yes"/>
    <s v="Two Year"/>
    <s v="Credit Card"/>
    <n v="58"/>
    <n v="4049"/>
    <x v="0"/>
    <x v="0"/>
    <x v="1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x v="2"/>
    <s v="No"/>
    <s v="No"/>
    <s v="No"/>
    <n v="0"/>
    <s v="No"/>
    <s v="Month-to-Month"/>
    <s v="Credit Card"/>
    <n v="25"/>
    <n v="681"/>
    <x v="0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x v="37"/>
    <s v="No"/>
    <s v="No"/>
    <s v="No"/>
    <n v="0"/>
    <s v="No"/>
    <s v="Month-to-Month"/>
    <s v="Credit Card"/>
    <n v="8"/>
    <n v="158"/>
    <x v="0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x v="41"/>
    <s v="No"/>
    <s v="Yes"/>
    <s v="No"/>
    <n v="0"/>
    <s v="Yes"/>
    <s v="Two Year"/>
    <s v="Credit Card"/>
    <n v="37"/>
    <n v="2421"/>
    <x v="0"/>
    <x v="0"/>
    <x v="2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x v="6"/>
    <s v="Yes"/>
    <s v="No"/>
    <s v="No"/>
    <n v="0"/>
    <s v="Yes"/>
    <s v="Two Year"/>
    <s v="Direct Debit"/>
    <n v="30"/>
    <n v="1688"/>
    <x v="0"/>
    <x v="0"/>
    <x v="1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x v="23"/>
    <s v="Yes"/>
    <s v="No"/>
    <s v="No"/>
    <n v="0"/>
    <s v="No"/>
    <s v="Two Year"/>
    <s v="Credit Card"/>
    <n v="12"/>
    <n v="222"/>
    <x v="0"/>
    <x v="0"/>
    <x v="1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x v="6"/>
    <s v="Yes"/>
    <s v="No"/>
    <s v="No"/>
    <n v="0"/>
    <s v="Yes"/>
    <s v="One Year"/>
    <s v="Direct Debit"/>
    <n v="59"/>
    <n v="1837"/>
    <x v="0"/>
    <x v="0"/>
    <x v="1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x v="10"/>
    <s v="No"/>
    <s v="No"/>
    <s v="No"/>
    <n v="0"/>
    <s v="Yes"/>
    <s v="Two Year"/>
    <s v="Credit Card"/>
    <n v="55"/>
    <n v="2861"/>
    <x v="0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x v="9"/>
    <s v="No"/>
    <s v="No"/>
    <s v="No"/>
    <n v="0"/>
    <s v="Yes"/>
    <s v="One Year"/>
    <s v="Direct Debit"/>
    <n v="38"/>
    <n v="1792"/>
    <x v="0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x v="34"/>
    <s v="No"/>
    <s v="Yes"/>
    <s v="No"/>
    <n v="0"/>
    <s v="No"/>
    <s v="Two Year"/>
    <s v="Direct Debit"/>
    <n v="28"/>
    <n v="296"/>
    <x v="0"/>
    <x v="0"/>
    <x v="2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x v="41"/>
    <s v="No"/>
    <s v="Yes"/>
    <s v="No"/>
    <n v="0"/>
    <s v="No"/>
    <s v="Two Year"/>
    <s v="Direct Debit"/>
    <n v="38"/>
    <n v="2128"/>
    <x v="0"/>
    <x v="0"/>
    <x v="2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x v="17"/>
    <s v="Yes"/>
    <s v="No"/>
    <s v="No"/>
    <n v="0"/>
    <s v="No"/>
    <s v="Two Year"/>
    <s v="Credit Card"/>
    <n v="15"/>
    <n v="967"/>
    <x v="0"/>
    <x v="0"/>
    <x v="1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x v="15"/>
    <s v="No"/>
    <s v="No"/>
    <s v="No"/>
    <n v="0"/>
    <s v="Yes"/>
    <s v="Two Year"/>
    <s v="Credit Card"/>
    <n v="35"/>
    <n v="2479"/>
    <x v="0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x v="37"/>
    <s v="No"/>
    <s v="No"/>
    <s v="No"/>
    <n v="0"/>
    <s v="No"/>
    <s v="Month-to-Month"/>
    <s v="Credit Card"/>
    <n v="12"/>
    <n v="28"/>
    <x v="0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x v="38"/>
    <s v="No"/>
    <s v="No"/>
    <s v="No"/>
    <n v="0"/>
    <s v="Yes"/>
    <s v="One Year"/>
    <s v="Direct Debit"/>
    <n v="38"/>
    <n v="1594"/>
    <x v="0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x v="33"/>
    <s v="Yes"/>
    <s v="No"/>
    <s v="No"/>
    <n v="0"/>
    <s v="No"/>
    <s v="One Year"/>
    <s v="Direct Debit"/>
    <n v="32"/>
    <n v="1831"/>
    <x v="0"/>
    <x v="0"/>
    <x v="1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x v="9"/>
    <s v="No"/>
    <s v="No"/>
    <s v="No"/>
    <n v="0"/>
    <s v="No"/>
    <s v="Month-to-Month"/>
    <s v="Credit Card"/>
    <n v="11"/>
    <n v="80"/>
    <x v="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x v="8"/>
    <s v="No"/>
    <s v="No"/>
    <s v="No"/>
    <n v="0"/>
    <s v="Yes"/>
    <s v="Month-to-Month"/>
    <s v="Credit Card"/>
    <n v="20"/>
    <n v="1332"/>
    <x v="0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x v="15"/>
    <s v="No"/>
    <s v="No"/>
    <s v="No"/>
    <n v="0"/>
    <s v="No"/>
    <s v="Month-to-Month"/>
    <s v="Credit Card"/>
    <n v="39"/>
    <n v="39"/>
    <x v="0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x v="6"/>
    <s v="Yes"/>
    <s v="No"/>
    <s v="No"/>
    <n v="0"/>
    <s v="No"/>
    <s v="One Year"/>
    <s v="Credit Card"/>
    <n v="12"/>
    <n v="703"/>
    <x v="0"/>
    <x v="0"/>
    <x v="1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x v="4"/>
    <s v="Yes"/>
    <s v="No"/>
    <s v="No"/>
    <n v="0"/>
    <s v="No"/>
    <s v="Month-to-Month"/>
    <s v="Credit Card"/>
    <n v="9"/>
    <n v="34"/>
    <x v="0"/>
    <x v="0"/>
    <x v="1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x v="16"/>
    <s v="No"/>
    <s v="No"/>
    <s v="No"/>
    <n v="0"/>
    <s v="Yes"/>
    <s v="Two Year"/>
    <s v="Direct Debit"/>
    <n v="51"/>
    <n v="3305"/>
    <x v="0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x v="4"/>
    <s v="Yes"/>
    <s v="No"/>
    <s v="No"/>
    <n v="0"/>
    <s v="No"/>
    <s v="One Year"/>
    <s v="Direct Debit"/>
    <n v="26"/>
    <n v="679"/>
    <x v="0"/>
    <x v="0"/>
    <x v="1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x v="7"/>
    <s v="No"/>
    <s v="No"/>
    <s v="No"/>
    <n v="0"/>
    <s v="Yes"/>
    <s v="Month-to-Month"/>
    <s v="Direct Debit"/>
    <n v="57"/>
    <n v="3533"/>
    <x v="0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x v="40"/>
    <s v="No"/>
    <s v="No"/>
    <s v="No"/>
    <n v="0"/>
    <s v="Yes"/>
    <s v="Two Year"/>
    <s v="Direct Debit"/>
    <n v="43"/>
    <n v="3046"/>
    <x v="0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x v="39"/>
    <s v="No"/>
    <s v="No"/>
    <s v="No"/>
    <n v="0"/>
    <s v="Yes"/>
    <s v="Two Year"/>
    <s v="Credit Card"/>
    <n v="40"/>
    <n v="1732"/>
    <x v="0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x v="42"/>
    <s v="Yes"/>
    <s v="No"/>
    <s v="No"/>
    <n v="0"/>
    <s v="No"/>
    <s v="Month-to-Month"/>
    <s v="Direct Debit"/>
    <n v="34"/>
    <n v="618"/>
    <x v="0"/>
    <x v="0"/>
    <x v="1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x v="8"/>
    <s v="No"/>
    <s v="No"/>
    <s v="No"/>
    <n v="0"/>
    <s v="No"/>
    <s v="Two Year"/>
    <s v="Direct Debit"/>
    <n v="12"/>
    <n v="674"/>
    <x v="0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x v="54"/>
    <s v="No"/>
    <s v="No"/>
    <s v="No"/>
    <n v="0"/>
    <s v="No"/>
    <s v="Month-to-Month"/>
    <s v="Credit Card"/>
    <n v="7"/>
    <n v="29"/>
    <x v="0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x v="23"/>
    <s v="Yes"/>
    <s v="No"/>
    <s v="No"/>
    <n v="0"/>
    <s v="No"/>
    <s v="One Year"/>
    <s v="Paper Check"/>
    <n v="7"/>
    <n v="243"/>
    <x v="0"/>
    <x v="0"/>
    <x v="1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x v="26"/>
    <s v="No"/>
    <s v="No"/>
    <s v="No"/>
    <n v="0"/>
    <s v="No"/>
    <s v="Two Year"/>
    <s v="Direct Debit"/>
    <n v="10"/>
    <n v="620"/>
    <x v="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x v="29"/>
    <s v="No"/>
    <s v="Yes"/>
    <s v="No"/>
    <n v="0"/>
    <s v="Yes"/>
    <s v="Two Year"/>
    <s v="Direct Debit"/>
    <n v="69"/>
    <n v="4652"/>
    <x v="0"/>
    <x v="0"/>
    <x v="2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x v="51"/>
    <s v="No"/>
    <s v="No"/>
    <s v="No"/>
    <n v="0"/>
    <s v="Yes"/>
    <s v="Two Year"/>
    <s v="Credit Card"/>
    <n v="17"/>
    <n v="753"/>
    <x v="0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x v="5"/>
    <s v="No"/>
    <s v="No"/>
    <s v="No"/>
    <n v="0"/>
    <s v="Yes"/>
    <s v="Month-to-Month"/>
    <s v="Direct Debit"/>
    <n v="39"/>
    <n v="2162"/>
    <x v="0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x v="16"/>
    <s v="No"/>
    <s v="No"/>
    <s v="No"/>
    <n v="0"/>
    <s v="No"/>
    <s v="Month-to-Month"/>
    <s v="Direct Debit"/>
    <n v="24"/>
    <n v="627"/>
    <x v="0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x v="12"/>
    <s v="Yes"/>
    <s v="No"/>
    <s v="No"/>
    <n v="0"/>
    <s v="Yes"/>
    <s v="Two Year"/>
    <s v="Direct Debit"/>
    <n v="52"/>
    <n v="3810"/>
    <x v="0"/>
    <x v="0"/>
    <x v="1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x v="16"/>
    <s v="No"/>
    <s v="No"/>
    <s v="No"/>
    <n v="0"/>
    <s v="Yes"/>
    <s v="Two Year"/>
    <s v="Direct Debit"/>
    <n v="29"/>
    <n v="2125"/>
    <x v="0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x v="46"/>
    <s v="No"/>
    <s v="No"/>
    <s v="No"/>
    <n v="0"/>
    <s v="No"/>
    <s v="Month-to-Month"/>
    <s v="Direct Debit"/>
    <n v="35"/>
    <n v="726"/>
    <x v="0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x v="6"/>
    <s v="Yes"/>
    <s v="No"/>
    <s v="No"/>
    <n v="0"/>
    <s v="Yes"/>
    <s v="Two Year"/>
    <s v="Credit Card"/>
    <n v="54"/>
    <n v="3916"/>
    <x v="0"/>
    <x v="0"/>
    <x v="1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x v="10"/>
    <s v="No"/>
    <s v="No"/>
    <s v="No"/>
    <n v="0"/>
    <s v="Yes"/>
    <s v="One Year"/>
    <s v="Direct Debit"/>
    <n v="42"/>
    <n v="2565"/>
    <x v="0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x v="17"/>
    <s v="Yes"/>
    <s v="No"/>
    <s v="No"/>
    <n v="0"/>
    <s v="No"/>
    <s v="One Year"/>
    <s v="Paper Check"/>
    <n v="22"/>
    <n v="250"/>
    <x v="0"/>
    <x v="0"/>
    <x v="1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x v="44"/>
    <s v="No"/>
    <s v="No"/>
    <s v="No"/>
    <n v="0"/>
    <s v="No"/>
    <s v="Month-to-Month"/>
    <s v="Credit Card"/>
    <n v="41"/>
    <n v="90"/>
    <x v="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x v="6"/>
    <s v="Yes"/>
    <s v="No"/>
    <s v="No"/>
    <n v="0"/>
    <s v="No"/>
    <s v="One Year"/>
    <s v="Direct Debit"/>
    <n v="10"/>
    <n v="274"/>
    <x v="0"/>
    <x v="0"/>
    <x v="1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x v="28"/>
    <s v="No"/>
    <s v="No"/>
    <s v="No"/>
    <n v="0"/>
    <s v="No"/>
    <s v="One Year"/>
    <s v="Credit Card"/>
    <n v="20"/>
    <n v="846"/>
    <x v="0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x v="39"/>
    <s v="No"/>
    <s v="No"/>
    <s v="No"/>
    <n v="0"/>
    <s v="Yes"/>
    <s v="Month-to-Month"/>
    <s v="Credit Card"/>
    <n v="62"/>
    <n v="1755"/>
    <x v="0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x v="57"/>
    <s v="No"/>
    <s v="Yes"/>
    <s v="No"/>
    <n v="0"/>
    <s v="Yes"/>
    <s v="One Year"/>
    <s v="Credit Card"/>
    <n v="64"/>
    <n v="2667"/>
    <x v="0"/>
    <x v="0"/>
    <x v="2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x v="50"/>
    <s v="No"/>
    <s v="No"/>
    <s v="No"/>
    <n v="0"/>
    <s v="Yes"/>
    <s v="One Year"/>
    <s v="Paper Check"/>
    <n v="19"/>
    <n v="694"/>
    <x v="0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x v="11"/>
    <s v="No"/>
    <s v="No"/>
    <s v="No"/>
    <n v="0"/>
    <s v="No"/>
    <s v="One Year"/>
    <s v="Direct Debit"/>
    <n v="47"/>
    <n v="2089"/>
    <x v="0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x v="1"/>
    <s v="No"/>
    <s v="No"/>
    <s v="No"/>
    <n v="0"/>
    <s v="Yes"/>
    <s v="One Year"/>
    <s v="Direct Debit"/>
    <n v="43"/>
    <n v="2526"/>
    <x v="0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x v="16"/>
    <s v="No"/>
    <s v="No"/>
    <s v="No"/>
    <n v="0"/>
    <s v="No"/>
    <s v="One Year"/>
    <s v="Credit Card"/>
    <n v="48"/>
    <n v="1878"/>
    <x v="0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x v="34"/>
    <s v="No"/>
    <s v="Yes"/>
    <s v="No"/>
    <n v="0"/>
    <s v="Yes"/>
    <s v="One Year"/>
    <s v="Direct Debit"/>
    <n v="47"/>
    <n v="3306"/>
    <x v="0"/>
    <x v="0"/>
    <x v="2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x v="66"/>
    <s v="No"/>
    <s v="Yes"/>
    <s v="No"/>
    <n v="0"/>
    <s v="No"/>
    <s v="One Year"/>
    <s v="Direct Debit"/>
    <n v="46"/>
    <n v="2964"/>
    <x v="0"/>
    <x v="0"/>
    <x v="2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x v="43"/>
    <s v="No"/>
    <s v="Yes"/>
    <s v="No"/>
    <n v="0"/>
    <s v="No"/>
    <s v="Month-to-Month"/>
    <s v="Paper Check"/>
    <n v="22"/>
    <n v="22"/>
    <x v="0"/>
    <x v="0"/>
    <x v="2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x v="17"/>
    <s v="Yes"/>
    <s v="No"/>
    <s v="No"/>
    <n v="0"/>
    <s v="Yes"/>
    <s v="One Year"/>
    <s v="Direct Debit"/>
    <n v="34"/>
    <n v="2416"/>
    <x v="0"/>
    <x v="0"/>
    <x v="1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x v="17"/>
    <s v="Yes"/>
    <s v="No"/>
    <s v="No"/>
    <n v="0"/>
    <s v="Yes"/>
    <s v="Two Year"/>
    <s v="Paper Check"/>
    <n v="30"/>
    <n v="2000"/>
    <x v="0"/>
    <x v="0"/>
    <x v="1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x v="8"/>
    <s v="No"/>
    <s v="No"/>
    <s v="No"/>
    <n v="0"/>
    <s v="No"/>
    <s v="Month-to-Month"/>
    <s v="Credit Card"/>
    <n v="12"/>
    <n v="12"/>
    <x v="0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x v="24"/>
    <s v="No"/>
    <s v="No"/>
    <s v="No"/>
    <n v="0"/>
    <s v="Yes"/>
    <s v="Month-to-Month"/>
    <s v="Credit Card"/>
    <n v="65"/>
    <n v="3162"/>
    <x v="0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x v="58"/>
    <s v="No"/>
    <s v="No"/>
    <s v="No"/>
    <n v="0"/>
    <s v="No"/>
    <s v="Month-to-Month"/>
    <s v="Direct Debit"/>
    <n v="55"/>
    <n v="2038"/>
    <x v="0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x v="24"/>
    <s v="No"/>
    <s v="No"/>
    <s v="No"/>
    <n v="0"/>
    <s v="No"/>
    <s v="Month-to-Month"/>
    <s v="Direct Debit"/>
    <n v="30"/>
    <n v="956"/>
    <x v="0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x v="1"/>
    <s v="No"/>
    <s v="No"/>
    <s v="No"/>
    <n v="0"/>
    <s v="No"/>
    <s v="Month-to-Month"/>
    <s v="Direct Debit"/>
    <n v="27"/>
    <n v="118"/>
    <x v="0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x v="27"/>
    <s v="No"/>
    <s v="Yes"/>
    <s v="No"/>
    <n v="0"/>
    <s v="No"/>
    <s v="Two Year"/>
    <s v="Direct Debit"/>
    <n v="40"/>
    <n v="616"/>
    <x v="0"/>
    <x v="0"/>
    <x v="2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x v="9"/>
    <s v="No"/>
    <s v="No"/>
    <s v="No"/>
    <n v="0"/>
    <s v="No"/>
    <s v="One Year"/>
    <s v="Credit Card"/>
    <n v="7"/>
    <n v="259"/>
    <x v="0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x v="63"/>
    <s v="No"/>
    <s v="Yes"/>
    <s v="No"/>
    <n v="0"/>
    <s v="Yes"/>
    <s v="Two Year"/>
    <s v="Direct Debit"/>
    <n v="57"/>
    <n v="3170"/>
    <x v="0"/>
    <x v="0"/>
    <x v="2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x v="46"/>
    <s v="No"/>
    <s v="No"/>
    <s v="No"/>
    <n v="0"/>
    <s v="No"/>
    <s v="One Year"/>
    <s v="Direct Debit"/>
    <n v="61"/>
    <n v="4062"/>
    <x v="0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x v="30"/>
    <s v="No"/>
    <s v="No"/>
    <s v="No"/>
    <n v="0"/>
    <s v="No"/>
    <s v="Month-to-Month"/>
    <s v="Direct Debit"/>
    <n v="47"/>
    <n v="851"/>
    <x v="0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x v="32"/>
    <s v="No"/>
    <s v="No"/>
    <s v="No"/>
    <n v="0"/>
    <s v="Yes"/>
    <s v="One Year"/>
    <s v="Direct Debit"/>
    <n v="46"/>
    <n v="1086"/>
    <x v="0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x v="10"/>
    <s v="No"/>
    <s v="No"/>
    <s v="No"/>
    <n v="0"/>
    <s v="No"/>
    <s v="Two Year"/>
    <s v="Credit Card"/>
    <n v="10"/>
    <n v="724"/>
    <x v="0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x v="33"/>
    <s v="Yes"/>
    <s v="No"/>
    <s v="No"/>
    <n v="0"/>
    <s v="No"/>
    <s v="Month-to-Month"/>
    <s v="Direct Debit"/>
    <n v="23"/>
    <n v="99"/>
    <x v="0"/>
    <x v="0"/>
    <x v="1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x v="44"/>
    <s v="No"/>
    <s v="No"/>
    <s v="No"/>
    <n v="0"/>
    <s v="No"/>
    <s v="Month-to-Month"/>
    <s v="Direct Debit"/>
    <n v="25"/>
    <n v="473"/>
    <x v="0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x v="9"/>
    <s v="No"/>
    <s v="No"/>
    <s v="No"/>
    <n v="0"/>
    <s v="Yes"/>
    <s v="Month-to-Month"/>
    <s v="Direct Debit"/>
    <n v="35"/>
    <n v="608"/>
    <x v="0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x v="61"/>
    <s v="No"/>
    <s v="Yes"/>
    <s v="No"/>
    <n v="0"/>
    <s v="No"/>
    <s v="Two Year"/>
    <s v="Direct Debit"/>
    <n v="54"/>
    <n v="2055"/>
    <x v="0"/>
    <x v="0"/>
    <x v="2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x v="1"/>
    <s v="No"/>
    <s v="No"/>
    <s v="No"/>
    <n v="0"/>
    <s v="No"/>
    <s v="One Year"/>
    <s v="Direct Debit"/>
    <n v="46"/>
    <n v="2212"/>
    <x v="0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x v="48"/>
    <s v="No"/>
    <s v="No"/>
    <s v="No"/>
    <n v="0"/>
    <s v="No"/>
    <s v="Month-to-Month"/>
    <s v="Credit Card"/>
    <n v="23"/>
    <n v="212"/>
    <x v="0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x v="1"/>
    <s v="No"/>
    <s v="No"/>
    <s v="No"/>
    <n v="0"/>
    <s v="Yes"/>
    <s v="One Year"/>
    <s v="Credit Card"/>
    <n v="37"/>
    <n v="939"/>
    <x v="0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x v="42"/>
    <s v="Yes"/>
    <s v="No"/>
    <s v="No"/>
    <n v="0"/>
    <s v="Yes"/>
    <s v="One Year"/>
    <s v="Direct Debit"/>
    <n v="32"/>
    <n v="1459"/>
    <x v="0"/>
    <x v="0"/>
    <x v="1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x v="37"/>
    <s v="No"/>
    <s v="No"/>
    <s v="No"/>
    <n v="0"/>
    <s v="No"/>
    <s v="Month-to-Month"/>
    <s v="Credit Card"/>
    <n v="15"/>
    <n v="51"/>
    <x v="0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x v="11"/>
    <s v="No"/>
    <s v="No"/>
    <s v="No"/>
    <n v="0"/>
    <s v="No"/>
    <s v="Month-to-Month"/>
    <s v="Direct Debit"/>
    <n v="24"/>
    <n v="46"/>
    <x v="0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x v="44"/>
    <s v="No"/>
    <s v="No"/>
    <s v="No"/>
    <n v="0"/>
    <s v="No"/>
    <s v="Month-to-Month"/>
    <s v="Direct Debit"/>
    <n v="32"/>
    <n v="833"/>
    <x v="0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x v="14"/>
    <s v="No"/>
    <s v="Yes"/>
    <s v="No"/>
    <n v="0"/>
    <s v="No"/>
    <s v="Two Year"/>
    <s v="Direct Debit"/>
    <n v="37"/>
    <n v="82"/>
    <x v="0"/>
    <x v="0"/>
    <x v="2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x v="21"/>
    <s v="No"/>
    <s v="No"/>
    <s v="No"/>
    <n v="0"/>
    <s v="Yes"/>
    <s v="One Year"/>
    <s v="Direct Debit"/>
    <n v="61"/>
    <n v="3654"/>
    <x v="0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x v="9"/>
    <s v="No"/>
    <s v="No"/>
    <s v="No"/>
    <n v="0"/>
    <s v="Yes"/>
    <s v="One Year"/>
    <s v="Direct Debit"/>
    <n v="21"/>
    <n v="969"/>
    <x v="0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x v="32"/>
    <s v="No"/>
    <s v="No"/>
    <s v="No"/>
    <n v="0"/>
    <s v="No"/>
    <s v="One Year"/>
    <s v="Direct Debit"/>
    <n v="47"/>
    <n v="3091"/>
    <x v="0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x v="9"/>
    <s v="No"/>
    <s v="No"/>
    <s v="No"/>
    <n v="0"/>
    <s v="No"/>
    <s v="Month-to-Month"/>
    <s v="Direct Debit"/>
    <n v="16"/>
    <n v="125"/>
    <x v="0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x v="58"/>
    <s v="No"/>
    <s v="No"/>
    <s v="No"/>
    <n v="0"/>
    <s v="Yes"/>
    <s v="Month-to-Month"/>
    <s v="Direct Debit"/>
    <n v="33"/>
    <n v="642"/>
    <x v="0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x v="59"/>
    <s v="Yes"/>
    <s v="No"/>
    <s v="No"/>
    <n v="0"/>
    <s v="No"/>
    <s v="Month-to-Month"/>
    <s v="Credit Card"/>
    <n v="8"/>
    <n v="32"/>
    <x v="0"/>
    <x v="0"/>
    <x v="1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x v="54"/>
    <s v="No"/>
    <s v="No"/>
    <s v="No"/>
    <n v="0"/>
    <s v="Yes"/>
    <s v="Two Year"/>
    <s v="Direct Debit"/>
    <n v="58"/>
    <n v="4084"/>
    <x v="0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x v="28"/>
    <s v="No"/>
    <s v="No"/>
    <s v="No"/>
    <n v="0"/>
    <s v="No"/>
    <s v="Month-to-Month"/>
    <s v="Credit Card"/>
    <n v="17"/>
    <n v="17"/>
    <x v="0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x v="38"/>
    <s v="No"/>
    <s v="No"/>
    <s v="No"/>
    <n v="0"/>
    <s v="No"/>
    <s v="Month-to-Month"/>
    <s v="Direct Debit"/>
    <n v="38"/>
    <n v="288"/>
    <x v="0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x v="33"/>
    <s v="Yes"/>
    <s v="No"/>
    <s v="No"/>
    <n v="0"/>
    <s v="No"/>
    <s v="Two Year"/>
    <s v="Credit Card"/>
    <n v="10"/>
    <n v="538"/>
    <x v="0"/>
    <x v="0"/>
    <x v="1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x v="63"/>
    <s v="No"/>
    <s v="Yes"/>
    <s v="No"/>
    <n v="0"/>
    <s v="No"/>
    <s v="One Year"/>
    <s v="Direct Debit"/>
    <n v="11"/>
    <n v="562"/>
    <x v="0"/>
    <x v="0"/>
    <x v="2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x v="24"/>
    <s v="No"/>
    <s v="No"/>
    <s v="No"/>
    <n v="0"/>
    <s v="No"/>
    <s v="Month-to-Month"/>
    <s v="Credit Card"/>
    <n v="24"/>
    <n v="406"/>
    <x v="0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x v="37"/>
    <s v="No"/>
    <s v="No"/>
    <s v="No"/>
    <n v="0"/>
    <s v="No"/>
    <s v="Month-to-Month"/>
    <s v="Credit Card"/>
    <n v="7"/>
    <n v="7"/>
    <x v="0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x v="63"/>
    <s v="No"/>
    <s v="Yes"/>
    <s v="No"/>
    <n v="0"/>
    <s v="No"/>
    <s v="Two Year"/>
    <s v="Direct Debit"/>
    <n v="55"/>
    <n v="2356"/>
    <x v="0"/>
    <x v="0"/>
    <x v="2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x v="2"/>
    <s v="No"/>
    <s v="No"/>
    <s v="No"/>
    <n v="0"/>
    <s v="No"/>
    <s v="Month-to-Month"/>
    <s v="Credit Card"/>
    <n v="10"/>
    <n v="163"/>
    <x v="0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x v="35"/>
    <s v="No"/>
    <s v="No"/>
    <s v="No"/>
    <n v="0"/>
    <s v="Yes"/>
    <s v="Two Year"/>
    <s v="Credit Card"/>
    <n v="68"/>
    <n v="4822"/>
    <x v="0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x v="13"/>
    <s v="No"/>
    <s v="Yes"/>
    <s v="No"/>
    <n v="0"/>
    <s v="Yes"/>
    <s v="Two Year"/>
    <s v="Direct Debit"/>
    <n v="31"/>
    <n v="58"/>
    <x v="0"/>
    <x v="0"/>
    <x v="2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x v="2"/>
    <s v="No"/>
    <s v="No"/>
    <s v="No"/>
    <n v="0"/>
    <s v="Yes"/>
    <s v="Month-to-Month"/>
    <s v="Credit Card"/>
    <n v="35"/>
    <n v="562"/>
    <x v="0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x v="55"/>
    <s v="No"/>
    <s v="Yes"/>
    <s v="No"/>
    <n v="0"/>
    <s v="No"/>
    <s v="One Year"/>
    <s v="Credit Card"/>
    <n v="7"/>
    <n v="103"/>
    <x v="0"/>
    <x v="0"/>
    <x v="2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x v="38"/>
    <s v="No"/>
    <s v="No"/>
    <s v="No"/>
    <n v="0"/>
    <s v="No"/>
    <s v="One Year"/>
    <s v="Credit Card"/>
    <n v="7"/>
    <n v="72"/>
    <x v="0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x v="58"/>
    <s v="No"/>
    <s v="No"/>
    <s v="No"/>
    <n v="0"/>
    <s v="No"/>
    <s v="Month-to-Month"/>
    <s v="Credit Card"/>
    <n v="37"/>
    <n v="37"/>
    <x v="0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x v="38"/>
    <s v="No"/>
    <s v="No"/>
    <s v="No"/>
    <n v="0"/>
    <s v="No"/>
    <s v="Month-to-Month"/>
    <s v="Direct Debit"/>
    <n v="27"/>
    <n v="1372"/>
    <x v="0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x v="44"/>
    <s v="No"/>
    <s v="No"/>
    <s v="No"/>
    <n v="0"/>
    <s v="Yes"/>
    <s v="Two Year"/>
    <s v="Direct Debit"/>
    <n v="48"/>
    <n v="3476"/>
    <x v="0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x v="48"/>
    <s v="No"/>
    <s v="No"/>
    <s v="No"/>
    <n v="0"/>
    <s v="No"/>
    <s v="Month-to-Month"/>
    <s v="Direct Debit"/>
    <n v="39"/>
    <n v="1917"/>
    <x v="0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x v="30"/>
    <s v="No"/>
    <s v="No"/>
    <s v="No"/>
    <n v="0"/>
    <s v="Yes"/>
    <s v="Two Year"/>
    <s v="Direct Debit"/>
    <n v="50"/>
    <n v="3697"/>
    <x v="0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x v="25"/>
    <s v="No"/>
    <s v="Yes"/>
    <s v="No"/>
    <n v="0"/>
    <s v="Yes"/>
    <s v="Two Year"/>
    <s v="Credit Card"/>
    <n v="59"/>
    <n v="4148"/>
    <x v="0"/>
    <x v="0"/>
    <x v="2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x v="30"/>
    <s v="No"/>
    <s v="No"/>
    <s v="No"/>
    <n v="0"/>
    <s v="No"/>
    <s v="One Year"/>
    <s v="Credit Card"/>
    <n v="49"/>
    <n v="3353"/>
    <x v="0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x v="20"/>
    <s v="No"/>
    <s v="No"/>
    <s v="No"/>
    <n v="0"/>
    <s v="Yes"/>
    <s v="Two Year"/>
    <s v="Direct Debit"/>
    <n v="48"/>
    <n v="3385"/>
    <x v="0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x v="30"/>
    <s v="No"/>
    <s v="No"/>
    <s v="No"/>
    <n v="0"/>
    <s v="No"/>
    <s v="Two Year"/>
    <s v="Direct Debit"/>
    <n v="10"/>
    <n v="630"/>
    <x v="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x v="27"/>
    <s v="No"/>
    <s v="Yes"/>
    <s v="No"/>
    <n v="0"/>
    <s v="Yes"/>
    <s v="Two Year"/>
    <s v="Direct Debit"/>
    <n v="35"/>
    <n v="1096"/>
    <x v="0"/>
    <x v="0"/>
    <x v="2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x v="12"/>
    <s v="Yes"/>
    <s v="No"/>
    <s v="No"/>
    <n v="0"/>
    <s v="No"/>
    <s v="Two Year"/>
    <s v="Credit Card"/>
    <n v="8"/>
    <n v="189"/>
    <x v="0"/>
    <x v="0"/>
    <x v="1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x v="11"/>
    <s v="No"/>
    <s v="No"/>
    <s v="No"/>
    <n v="0"/>
    <s v="No"/>
    <s v="Month-to-Month"/>
    <s v="Credit Card"/>
    <n v="29"/>
    <n v="181"/>
    <x v="0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x v="55"/>
    <s v="No"/>
    <s v="Yes"/>
    <s v="No"/>
    <n v="0"/>
    <s v="No"/>
    <s v="Two Year"/>
    <s v="Credit Card"/>
    <n v="57"/>
    <n v="1630"/>
    <x v="0"/>
    <x v="0"/>
    <x v="2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x v="50"/>
    <s v="No"/>
    <s v="No"/>
    <s v="No"/>
    <n v="0"/>
    <s v="No"/>
    <s v="One Year"/>
    <s v="Credit Card"/>
    <n v="58"/>
    <n v="3753"/>
    <x v="0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x v="33"/>
    <s v="Yes"/>
    <s v="No"/>
    <s v="No"/>
    <n v="0"/>
    <s v="No"/>
    <s v="Month-to-Month"/>
    <s v="Direct Debit"/>
    <n v="59"/>
    <n v="1165"/>
    <x v="0"/>
    <x v="0"/>
    <x v="1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x v="4"/>
    <s v="Yes"/>
    <s v="No"/>
    <s v="No"/>
    <n v="0"/>
    <s v="No"/>
    <s v="One Year"/>
    <s v="Credit Card"/>
    <n v="10"/>
    <n v="149"/>
    <x v="0"/>
    <x v="0"/>
    <x v="1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x v="9"/>
    <s v="No"/>
    <s v="No"/>
    <s v="No"/>
    <n v="0"/>
    <s v="Yes"/>
    <s v="Month-to-Month"/>
    <s v="Direct Debit"/>
    <n v="25"/>
    <n v="839"/>
    <x v="0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x v="65"/>
    <s v="No"/>
    <s v="Yes"/>
    <s v="No"/>
    <n v="0"/>
    <s v="No"/>
    <s v="Two Year"/>
    <s v="Direct Debit"/>
    <n v="31"/>
    <n v="1032"/>
    <x v="0"/>
    <x v="0"/>
    <x v="2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x v="10"/>
    <s v="No"/>
    <s v="No"/>
    <s v="No"/>
    <n v="0"/>
    <s v="No"/>
    <s v="Month-to-Month"/>
    <s v="Credit Card"/>
    <n v="7"/>
    <n v="7"/>
    <x v="0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x v="32"/>
    <s v="No"/>
    <s v="No"/>
    <s v="No"/>
    <n v="0"/>
    <s v="No"/>
    <s v="Month-to-Month"/>
    <s v="Direct Debit"/>
    <n v="19"/>
    <n v="1112"/>
    <x v="0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x v="52"/>
    <s v="No"/>
    <s v="No"/>
    <s v="No"/>
    <n v="0"/>
    <s v="No"/>
    <s v="Month-to-Month"/>
    <s v="Credit Card"/>
    <n v="42"/>
    <n v="1665"/>
    <x v="0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x v="2"/>
    <s v="No"/>
    <s v="No"/>
    <s v="No"/>
    <n v="0"/>
    <s v="No"/>
    <s v="Month-to-Month"/>
    <s v="Direct Debit"/>
    <n v="46"/>
    <n v="133"/>
    <x v="0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x v="8"/>
    <s v="No"/>
    <s v="No"/>
    <s v="No"/>
    <n v="0"/>
    <s v="No"/>
    <s v="Month-to-Month"/>
    <s v="Credit Card"/>
    <n v="34"/>
    <n v="295"/>
    <x v="0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x v="47"/>
    <s v="No"/>
    <s v="Yes"/>
    <s v="No"/>
    <n v="0"/>
    <s v="No"/>
    <s v="One Year"/>
    <s v="Credit Card"/>
    <n v="34"/>
    <n v="1177"/>
    <x v="0"/>
    <x v="0"/>
    <x v="2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x v="6"/>
    <s v="Yes"/>
    <s v="No"/>
    <s v="No"/>
    <n v="0"/>
    <s v="Yes"/>
    <s v="Month-to-Month"/>
    <s v="Credit Card"/>
    <n v="37"/>
    <n v="353"/>
    <x v="0"/>
    <x v="0"/>
    <x v="1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x v="10"/>
    <s v="No"/>
    <s v="No"/>
    <s v="No"/>
    <n v="0"/>
    <s v="No"/>
    <s v="One Year"/>
    <s v="Direct Debit"/>
    <n v="9"/>
    <n v="438"/>
    <x v="0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x v="11"/>
    <s v="No"/>
    <s v="No"/>
    <s v="No"/>
    <n v="0"/>
    <s v="No"/>
    <s v="Month-to-Month"/>
    <s v="Direct Debit"/>
    <n v="24"/>
    <n v="212"/>
    <x v="0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x v="38"/>
    <s v="No"/>
    <s v="No"/>
    <s v="No"/>
    <n v="0"/>
    <s v="No"/>
    <s v="Month-to-Month"/>
    <s v="Credit Card"/>
    <n v="60"/>
    <n v="1465"/>
    <x v="0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x v="47"/>
    <s v="No"/>
    <s v="Yes"/>
    <s v="No"/>
    <n v="0"/>
    <s v="No"/>
    <s v="Two Year"/>
    <s v="Direct Debit"/>
    <n v="30"/>
    <n v="30"/>
    <x v="0"/>
    <x v="0"/>
    <x v="2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x v="32"/>
    <s v="No"/>
    <s v="No"/>
    <s v="No"/>
    <n v="0"/>
    <s v="Yes"/>
    <s v="Month-to-Month"/>
    <s v="Direct Debit"/>
    <n v="31"/>
    <n v="1184"/>
    <x v="0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x v="37"/>
    <s v="No"/>
    <s v="No"/>
    <s v="No"/>
    <n v="0"/>
    <s v="No"/>
    <s v="Month-to-Month"/>
    <s v="Direct Debit"/>
    <n v="27"/>
    <n v="956"/>
    <x v="0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x v="42"/>
    <s v="Yes"/>
    <s v="No"/>
    <s v="No"/>
    <n v="0"/>
    <s v="Yes"/>
    <s v="One Year"/>
    <s v="Direct Debit"/>
    <n v="63"/>
    <n v="4386"/>
    <x v="0"/>
    <x v="0"/>
    <x v="1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x v="22"/>
    <s v="Yes"/>
    <s v="No"/>
    <s v="No"/>
    <n v="0"/>
    <s v="No"/>
    <s v="One Year"/>
    <s v="Credit Card"/>
    <n v="21"/>
    <n v="277"/>
    <x v="0"/>
    <x v="0"/>
    <x v="1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x v="17"/>
    <s v="Yes"/>
    <s v="No"/>
    <s v="No"/>
    <n v="0"/>
    <s v="Yes"/>
    <s v="One Year"/>
    <s v="Direct Debit"/>
    <n v="36"/>
    <n v="2238"/>
    <x v="0"/>
    <x v="0"/>
    <x v="1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x v="58"/>
    <s v="No"/>
    <s v="No"/>
    <s v="No"/>
    <n v="0"/>
    <s v="No"/>
    <s v="Two Year"/>
    <s v="Credit Card"/>
    <n v="43"/>
    <n v="1840"/>
    <x v="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x v="19"/>
    <s v="Yes"/>
    <s v="No"/>
    <s v="No"/>
    <n v="0"/>
    <s v="No"/>
    <s v="Month-to-Month"/>
    <s v="Direct Debit"/>
    <n v="25"/>
    <n v="525"/>
    <x v="0"/>
    <x v="0"/>
    <x v="1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x v="14"/>
    <s v="No"/>
    <s v="Yes"/>
    <s v="No"/>
    <n v="0"/>
    <s v="Yes"/>
    <s v="One Year"/>
    <s v="Direct Debit"/>
    <n v="17"/>
    <n v="922"/>
    <x v="0"/>
    <x v="0"/>
    <x v="2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x v="22"/>
    <s v="Yes"/>
    <s v="No"/>
    <s v="No"/>
    <n v="0"/>
    <s v="Yes"/>
    <s v="Two Year"/>
    <s v="Direct Debit"/>
    <n v="26"/>
    <n v="1734"/>
    <x v="0"/>
    <x v="0"/>
    <x v="1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x v="63"/>
    <s v="No"/>
    <s v="Yes"/>
    <s v="No"/>
    <n v="0"/>
    <s v="No"/>
    <s v="One Year"/>
    <s v="Credit Card"/>
    <n v="36"/>
    <n v="2530"/>
    <x v="0"/>
    <x v="0"/>
    <x v="2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x v="27"/>
    <s v="No"/>
    <s v="Yes"/>
    <s v="No"/>
    <n v="0"/>
    <s v="Yes"/>
    <s v="Two Year"/>
    <s v="Direct Debit"/>
    <n v="27"/>
    <n v="936"/>
    <x v="0"/>
    <x v="0"/>
    <x v="2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x v="57"/>
    <s v="No"/>
    <s v="Yes"/>
    <s v="No"/>
    <n v="0"/>
    <s v="No"/>
    <s v="Two Year"/>
    <s v="Direct Debit"/>
    <n v="25"/>
    <n v="877"/>
    <x v="0"/>
    <x v="0"/>
    <x v="2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x v="28"/>
    <s v="No"/>
    <s v="No"/>
    <s v="No"/>
    <n v="0"/>
    <s v="No"/>
    <s v="Two Year"/>
    <s v="Credit Card"/>
    <n v="8"/>
    <n v="589"/>
    <x v="0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x v="15"/>
    <s v="No"/>
    <s v="No"/>
    <s v="No"/>
    <n v="0"/>
    <s v="No"/>
    <s v="One Year"/>
    <s v="Credit Card"/>
    <n v="8"/>
    <n v="114"/>
    <x v="0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x v="53"/>
    <s v="Yes"/>
    <s v="No"/>
    <s v="No"/>
    <n v="0"/>
    <s v="Yes"/>
    <s v="Month-to-Month"/>
    <s v="Credit Card"/>
    <n v="41"/>
    <n v="388"/>
    <x v="0"/>
    <x v="0"/>
    <x v="1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x v="53"/>
    <s v="Yes"/>
    <s v="No"/>
    <s v="No"/>
    <n v="0"/>
    <s v="Yes"/>
    <s v="Month-to-Month"/>
    <s v="Credit Card"/>
    <n v="40"/>
    <n v="964"/>
    <x v="0"/>
    <x v="0"/>
    <x v="1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x v="41"/>
    <s v="No"/>
    <s v="Yes"/>
    <s v="No"/>
    <n v="0"/>
    <s v="No"/>
    <s v="Two Year"/>
    <s v="Direct Debit"/>
    <n v="34"/>
    <n v="34"/>
    <x v="0"/>
    <x v="0"/>
    <x v="2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x v="64"/>
    <s v="No"/>
    <s v="Yes"/>
    <s v="No"/>
    <n v="0"/>
    <s v="Yes"/>
    <s v="Two Year"/>
    <s v="Direct Debit"/>
    <n v="53"/>
    <n v="3663"/>
    <x v="0"/>
    <x v="0"/>
    <x v="2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x v="31"/>
    <s v="No"/>
    <s v="No"/>
    <s v="No"/>
    <n v="0"/>
    <s v="No"/>
    <s v="Two Year"/>
    <s v="Direct Debit"/>
    <n v="9"/>
    <n v="650"/>
    <x v="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x v="63"/>
    <s v="No"/>
    <s v="Yes"/>
    <s v="No"/>
    <n v="0"/>
    <s v="Yes"/>
    <s v="One Year"/>
    <s v="Credit Card"/>
    <n v="61"/>
    <n v="3661"/>
    <x v="0"/>
    <x v="0"/>
    <x v="2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x v="24"/>
    <s v="No"/>
    <s v="No"/>
    <s v="No"/>
    <n v="0"/>
    <s v="Yes"/>
    <s v="Two Year"/>
    <s v="Direct Debit"/>
    <n v="33"/>
    <n v="1629"/>
    <x v="0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x v="27"/>
    <s v="No"/>
    <s v="Yes"/>
    <s v="No"/>
    <n v="0"/>
    <s v="Yes"/>
    <s v="Two Year"/>
    <s v="Direct Debit"/>
    <n v="41"/>
    <n v="1222"/>
    <x v="0"/>
    <x v="0"/>
    <x v="2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x v="35"/>
    <s v="No"/>
    <s v="No"/>
    <s v="No"/>
    <n v="0"/>
    <s v="No"/>
    <s v="One Year"/>
    <s v="Credit Card"/>
    <n v="8"/>
    <n v="394"/>
    <x v="0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x v="40"/>
    <s v="No"/>
    <s v="No"/>
    <s v="No"/>
    <n v="0"/>
    <s v="No"/>
    <s v="Month-to-Month"/>
    <s v="Credit Card"/>
    <n v="10"/>
    <n v="81"/>
    <x v="0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x v="30"/>
    <s v="No"/>
    <s v="No"/>
    <s v="No"/>
    <n v="0"/>
    <s v="Yes"/>
    <s v="One Year"/>
    <s v="Direct Debit"/>
    <n v="37"/>
    <n v="1438"/>
    <x v="0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x v="34"/>
    <s v="No"/>
    <s v="Yes"/>
    <s v="No"/>
    <n v="0"/>
    <s v="No"/>
    <s v="Two Year"/>
    <s v="Direct Debit"/>
    <n v="32"/>
    <n v="265"/>
    <x v="0"/>
    <x v="0"/>
    <x v="2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x v="14"/>
    <s v="No"/>
    <s v="Yes"/>
    <s v="No"/>
    <n v="0"/>
    <s v="No"/>
    <s v="Two Year"/>
    <s v="Credit Card"/>
    <n v="9"/>
    <n v="622"/>
    <x v="0"/>
    <x v="0"/>
    <x v="2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x v="45"/>
    <s v="No"/>
    <s v="Yes"/>
    <s v="No"/>
    <n v="0"/>
    <s v="No"/>
    <s v="Two Year"/>
    <s v="Credit Card"/>
    <n v="11"/>
    <n v="824"/>
    <x v="0"/>
    <x v="0"/>
    <x v="2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x v="30"/>
    <s v="No"/>
    <s v="No"/>
    <s v="No"/>
    <n v="0"/>
    <s v="No"/>
    <s v="Two Year"/>
    <s v="Direct Debit"/>
    <n v="33"/>
    <n v="1213"/>
    <x v="0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x v="39"/>
    <s v="No"/>
    <s v="No"/>
    <s v="No"/>
    <n v="0"/>
    <s v="Yes"/>
    <s v="Month-to-Month"/>
    <s v="Credit Card"/>
    <n v="33"/>
    <n v="900"/>
    <x v="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x v="38"/>
    <s v="No"/>
    <s v="No"/>
    <s v="No"/>
    <n v="0"/>
    <s v="No"/>
    <s v="Month-to-Month"/>
    <s v="Direct Debit"/>
    <n v="8"/>
    <n v="251"/>
    <x v="0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x v="65"/>
    <s v="No"/>
    <s v="Yes"/>
    <s v="No"/>
    <n v="0"/>
    <s v="No"/>
    <s v="Two Year"/>
    <s v="Credit Card"/>
    <n v="31"/>
    <n v="1502"/>
    <x v="0"/>
    <x v="0"/>
    <x v="2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x v="11"/>
    <s v="No"/>
    <s v="No"/>
    <s v="No"/>
    <n v="0"/>
    <s v="Yes"/>
    <s v="Month-to-Month"/>
    <s v="Direct Debit"/>
    <n v="24"/>
    <n v="263"/>
    <x v="0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x v="0"/>
    <s v="No"/>
    <s v="No"/>
    <s v="No"/>
    <n v="0"/>
    <s v="Yes"/>
    <s v="One Year"/>
    <s v="Credit Card"/>
    <n v="37"/>
    <n v="2493"/>
    <x v="0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x v="54"/>
    <s v="No"/>
    <s v="No"/>
    <s v="No"/>
    <n v="0"/>
    <s v="Yes"/>
    <s v="One Year"/>
    <s v="Credit Card"/>
    <n v="18"/>
    <n v="125"/>
    <x v="0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x v="0"/>
    <s v="No"/>
    <s v="No"/>
    <s v="No"/>
    <n v="0"/>
    <s v="No"/>
    <s v="One Year"/>
    <s v="Credit Card"/>
    <n v="57"/>
    <n v="2934"/>
    <x v="0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x v="23"/>
    <s v="Yes"/>
    <s v="No"/>
    <s v="No"/>
    <n v="0"/>
    <s v="No"/>
    <s v="Month-to-Month"/>
    <s v="Credit Card"/>
    <n v="59"/>
    <n v="523"/>
    <x v="0"/>
    <x v="0"/>
    <x v="1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x v="18"/>
    <s v="No"/>
    <s v="No"/>
    <s v="No"/>
    <n v="0"/>
    <s v="No"/>
    <s v="Month-to-Month"/>
    <s v="Credit Card"/>
    <n v="24"/>
    <n v="96"/>
    <x v="0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x v="35"/>
    <s v="No"/>
    <s v="No"/>
    <s v="No"/>
    <n v="0"/>
    <s v="Yes"/>
    <s v="Two Year"/>
    <s v="Direct Debit"/>
    <n v="52"/>
    <n v="3650"/>
    <x v="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x v="33"/>
    <s v="Yes"/>
    <s v="No"/>
    <s v="No"/>
    <n v="0"/>
    <s v="No"/>
    <s v="One Year"/>
    <s v="Direct Debit"/>
    <n v="20"/>
    <n v="461"/>
    <x v="0"/>
    <x v="0"/>
    <x v="1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x v="7"/>
    <s v="No"/>
    <s v="No"/>
    <s v="No"/>
    <n v="0"/>
    <s v="Yes"/>
    <s v="Month-to-Month"/>
    <s v="Direct Debit"/>
    <n v="44"/>
    <n v="1947"/>
    <x v="0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x v="51"/>
    <s v="No"/>
    <s v="No"/>
    <s v="No"/>
    <n v="0"/>
    <s v="No"/>
    <s v="Month-to-Month"/>
    <s v="Credit Card"/>
    <n v="12"/>
    <n v="12"/>
    <x v="0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x v="49"/>
    <s v="No"/>
    <s v="No"/>
    <s v="No"/>
    <n v="0"/>
    <s v="No"/>
    <s v="One Year"/>
    <s v="Direct Debit"/>
    <n v="29"/>
    <n v="833"/>
    <x v="0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x v="16"/>
    <s v="No"/>
    <s v="No"/>
    <s v="No"/>
    <n v="0"/>
    <s v="No"/>
    <s v="Month-to-Month"/>
    <s v="Credit Card"/>
    <n v="12"/>
    <n v="12"/>
    <x v="0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x v="17"/>
    <s v="Yes"/>
    <s v="No"/>
    <s v="No"/>
    <n v="0"/>
    <s v="No"/>
    <s v="Two Year"/>
    <s v="Direct Debit"/>
    <n v="23"/>
    <n v="1626"/>
    <x v="0"/>
    <x v="0"/>
    <x v="1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x v="32"/>
    <s v="No"/>
    <s v="No"/>
    <s v="No"/>
    <n v="0"/>
    <s v="No"/>
    <s v="Month-to-Month"/>
    <s v="Credit Card"/>
    <n v="46"/>
    <n v="1923"/>
    <x v="0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x v="59"/>
    <s v="Yes"/>
    <s v="No"/>
    <s v="No"/>
    <n v="0"/>
    <s v="No"/>
    <s v="One Year"/>
    <s v="Direct Debit"/>
    <n v="19"/>
    <n v="911"/>
    <x v="0"/>
    <x v="0"/>
    <x v="1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x v="30"/>
    <s v="No"/>
    <s v="No"/>
    <s v="No"/>
    <n v="0"/>
    <s v="Yes"/>
    <s v="Month-to-Month"/>
    <s v="Direct Debit"/>
    <n v="42"/>
    <n v="1729"/>
    <x v="0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x v="12"/>
    <s v="Yes"/>
    <s v="No"/>
    <s v="No"/>
    <n v="0"/>
    <s v="No"/>
    <s v="One Year"/>
    <s v="Direct Debit"/>
    <n v="42"/>
    <n v="1735"/>
    <x v="0"/>
    <x v="0"/>
    <x v="1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x v="3"/>
    <s v="No"/>
    <s v="No"/>
    <s v="No"/>
    <n v="0"/>
    <s v="No"/>
    <s v="One Year"/>
    <s v="Direct Debit"/>
    <n v="37"/>
    <n v="1351"/>
    <x v="0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x v="2"/>
    <s v="No"/>
    <s v="No"/>
    <s v="No"/>
    <n v="0"/>
    <s v="Yes"/>
    <s v="Month-to-Month"/>
    <s v="Direct Debit"/>
    <n v="41"/>
    <n v="2418"/>
    <x v="0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x v="2"/>
    <s v="No"/>
    <s v="No"/>
    <s v="No"/>
    <n v="0"/>
    <s v="Yes"/>
    <s v="One Year"/>
    <s v="Direct Debit"/>
    <n v="38"/>
    <n v="1203"/>
    <x v="0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x v="41"/>
    <s v="No"/>
    <s v="Yes"/>
    <s v="No"/>
    <n v="0"/>
    <s v="Yes"/>
    <s v="Month-to-Month"/>
    <s v="Credit Card"/>
    <n v="55"/>
    <n v="1492"/>
    <x v="0"/>
    <x v="0"/>
    <x v="2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x v="46"/>
    <s v="No"/>
    <s v="No"/>
    <s v="No"/>
    <n v="0"/>
    <s v="No"/>
    <s v="Two Year"/>
    <s v="Credit Card"/>
    <n v="8"/>
    <n v="89"/>
    <x v="0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x v="42"/>
    <s v="Yes"/>
    <s v="No"/>
    <s v="No"/>
    <n v="0"/>
    <s v="No"/>
    <s v="Month-to-Month"/>
    <s v="Credit Card"/>
    <n v="31"/>
    <n v="31"/>
    <x v="0"/>
    <x v="0"/>
    <x v="1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x v="48"/>
    <s v="No"/>
    <s v="No"/>
    <s v="No"/>
    <n v="0"/>
    <s v="No"/>
    <s v="One Year"/>
    <s v="Direct Debit"/>
    <n v="34"/>
    <n v="1425"/>
    <x v="0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x v="14"/>
    <s v="No"/>
    <s v="Yes"/>
    <s v="No"/>
    <n v="0"/>
    <s v="No"/>
    <s v="Two Year"/>
    <s v="Direct Debit"/>
    <n v="33"/>
    <n v="373"/>
    <x v="0"/>
    <x v="0"/>
    <x v="2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x v="10"/>
    <s v="No"/>
    <s v="No"/>
    <s v="No"/>
    <n v="0"/>
    <s v="Yes"/>
    <s v="Month-to-Month"/>
    <s v="Direct Debit"/>
    <n v="24"/>
    <n v="651"/>
    <x v="0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x v="0"/>
    <s v="No"/>
    <s v="No"/>
    <s v="No"/>
    <n v="0"/>
    <s v="No"/>
    <s v="Month-to-Month"/>
    <s v="Direct Debit"/>
    <n v="35"/>
    <n v="1945"/>
    <x v="0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x v="18"/>
    <s v="No"/>
    <s v="No"/>
    <s v="No"/>
    <n v="0"/>
    <s v="No"/>
    <s v="One Year"/>
    <s v="Credit Card"/>
    <n v="10"/>
    <n v="287"/>
    <x v="0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x v="48"/>
    <s v="No"/>
    <s v="No"/>
    <s v="No"/>
    <n v="0"/>
    <s v="Yes"/>
    <s v="Month-to-Month"/>
    <s v="Credit Card"/>
    <n v="36"/>
    <n v="1633"/>
    <x v="0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x v="17"/>
    <s v="Yes"/>
    <s v="No"/>
    <s v="No"/>
    <n v="0"/>
    <s v="Yes"/>
    <s v="One Year"/>
    <s v="Direct Debit"/>
    <n v="55"/>
    <n v="3673"/>
    <x v="0"/>
    <x v="0"/>
    <x v="1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x v="42"/>
    <s v="Yes"/>
    <s v="No"/>
    <s v="No"/>
    <n v="0"/>
    <s v="No"/>
    <s v="Two Year"/>
    <s v="Credit Card"/>
    <n v="10"/>
    <n v="595"/>
    <x v="0"/>
    <x v="0"/>
    <x v="1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x v="15"/>
    <s v="No"/>
    <s v="No"/>
    <s v="No"/>
    <n v="0"/>
    <s v="No"/>
    <s v="Month-to-Month"/>
    <s v="Direct Debit"/>
    <n v="27"/>
    <n v="58"/>
    <x v="0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x v="26"/>
    <s v="No"/>
    <s v="No"/>
    <s v="No"/>
    <n v="0"/>
    <s v="Yes"/>
    <s v="Two Year"/>
    <s v="Direct Debit"/>
    <n v="46"/>
    <n v="3335"/>
    <x v="0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x v="28"/>
    <s v="No"/>
    <s v="No"/>
    <s v="No"/>
    <n v="0"/>
    <s v="No"/>
    <s v="Month-to-Month"/>
    <s v="Direct Debit"/>
    <n v="45"/>
    <n v="72"/>
    <x v="0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x v="53"/>
    <s v="Yes"/>
    <s v="No"/>
    <s v="No"/>
    <n v="0"/>
    <s v="No"/>
    <s v="One Year"/>
    <s v="Direct Debit"/>
    <n v="11"/>
    <n v="76"/>
    <x v="0"/>
    <x v="0"/>
    <x v="1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x v="49"/>
    <s v="No"/>
    <s v="No"/>
    <s v="No"/>
    <n v="0"/>
    <s v="Yes"/>
    <s v="Month-to-Month"/>
    <s v="Direct Debit"/>
    <n v="32"/>
    <n v="1114"/>
    <x v="0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x v="16"/>
    <s v="No"/>
    <s v="No"/>
    <s v="No"/>
    <n v="0"/>
    <s v="No"/>
    <s v="One Year"/>
    <s v="Direct Debit"/>
    <n v="14"/>
    <n v="327"/>
    <x v="0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x v="22"/>
    <s v="Yes"/>
    <s v="No"/>
    <s v="No"/>
    <n v="0"/>
    <s v="Yes"/>
    <s v="Month-to-Month"/>
    <s v="Direct Debit"/>
    <n v="61"/>
    <n v="2452"/>
    <x v="0"/>
    <x v="0"/>
    <x v="1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x v="44"/>
    <s v="No"/>
    <s v="No"/>
    <s v="No"/>
    <n v="0"/>
    <s v="No"/>
    <s v="One Year"/>
    <s v="Direct Debit"/>
    <n v="32"/>
    <n v="846"/>
    <x v="0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x v="11"/>
    <s v="No"/>
    <s v="No"/>
    <s v="No"/>
    <n v="0"/>
    <s v="Yes"/>
    <s v="Two Year"/>
    <s v="Credit Card"/>
    <n v="52"/>
    <n v="2465"/>
    <x v="0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x v="45"/>
    <s v="No"/>
    <s v="Yes"/>
    <s v="No"/>
    <n v="0"/>
    <s v="Yes"/>
    <s v="One Year"/>
    <s v="Direct Debit"/>
    <n v="33"/>
    <n v="390"/>
    <x v="0"/>
    <x v="0"/>
    <x v="2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x v="0"/>
    <s v="No"/>
    <s v="No"/>
    <s v="No"/>
    <n v="0"/>
    <s v="Yes"/>
    <s v="Month-to-Month"/>
    <s v="Direct Debit"/>
    <n v="70"/>
    <n v="4211"/>
    <x v="0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x v="22"/>
    <s v="Yes"/>
    <s v="No"/>
    <s v="No"/>
    <n v="0"/>
    <s v="Yes"/>
    <s v="Two Year"/>
    <s v="Direct Debit"/>
    <n v="25"/>
    <n v="1363"/>
    <x v="0"/>
    <x v="0"/>
    <x v="1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x v="10"/>
    <s v="No"/>
    <s v="No"/>
    <s v="No"/>
    <n v="0"/>
    <s v="No"/>
    <s v="Month-to-Month"/>
    <s v="Credit Card"/>
    <n v="13"/>
    <n v="13"/>
    <x v="0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x v="10"/>
    <s v="No"/>
    <s v="No"/>
    <s v="No"/>
    <n v="0"/>
    <s v="No"/>
    <s v="Month-to-Month"/>
    <s v="Credit Card"/>
    <n v="8"/>
    <n v="8"/>
    <x v="0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x v="58"/>
    <s v="No"/>
    <s v="No"/>
    <s v="No"/>
    <n v="0"/>
    <s v="Yes"/>
    <s v="Two Year"/>
    <s v="Credit Card"/>
    <n v="33"/>
    <n v="1365"/>
    <x v="0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x v="40"/>
    <s v="No"/>
    <s v="No"/>
    <s v="No"/>
    <n v="0"/>
    <s v="No"/>
    <s v="Month-to-Month"/>
    <s v="Direct Debit"/>
    <n v="17"/>
    <n v="17"/>
    <x v="0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x v="6"/>
    <s v="Yes"/>
    <s v="No"/>
    <s v="No"/>
    <n v="0"/>
    <s v="Yes"/>
    <s v="Month-to-Month"/>
    <s v="Credit Card"/>
    <n v="45"/>
    <n v="142"/>
    <x v="0"/>
    <x v="0"/>
    <x v="1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x v="44"/>
    <s v="No"/>
    <s v="No"/>
    <s v="No"/>
    <n v="0"/>
    <s v="Yes"/>
    <s v="Two Year"/>
    <s v="Credit Card"/>
    <n v="28"/>
    <n v="2014"/>
    <x v="0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x v="20"/>
    <s v="No"/>
    <s v="No"/>
    <s v="No"/>
    <n v="0"/>
    <s v="No"/>
    <s v="Month-to-Month"/>
    <s v="Direct Debit"/>
    <n v="20"/>
    <n v="307"/>
    <x v="0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x v="35"/>
    <s v="No"/>
    <s v="No"/>
    <s v="No"/>
    <n v="0"/>
    <s v="No"/>
    <s v="One Year"/>
    <s v="Direct Debit"/>
    <n v="15"/>
    <n v="151"/>
    <x v="0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x v="8"/>
    <s v="No"/>
    <s v="No"/>
    <s v="No"/>
    <n v="0"/>
    <s v="No"/>
    <s v="Month-to-Month"/>
    <s v="Credit Card"/>
    <n v="12"/>
    <n v="62"/>
    <x v="0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x v="31"/>
    <s v="No"/>
    <s v="No"/>
    <s v="No"/>
    <n v="0"/>
    <s v="Yes"/>
    <s v="Two Year"/>
    <s v="Credit Card"/>
    <n v="45"/>
    <n v="3332"/>
    <x v="0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x v="59"/>
    <s v="Yes"/>
    <s v="No"/>
    <s v="No"/>
    <n v="0"/>
    <s v="No"/>
    <s v="Month-to-Month"/>
    <s v="Credit Card"/>
    <n v="36"/>
    <n v="1985"/>
    <x v="0"/>
    <x v="0"/>
    <x v="1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x v="32"/>
    <s v="No"/>
    <s v="No"/>
    <s v="No"/>
    <n v="0"/>
    <s v="No"/>
    <s v="Two Year"/>
    <s v="Direct Debit"/>
    <n v="13"/>
    <n v="722"/>
    <x v="0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x v="40"/>
    <s v="No"/>
    <s v="No"/>
    <s v="No"/>
    <n v="0"/>
    <s v="No"/>
    <s v="One Year"/>
    <s v="Credit Card"/>
    <n v="37"/>
    <n v="1590"/>
    <x v="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x v="19"/>
    <s v="Yes"/>
    <s v="No"/>
    <s v="No"/>
    <n v="0"/>
    <s v="No"/>
    <s v="Month-to-Month"/>
    <s v="Direct Debit"/>
    <n v="20"/>
    <n v="55"/>
    <x v="0"/>
    <x v="0"/>
    <x v="1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x v="20"/>
    <s v="No"/>
    <s v="No"/>
    <s v="No"/>
    <n v="0"/>
    <s v="No"/>
    <s v="One Year"/>
    <s v="Credit Card"/>
    <n v="8"/>
    <n v="229"/>
    <x v="0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x v="5"/>
    <s v="No"/>
    <s v="No"/>
    <s v="No"/>
    <n v="0"/>
    <s v="Yes"/>
    <s v="Month-to-Month"/>
    <s v="Direct Debit"/>
    <n v="43"/>
    <n v="2853"/>
    <x v="0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x v="59"/>
    <s v="Yes"/>
    <s v="No"/>
    <s v="No"/>
    <n v="0"/>
    <s v="No"/>
    <s v="Month-to-Month"/>
    <s v="Direct Debit"/>
    <n v="54"/>
    <n v="3300"/>
    <x v="0"/>
    <x v="0"/>
    <x v="1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x v="39"/>
    <s v="No"/>
    <s v="No"/>
    <s v="No"/>
    <n v="0"/>
    <s v="No"/>
    <s v="Month-to-Month"/>
    <s v="Credit Card"/>
    <n v="13"/>
    <n v="116"/>
    <x v="0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x v="44"/>
    <s v="No"/>
    <s v="No"/>
    <s v="No"/>
    <n v="0"/>
    <s v="No"/>
    <s v="Month-to-Month"/>
    <s v="Direct Debit"/>
    <n v="24"/>
    <n v="149"/>
    <x v="0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x v="8"/>
    <s v="No"/>
    <s v="No"/>
    <s v="No"/>
    <n v="0"/>
    <s v="No"/>
    <s v="Month-to-Month"/>
    <s v="Credit Card"/>
    <n v="9"/>
    <n v="83"/>
    <x v="0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x v="0"/>
    <s v="No"/>
    <s v="No"/>
    <s v="No"/>
    <n v="0"/>
    <s v="Yes"/>
    <s v="Month-to-Month"/>
    <s v="Credit Card"/>
    <n v="29"/>
    <n v="236"/>
    <x v="0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x v="0"/>
    <s v="No"/>
    <s v="No"/>
    <s v="No"/>
    <n v="0"/>
    <s v="No"/>
    <s v="Month-to-Month"/>
    <s v="Direct Debit"/>
    <n v="51"/>
    <n v="574"/>
    <x v="0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x v="6"/>
    <s v="Yes"/>
    <s v="No"/>
    <s v="No"/>
    <n v="0"/>
    <s v="Yes"/>
    <s v="One Year"/>
    <s v="Direct Debit"/>
    <n v="53"/>
    <n v="2385"/>
    <x v="0"/>
    <x v="0"/>
    <x v="1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x v="2"/>
    <s v="No"/>
    <s v="No"/>
    <s v="No"/>
    <n v="0"/>
    <s v="No"/>
    <s v="Month-to-Month"/>
    <s v="Direct Debit"/>
    <n v="65"/>
    <n v="2729"/>
    <x v="0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x v="9"/>
    <s v="No"/>
    <s v="No"/>
    <s v="No"/>
    <n v="0"/>
    <s v="No"/>
    <s v="Month-to-Month"/>
    <s v="Credit Card"/>
    <n v="13"/>
    <n v="13"/>
    <x v="0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x v="32"/>
    <s v="No"/>
    <s v="No"/>
    <s v="No"/>
    <n v="0"/>
    <s v="No"/>
    <s v="Month-to-Month"/>
    <s v="Direct Debit"/>
    <n v="34"/>
    <n v="336"/>
    <x v="0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x v="14"/>
    <s v="No"/>
    <s v="Yes"/>
    <s v="No"/>
    <n v="0"/>
    <s v="No"/>
    <s v="Two Year"/>
    <s v="Direct Debit"/>
    <n v="27"/>
    <n v="491"/>
    <x v="0"/>
    <x v="0"/>
    <x v="2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x v="53"/>
    <s v="Yes"/>
    <s v="No"/>
    <s v="No"/>
    <n v="0"/>
    <s v="No"/>
    <s v="One Year"/>
    <s v="Credit Card"/>
    <n v="9"/>
    <n v="440"/>
    <x v="0"/>
    <x v="0"/>
    <x v="1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x v="0"/>
    <s v="No"/>
    <s v="No"/>
    <s v="No"/>
    <n v="0"/>
    <s v="No"/>
    <s v="Month-to-Month"/>
    <s v="Credit Card"/>
    <n v="34"/>
    <n v="55"/>
    <x v="0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x v="12"/>
    <s v="Yes"/>
    <s v="No"/>
    <s v="No"/>
    <n v="0"/>
    <s v="No"/>
    <s v="One Year"/>
    <s v="Direct Debit"/>
    <n v="12"/>
    <n v="218"/>
    <x v="0"/>
    <x v="0"/>
    <x v="1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x v="8"/>
    <s v="No"/>
    <s v="No"/>
    <s v="No"/>
    <n v="0"/>
    <s v="Yes"/>
    <s v="Two Year"/>
    <s v="Credit Card"/>
    <n v="33"/>
    <n v="2326"/>
    <x v="0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x v="19"/>
    <s v="Yes"/>
    <s v="No"/>
    <s v="No"/>
    <n v="0"/>
    <s v="No"/>
    <s v="Two Year"/>
    <s v="Credit Card"/>
    <n v="12"/>
    <n v="623"/>
    <x v="0"/>
    <x v="0"/>
    <x v="1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x v="38"/>
    <s v="No"/>
    <s v="No"/>
    <s v="No"/>
    <n v="0"/>
    <s v="No"/>
    <s v="Two Year"/>
    <s v="Credit Card"/>
    <n v="59"/>
    <n v="3446"/>
    <x v="0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x v="28"/>
    <s v="No"/>
    <s v="No"/>
    <s v="No"/>
    <n v="0"/>
    <s v="No"/>
    <s v="One Year"/>
    <s v="Direct Debit"/>
    <n v="11"/>
    <n v="552"/>
    <x v="0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x v="13"/>
    <s v="No"/>
    <s v="Yes"/>
    <s v="No"/>
    <n v="0"/>
    <s v="Yes"/>
    <s v="Two Year"/>
    <s v="Credit Card"/>
    <n v="53"/>
    <n v="3799"/>
    <x v="0"/>
    <x v="0"/>
    <x v="2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x v="53"/>
    <s v="Yes"/>
    <s v="No"/>
    <s v="No"/>
    <n v="0"/>
    <s v="Yes"/>
    <s v="Two Year"/>
    <s v="Direct Debit"/>
    <n v="28"/>
    <n v="2052"/>
    <x v="0"/>
    <x v="0"/>
    <x v="1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x v="58"/>
    <s v="No"/>
    <s v="No"/>
    <s v="No"/>
    <n v="0"/>
    <s v="No"/>
    <s v="Month-to-Month"/>
    <s v="Credit Card"/>
    <n v="29"/>
    <n v="127"/>
    <x v="0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x v="23"/>
    <s v="Yes"/>
    <s v="No"/>
    <s v="No"/>
    <n v="0"/>
    <s v="No"/>
    <s v="One Year"/>
    <s v="Credit Card"/>
    <n v="9"/>
    <n v="16"/>
    <x v="0"/>
    <x v="0"/>
    <x v="1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x v="6"/>
    <s v="Yes"/>
    <s v="No"/>
    <s v="No"/>
    <n v="0"/>
    <s v="No"/>
    <s v="Two Year"/>
    <s v="Direct Debit"/>
    <n v="12"/>
    <n v="831"/>
    <x v="0"/>
    <x v="0"/>
    <x v="1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x v="5"/>
    <s v="No"/>
    <s v="No"/>
    <s v="No"/>
    <n v="0"/>
    <s v="No"/>
    <s v="One Year"/>
    <s v="Credit Card"/>
    <n v="32"/>
    <n v="1613"/>
    <x v="0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x v="17"/>
    <s v="Yes"/>
    <s v="No"/>
    <s v="No"/>
    <n v="0"/>
    <s v="Yes"/>
    <s v="Month-to-Month"/>
    <s v="Direct Debit"/>
    <n v="46"/>
    <n v="512"/>
    <x v="0"/>
    <x v="0"/>
    <x v="1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x v="12"/>
    <s v="Yes"/>
    <s v="No"/>
    <s v="No"/>
    <n v="0"/>
    <s v="Yes"/>
    <s v="One Year"/>
    <s v="Direct Debit"/>
    <n v="30"/>
    <n v="1927"/>
    <x v="0"/>
    <x v="0"/>
    <x v="1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x v="46"/>
    <s v="No"/>
    <s v="No"/>
    <s v="No"/>
    <n v="0"/>
    <s v="Yes"/>
    <s v="Month-to-Month"/>
    <s v="Direct Debit"/>
    <n v="67"/>
    <n v="1730"/>
    <x v="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x v="61"/>
    <s v="No"/>
    <s v="Yes"/>
    <s v="No"/>
    <n v="0"/>
    <s v="No"/>
    <s v="Two Year"/>
    <s v="Credit Card"/>
    <n v="14"/>
    <n v="942"/>
    <x v="0"/>
    <x v="0"/>
    <x v="2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x v="17"/>
    <s v="Yes"/>
    <s v="No"/>
    <s v="No"/>
    <n v="0"/>
    <s v="No"/>
    <s v="Month-to-Month"/>
    <s v="Credit Card"/>
    <n v="38"/>
    <n v="990"/>
    <x v="0"/>
    <x v="0"/>
    <x v="1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x v="1"/>
    <s v="No"/>
    <s v="No"/>
    <s v="No"/>
    <n v="0"/>
    <s v="No"/>
    <s v="Month-to-Month"/>
    <s v="Credit Card"/>
    <n v="7"/>
    <n v="68"/>
    <x v="0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x v="7"/>
    <s v="No"/>
    <s v="No"/>
    <s v="No"/>
    <n v="0"/>
    <s v="No"/>
    <s v="Month-to-Month"/>
    <s v="Credit Card"/>
    <n v="19"/>
    <n v="41"/>
    <x v="0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x v="58"/>
    <s v="No"/>
    <s v="No"/>
    <s v="No"/>
    <n v="0"/>
    <s v="Yes"/>
    <s v="Two Year"/>
    <s v="Credit Card"/>
    <n v="55"/>
    <n v="2696"/>
    <x v="0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x v="20"/>
    <s v="No"/>
    <s v="No"/>
    <s v="No"/>
    <n v="0"/>
    <s v="No"/>
    <s v="Month-to-Month"/>
    <s v="Direct Debit"/>
    <n v="13"/>
    <n v="13"/>
    <x v="0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x v="3"/>
    <s v="No"/>
    <s v="No"/>
    <s v="No"/>
    <n v="0"/>
    <s v="No"/>
    <s v="Month-to-Month"/>
    <s v="Direct Debit"/>
    <n v="39"/>
    <n v="1750"/>
    <x v="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x v="39"/>
    <s v="No"/>
    <s v="No"/>
    <s v="No"/>
    <n v="0"/>
    <s v="No"/>
    <s v="Month-to-Month"/>
    <s v="Direct Debit"/>
    <n v="61"/>
    <n v="3001"/>
    <x v="0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x v="7"/>
    <s v="No"/>
    <s v="No"/>
    <s v="No"/>
    <n v="0"/>
    <s v="Yes"/>
    <s v="Month-to-Month"/>
    <s v="Direct Debit"/>
    <n v="60"/>
    <n v="3725"/>
    <x v="0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x v="28"/>
    <s v="No"/>
    <s v="No"/>
    <s v="No"/>
    <n v="0"/>
    <s v="No"/>
    <s v="Month-to-Month"/>
    <s v="Direct Debit"/>
    <n v="13"/>
    <n v="60"/>
    <x v="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x v="58"/>
    <s v="No"/>
    <s v="No"/>
    <s v="No"/>
    <n v="0"/>
    <s v="Yes"/>
    <s v="One Year"/>
    <s v="Direct Debit"/>
    <n v="37"/>
    <n v="1764"/>
    <x v="0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x v="10"/>
    <s v="No"/>
    <s v="No"/>
    <s v="No"/>
    <n v="0"/>
    <s v="Yes"/>
    <s v="One Year"/>
    <s v="Direct Debit"/>
    <n v="62"/>
    <n v="3331"/>
    <x v="0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x v="24"/>
    <s v="No"/>
    <s v="No"/>
    <s v="No"/>
    <n v="0"/>
    <s v="Yes"/>
    <s v="Month-to-Month"/>
    <s v="Direct Debit"/>
    <n v="57"/>
    <n v="969"/>
    <x v="0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x v="4"/>
    <s v="Yes"/>
    <s v="No"/>
    <s v="No"/>
    <n v="0"/>
    <s v="Yes"/>
    <s v="Two Year"/>
    <s v="Credit Card"/>
    <n v="45"/>
    <n v="1163"/>
    <x v="0"/>
    <x v="0"/>
    <x v="1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x v="1"/>
    <s v="No"/>
    <s v="No"/>
    <s v="No"/>
    <n v="0"/>
    <s v="No"/>
    <s v="One Year"/>
    <s v="Direct Debit"/>
    <n v="63"/>
    <n v="3132"/>
    <x v="0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x v="18"/>
    <s v="No"/>
    <s v="No"/>
    <s v="No"/>
    <n v="0"/>
    <s v="Yes"/>
    <s v="One Year"/>
    <s v="Direct Debit"/>
    <n v="25"/>
    <n v="1716"/>
    <x v="0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x v="2"/>
    <s v="No"/>
    <s v="No"/>
    <s v="No"/>
    <n v="0"/>
    <s v="No"/>
    <s v="Month-to-Month"/>
    <s v="Direct Debit"/>
    <n v="17"/>
    <n v="159"/>
    <x v="0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x v="53"/>
    <s v="Yes"/>
    <s v="No"/>
    <s v="No"/>
    <n v="0"/>
    <s v="No"/>
    <s v="Month-to-Month"/>
    <s v="Direct Debit"/>
    <n v="63"/>
    <n v="1517"/>
    <x v="0"/>
    <x v="0"/>
    <x v="1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x v="58"/>
    <s v="No"/>
    <s v="No"/>
    <s v="No"/>
    <n v="0"/>
    <s v="No"/>
    <s v="Two Year"/>
    <s v="Direct Debit"/>
    <n v="33"/>
    <n v="2357"/>
    <x v="0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x v="19"/>
    <s v="Yes"/>
    <s v="No"/>
    <s v="No"/>
    <n v="0"/>
    <s v="No"/>
    <s v="Month-to-Month"/>
    <s v="Credit Card"/>
    <n v="23"/>
    <n v="90"/>
    <x v="0"/>
    <x v="0"/>
    <x v="1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x v="43"/>
    <s v="No"/>
    <s v="Yes"/>
    <s v="No"/>
    <n v="0"/>
    <s v="No"/>
    <s v="Month-to-Month"/>
    <s v="Direct Debit"/>
    <n v="28"/>
    <n v="356"/>
    <x v="0"/>
    <x v="0"/>
    <x v="2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x v="4"/>
    <s v="Yes"/>
    <s v="No"/>
    <s v="No"/>
    <n v="0"/>
    <s v="No"/>
    <s v="Month-to-Month"/>
    <s v="Direct Debit"/>
    <n v="52"/>
    <n v="925"/>
    <x v="0"/>
    <x v="0"/>
    <x v="1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x v="48"/>
    <s v="No"/>
    <s v="No"/>
    <s v="No"/>
    <n v="0"/>
    <s v="No"/>
    <s v="Month-to-Month"/>
    <s v="Direct Debit"/>
    <n v="30"/>
    <n v="86"/>
    <x v="0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x v="55"/>
    <s v="No"/>
    <s v="Yes"/>
    <s v="No"/>
    <n v="0"/>
    <s v="No"/>
    <s v="One Year"/>
    <s v="Direct Debit"/>
    <n v="43"/>
    <n v="3067"/>
    <x v="0"/>
    <x v="0"/>
    <x v="2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x v="7"/>
    <s v="No"/>
    <s v="No"/>
    <s v="No"/>
    <n v="0"/>
    <s v="No"/>
    <s v="One Year"/>
    <s v="Credit Card"/>
    <n v="13"/>
    <n v="168"/>
    <x v="0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x v="35"/>
    <s v="No"/>
    <s v="No"/>
    <s v="No"/>
    <n v="0"/>
    <s v="No"/>
    <s v="One Year"/>
    <s v="Credit Card"/>
    <n v="20"/>
    <n v="846"/>
    <x v="0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x v="6"/>
    <s v="Yes"/>
    <s v="No"/>
    <s v="No"/>
    <n v="0"/>
    <s v="No"/>
    <s v="Month-to-Month"/>
    <s v="Credit Card"/>
    <n v="10"/>
    <n v="178"/>
    <x v="0"/>
    <x v="0"/>
    <x v="1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x v="34"/>
    <s v="No"/>
    <s v="Yes"/>
    <s v="No"/>
    <n v="0"/>
    <s v="No"/>
    <s v="Two Year"/>
    <s v="Credit Card"/>
    <n v="27"/>
    <n v="220"/>
    <x v="0"/>
    <x v="0"/>
    <x v="2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x v="6"/>
    <s v="Yes"/>
    <s v="No"/>
    <s v="No"/>
    <n v="0"/>
    <s v="Yes"/>
    <s v="Two Year"/>
    <s v="Credit Card"/>
    <n v="64"/>
    <n v="4299"/>
    <x v="0"/>
    <x v="0"/>
    <x v="1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x v="7"/>
    <s v="No"/>
    <s v="No"/>
    <s v="No"/>
    <n v="0"/>
    <s v="No"/>
    <s v="One Year"/>
    <s v="Credit Card"/>
    <n v="15"/>
    <n v="701"/>
    <x v="0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x v="43"/>
    <s v="No"/>
    <s v="No"/>
    <s v="No"/>
    <n v="0"/>
    <s v="Yes"/>
    <s v="Two Year"/>
    <s v="Direct Debit"/>
    <n v="47"/>
    <n v="2427"/>
    <x v="0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x v="16"/>
    <s v="No"/>
    <s v="No"/>
    <s v="No"/>
    <n v="0"/>
    <s v="Yes"/>
    <s v="Two Year"/>
    <s v="Direct Debit"/>
    <n v="42"/>
    <n v="2864"/>
    <x v="0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x v="48"/>
    <s v="No"/>
    <s v="No"/>
    <s v="No"/>
    <n v="0"/>
    <s v="No"/>
    <s v="Month-to-Month"/>
    <s v="Credit Card"/>
    <n v="18"/>
    <n v="18"/>
    <x v="0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x v="35"/>
    <s v="No"/>
    <s v="No"/>
    <s v="No"/>
    <n v="0"/>
    <s v="No"/>
    <s v="Month-to-Month"/>
    <s v="Credit Card"/>
    <n v="32"/>
    <n v="1712"/>
    <x v="0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x v="40"/>
    <s v="No"/>
    <s v="No"/>
    <s v="No"/>
    <n v="0"/>
    <s v="Yes"/>
    <s v="Month-to-Month"/>
    <s v="Credit Card"/>
    <n v="46"/>
    <n v="870"/>
    <x v="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x v="60"/>
    <s v="No"/>
    <s v="Yes"/>
    <s v="No"/>
    <n v="0"/>
    <s v="Yes"/>
    <s v="Two Year"/>
    <s v="Direct Debit"/>
    <n v="60"/>
    <n v="3584"/>
    <x v="0"/>
    <x v="0"/>
    <x v="2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x v="11"/>
    <s v="No"/>
    <s v="No"/>
    <s v="No"/>
    <n v="0"/>
    <s v="No"/>
    <s v="Two Year"/>
    <s v="Credit Card"/>
    <n v="7"/>
    <n v="84"/>
    <x v="0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x v="37"/>
    <s v="No"/>
    <s v="No"/>
    <s v="No"/>
    <n v="0"/>
    <s v="No"/>
    <s v="Two Year"/>
    <s v="Credit Card"/>
    <n v="17"/>
    <n v="1247"/>
    <x v="0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x v="19"/>
    <s v="Yes"/>
    <s v="No"/>
    <s v="No"/>
    <n v="0"/>
    <s v="No"/>
    <s v="One Year"/>
    <s v="Credit Card"/>
    <n v="9"/>
    <n v="373"/>
    <x v="0"/>
    <x v="0"/>
    <x v="1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x v="32"/>
    <s v="No"/>
    <s v="No"/>
    <s v="No"/>
    <n v="0"/>
    <s v="Yes"/>
    <s v="One Year"/>
    <s v="Credit Card"/>
    <n v="35"/>
    <n v="2001"/>
    <x v="0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x v="2"/>
    <s v="No"/>
    <s v="No"/>
    <s v="No"/>
    <n v="0"/>
    <s v="Yes"/>
    <s v="Two Year"/>
    <s v="Credit Card"/>
    <n v="56"/>
    <n v="3977"/>
    <x v="0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x v="4"/>
    <s v="Yes"/>
    <s v="No"/>
    <s v="No"/>
    <n v="0"/>
    <s v="Yes"/>
    <s v="Month-to-Month"/>
    <s v="Credit Card"/>
    <n v="35"/>
    <n v="834"/>
    <x v="0"/>
    <x v="0"/>
    <x v="1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x v="14"/>
    <s v="No"/>
    <s v="Yes"/>
    <s v="No"/>
    <n v="0"/>
    <s v="No"/>
    <s v="Two Year"/>
    <s v="Credit Card"/>
    <n v="37"/>
    <n v="2385"/>
    <x v="0"/>
    <x v="0"/>
    <x v="2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x v="11"/>
    <s v="No"/>
    <s v="No"/>
    <s v="No"/>
    <n v="0"/>
    <s v="No"/>
    <s v="One Year"/>
    <s v="Credit Card"/>
    <n v="42"/>
    <n v="1564"/>
    <x v="0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x v="16"/>
    <s v="No"/>
    <s v="No"/>
    <s v="No"/>
    <n v="0"/>
    <s v="Yes"/>
    <s v="Month-to-Month"/>
    <s v="Credit Card"/>
    <n v="16"/>
    <n v="172"/>
    <x v="0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x v="39"/>
    <s v="No"/>
    <s v="No"/>
    <s v="No"/>
    <n v="0"/>
    <s v="Yes"/>
    <s v="Month-to-Month"/>
    <s v="Credit Card"/>
    <n v="53"/>
    <n v="956"/>
    <x v="0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x v="23"/>
    <s v="Yes"/>
    <s v="No"/>
    <s v="No"/>
    <n v="0"/>
    <s v="No"/>
    <s v="Month-to-Month"/>
    <s v="Credit Card"/>
    <n v="43"/>
    <n v="1113"/>
    <x v="0"/>
    <x v="0"/>
    <x v="1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x v="31"/>
    <s v="No"/>
    <s v="No"/>
    <s v="No"/>
    <n v="0"/>
    <s v="No"/>
    <s v="Month-to-Month"/>
    <s v="Credit Card"/>
    <n v="9"/>
    <n v="80"/>
    <x v="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x v="37"/>
    <s v="No"/>
    <s v="No"/>
    <s v="No"/>
    <n v="0"/>
    <s v="No"/>
    <s v="Two Year"/>
    <s v="Credit Card"/>
    <n v="8"/>
    <n v="547"/>
    <x v="0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x v="11"/>
    <s v="No"/>
    <s v="No"/>
    <s v="No"/>
    <n v="0"/>
    <s v="Yes"/>
    <s v="Month-to-Month"/>
    <s v="Direct Debit"/>
    <n v="28"/>
    <n v="239"/>
    <x v="0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x v="44"/>
    <s v="No"/>
    <s v="No"/>
    <s v="No"/>
    <n v="0"/>
    <s v="No"/>
    <s v="Month-to-Month"/>
    <s v="Credit Card"/>
    <n v="10"/>
    <n v="36"/>
    <x v="0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x v="3"/>
    <s v="No"/>
    <s v="No"/>
    <s v="No"/>
    <n v="0"/>
    <s v="No"/>
    <s v="Month-to-Month"/>
    <s v="Credit Card"/>
    <n v="31"/>
    <n v="75"/>
    <x v="0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x v="31"/>
    <s v="No"/>
    <s v="No"/>
    <s v="No"/>
    <n v="0"/>
    <s v="No"/>
    <s v="Month-to-Month"/>
    <s v="Direct Debit"/>
    <n v="15"/>
    <n v="278"/>
    <x v="0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x v="13"/>
    <s v="No"/>
    <s v="Yes"/>
    <s v="No"/>
    <n v="0"/>
    <s v="No"/>
    <s v="Two Year"/>
    <s v="Direct Debit"/>
    <n v="16"/>
    <n v="16"/>
    <x v="0"/>
    <x v="0"/>
    <x v="2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x v="48"/>
    <s v="No"/>
    <s v="No"/>
    <s v="No"/>
    <n v="0"/>
    <s v="Yes"/>
    <s v="Month-to-Month"/>
    <s v="Credit Card"/>
    <n v="21"/>
    <n v="115"/>
    <x v="0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x v="20"/>
    <s v="No"/>
    <s v="No"/>
    <s v="No"/>
    <n v="0"/>
    <s v="Yes"/>
    <s v="Two Year"/>
    <s v="Credit Card"/>
    <n v="37"/>
    <n v="2583"/>
    <x v="0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x v="17"/>
    <s v="Yes"/>
    <s v="No"/>
    <s v="No"/>
    <n v="0"/>
    <s v="Yes"/>
    <s v="Two Year"/>
    <s v="Credit Card"/>
    <n v="59"/>
    <n v="4292"/>
    <x v="0"/>
    <x v="0"/>
    <x v="1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x v="14"/>
    <s v="No"/>
    <s v="Yes"/>
    <s v="No"/>
    <n v="0"/>
    <s v="No"/>
    <s v="Two Year"/>
    <s v="Direct Debit"/>
    <n v="47"/>
    <n v="775"/>
    <x v="0"/>
    <x v="0"/>
    <x v="2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x v="30"/>
    <s v="No"/>
    <s v="No"/>
    <s v="No"/>
    <n v="0"/>
    <s v="No"/>
    <s v="Month-to-Month"/>
    <s v="Direct Debit"/>
    <n v="24"/>
    <n v="709"/>
    <x v="0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x v="15"/>
    <s v="No"/>
    <s v="No"/>
    <s v="No"/>
    <n v="0"/>
    <s v="Yes"/>
    <s v="Two Year"/>
    <s v="Direct Debit"/>
    <n v="52"/>
    <n v="3170"/>
    <x v="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x v="1"/>
    <s v="No"/>
    <s v="No"/>
    <s v="No"/>
    <n v="0"/>
    <s v="Yes"/>
    <s v="One Year"/>
    <s v="Direct Debit"/>
    <n v="24"/>
    <n v="1406"/>
    <x v="0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x v="17"/>
    <s v="Yes"/>
    <s v="No"/>
    <s v="No"/>
    <n v="0"/>
    <s v="Yes"/>
    <s v="Month-to-Month"/>
    <s v="Direct Debit"/>
    <n v="32"/>
    <n v="90"/>
    <x v="0"/>
    <x v="0"/>
    <x v="1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x v="8"/>
    <s v="No"/>
    <s v="No"/>
    <s v="No"/>
    <n v="0"/>
    <s v="No"/>
    <s v="Month-to-Month"/>
    <s v="Credit Card"/>
    <n v="10"/>
    <n v="81"/>
    <x v="0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x v="50"/>
    <s v="No"/>
    <s v="No"/>
    <s v="No"/>
    <n v="0"/>
    <s v="No"/>
    <s v="Two Year"/>
    <s v="Credit Card"/>
    <n v="10"/>
    <n v="722"/>
    <x v="0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x v="55"/>
    <s v="No"/>
    <s v="Yes"/>
    <s v="No"/>
    <n v="0"/>
    <s v="Yes"/>
    <s v="One Year"/>
    <s v="Direct Debit"/>
    <n v="65"/>
    <n v="3436"/>
    <x v="0"/>
    <x v="0"/>
    <x v="2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x v="3"/>
    <s v="No"/>
    <s v="No"/>
    <s v="No"/>
    <n v="0"/>
    <s v="No"/>
    <s v="One Year"/>
    <s v="Credit Card"/>
    <n v="11"/>
    <n v="345"/>
    <x v="0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x v="7"/>
    <s v="No"/>
    <s v="No"/>
    <s v="No"/>
    <n v="0"/>
    <s v="No"/>
    <s v="Two Year"/>
    <s v="Direct Debit"/>
    <n v="13"/>
    <n v="904"/>
    <x v="0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x v="11"/>
    <s v="No"/>
    <s v="No"/>
    <s v="No"/>
    <n v="0"/>
    <s v="No"/>
    <s v="Month-to-Month"/>
    <s v="Direct Debit"/>
    <n v="27"/>
    <n v="1212"/>
    <x v="0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x v="32"/>
    <s v="No"/>
    <s v="No"/>
    <s v="No"/>
    <n v="0"/>
    <s v="Yes"/>
    <s v="One Year"/>
    <s v="Credit Card"/>
    <n v="48"/>
    <n v="1781"/>
    <x v="0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x v="1"/>
    <s v="No"/>
    <s v="No"/>
    <s v="No"/>
    <n v="0"/>
    <s v="Yes"/>
    <s v="Two Year"/>
    <s v="Credit Card"/>
    <n v="40"/>
    <n v="2422"/>
    <x v="0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x v="30"/>
    <s v="No"/>
    <s v="No"/>
    <s v="No"/>
    <n v="0"/>
    <s v="No"/>
    <s v="Month-to-Month"/>
    <s v="Credit Card"/>
    <n v="46"/>
    <n v="120"/>
    <x v="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x v="55"/>
    <s v="No"/>
    <s v="Yes"/>
    <s v="No"/>
    <n v="0"/>
    <s v="No"/>
    <s v="Two Year"/>
    <s v="Direct Debit"/>
    <n v="55"/>
    <n v="445"/>
    <x v="0"/>
    <x v="0"/>
    <x v="2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x v="56"/>
    <s v="No"/>
    <s v="Yes"/>
    <s v="No"/>
    <n v="0"/>
    <s v="No"/>
    <s v="Two Year"/>
    <s v="Direct Debit"/>
    <n v="28"/>
    <n v="422"/>
    <x v="0"/>
    <x v="0"/>
    <x v="2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x v="32"/>
    <s v="No"/>
    <s v="No"/>
    <s v="No"/>
    <n v="0"/>
    <s v="Yes"/>
    <s v="Two Year"/>
    <s v="Credit Card"/>
    <n v="48"/>
    <n v="3195"/>
    <x v="0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x v="33"/>
    <s v="Yes"/>
    <s v="No"/>
    <s v="No"/>
    <n v="0"/>
    <s v="Yes"/>
    <s v="One Year"/>
    <s v="Credit Card"/>
    <n v="46"/>
    <n v="2353"/>
    <x v="0"/>
    <x v="0"/>
    <x v="1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x v="49"/>
    <s v="No"/>
    <s v="No"/>
    <s v="No"/>
    <n v="0"/>
    <s v="No"/>
    <s v="Month-to-Month"/>
    <s v="Direct Debit"/>
    <n v="57"/>
    <n v="814"/>
    <x v="0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x v="28"/>
    <s v="No"/>
    <s v="No"/>
    <s v="No"/>
    <n v="0"/>
    <s v="Yes"/>
    <s v="Two Year"/>
    <s v="Credit Card"/>
    <n v="29"/>
    <n v="2071"/>
    <x v="0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x v="20"/>
    <s v="No"/>
    <s v="No"/>
    <s v="No"/>
    <n v="0"/>
    <s v="No"/>
    <s v="Two Year"/>
    <s v="Credit Card"/>
    <n v="9"/>
    <n v="216"/>
    <x v="0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x v="6"/>
    <s v="Yes"/>
    <s v="No"/>
    <s v="No"/>
    <n v="0"/>
    <s v="No"/>
    <s v="Two Year"/>
    <s v="Credit Card"/>
    <n v="34"/>
    <n v="2314"/>
    <x v="0"/>
    <x v="0"/>
    <x v="1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x v="27"/>
    <s v="No"/>
    <s v="Yes"/>
    <s v="No"/>
    <n v="0"/>
    <s v="Yes"/>
    <s v="Two Year"/>
    <s v="Direct Debit"/>
    <n v="33"/>
    <n v="1347"/>
    <x v="0"/>
    <x v="0"/>
    <x v="2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x v="32"/>
    <s v="No"/>
    <s v="No"/>
    <s v="No"/>
    <n v="0"/>
    <s v="No"/>
    <s v="Two Year"/>
    <s v="Credit Card"/>
    <n v="10"/>
    <n v="369"/>
    <x v="0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x v="1"/>
    <s v="No"/>
    <s v="No"/>
    <s v="No"/>
    <n v="0"/>
    <s v="Yes"/>
    <s v="Two Year"/>
    <s v="Direct Debit"/>
    <n v="37"/>
    <n v="2588"/>
    <x v="0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x v="16"/>
    <s v="No"/>
    <s v="No"/>
    <s v="No"/>
    <n v="0"/>
    <s v="No"/>
    <s v="Two Year"/>
    <s v="Direct Debit"/>
    <n v="11"/>
    <n v="619"/>
    <x v="0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x v="53"/>
    <s v="Yes"/>
    <s v="No"/>
    <s v="No"/>
    <n v="0"/>
    <s v="Yes"/>
    <s v="Two Year"/>
    <s v="Direct Debit"/>
    <n v="48"/>
    <n v="2915"/>
    <x v="0"/>
    <x v="0"/>
    <x v="1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x v="6"/>
    <s v="Yes"/>
    <s v="No"/>
    <s v="No"/>
    <n v="0"/>
    <s v="No"/>
    <s v="Month-to-Month"/>
    <s v="Credit Card"/>
    <n v="13"/>
    <n v="13"/>
    <x v="0"/>
    <x v="0"/>
    <x v="1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x v="37"/>
    <s v="No"/>
    <s v="No"/>
    <s v="No"/>
    <n v="0"/>
    <s v="No"/>
    <s v="Month-to-Month"/>
    <s v="Credit Card"/>
    <n v="22"/>
    <n v="48"/>
    <x v="0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x v="61"/>
    <s v="No"/>
    <s v="Yes"/>
    <s v="No"/>
    <n v="0"/>
    <s v="Yes"/>
    <s v="Two Year"/>
    <s v="Credit Card"/>
    <n v="62"/>
    <n v="3369"/>
    <x v="0"/>
    <x v="0"/>
    <x v="2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x v="20"/>
    <s v="No"/>
    <s v="No"/>
    <s v="No"/>
    <n v="0"/>
    <s v="No"/>
    <s v="One Year"/>
    <s v="Credit Card"/>
    <n v="33"/>
    <n v="1142"/>
    <x v="0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x v="32"/>
    <s v="No"/>
    <s v="No"/>
    <s v="No"/>
    <n v="0"/>
    <s v="No"/>
    <s v="Month-to-Month"/>
    <s v="Credit Card"/>
    <n v="17"/>
    <n v="17"/>
    <x v="0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x v="15"/>
    <s v="No"/>
    <s v="No"/>
    <s v="No"/>
    <n v="0"/>
    <s v="Yes"/>
    <s v="One Year"/>
    <s v="Credit Card"/>
    <n v="34"/>
    <n v="957"/>
    <x v="0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x v="55"/>
    <s v="No"/>
    <s v="Yes"/>
    <s v="No"/>
    <n v="0"/>
    <s v="Yes"/>
    <s v="Two Year"/>
    <s v="Credit Card"/>
    <n v="33"/>
    <n v="2303"/>
    <x v="0"/>
    <x v="0"/>
    <x v="2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x v="46"/>
    <s v="No"/>
    <s v="No"/>
    <s v="No"/>
    <n v="0"/>
    <s v="No"/>
    <s v="Month-to-Month"/>
    <s v="Credit Card"/>
    <n v="11"/>
    <n v="92"/>
    <x v="0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x v="21"/>
    <s v="No"/>
    <s v="No"/>
    <s v="No"/>
    <n v="0"/>
    <s v="No"/>
    <s v="One Year"/>
    <s v="Direct Debit"/>
    <n v="8"/>
    <n v="334"/>
    <x v="0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x v="48"/>
    <s v="No"/>
    <s v="No"/>
    <s v="No"/>
    <n v="0"/>
    <s v="No"/>
    <s v="Month-to-Month"/>
    <s v="Direct Debit"/>
    <n v="16"/>
    <n v="118"/>
    <x v="0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x v="20"/>
    <s v="No"/>
    <s v="No"/>
    <s v="No"/>
    <n v="0"/>
    <s v="Yes"/>
    <s v="Two Year"/>
    <s v="Credit Card"/>
    <n v="50"/>
    <n v="3229"/>
    <x v="0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x v="5"/>
    <s v="No"/>
    <s v="No"/>
    <s v="No"/>
    <n v="0"/>
    <s v="Yes"/>
    <s v="Two Year"/>
    <s v="Direct Debit"/>
    <n v="27"/>
    <n v="1561"/>
    <x v="0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x v="58"/>
    <s v="No"/>
    <s v="No"/>
    <s v="No"/>
    <n v="0"/>
    <s v="Yes"/>
    <s v="Two Year"/>
    <s v="Direct Debit"/>
    <n v="42"/>
    <n v="3033"/>
    <x v="0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x v="46"/>
    <s v="No"/>
    <s v="No"/>
    <s v="No"/>
    <n v="0"/>
    <s v="No"/>
    <s v="Two Year"/>
    <s v="Credit Card"/>
    <n v="9"/>
    <n v="479"/>
    <x v="0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x v="21"/>
    <s v="No"/>
    <s v="No"/>
    <s v="No"/>
    <n v="0"/>
    <s v="No"/>
    <s v="Month-to-Month"/>
    <s v="Direct Debit"/>
    <n v="47"/>
    <n v="354"/>
    <x v="0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x v="58"/>
    <s v="No"/>
    <s v="No"/>
    <s v="No"/>
    <n v="0"/>
    <s v="Yes"/>
    <s v="Two Year"/>
    <s v="Direct Debit"/>
    <n v="38"/>
    <n v="1801"/>
    <x v="0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x v="32"/>
    <s v="No"/>
    <s v="No"/>
    <s v="No"/>
    <n v="0"/>
    <s v="No"/>
    <s v="Month-to-Month"/>
    <s v="Direct Debit"/>
    <n v="18"/>
    <n v="90"/>
    <x v="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x v="13"/>
    <s v="No"/>
    <s v="Yes"/>
    <s v="No"/>
    <n v="0"/>
    <s v="Yes"/>
    <s v="Two Year"/>
    <s v="Credit Card"/>
    <n v="32"/>
    <n v="1925"/>
    <x v="0"/>
    <x v="0"/>
    <x v="2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x v="44"/>
    <s v="No"/>
    <s v="No"/>
    <s v="No"/>
    <n v="0"/>
    <s v="Yes"/>
    <s v="Two Year"/>
    <s v="Direct Debit"/>
    <n v="56"/>
    <n v="3875"/>
    <x v="0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x v="24"/>
    <s v="No"/>
    <s v="No"/>
    <s v="No"/>
    <n v="0"/>
    <s v="No"/>
    <s v="Month-to-Month"/>
    <s v="Credit Card"/>
    <n v="20"/>
    <n v="840"/>
    <x v="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x v="40"/>
    <s v="No"/>
    <s v="No"/>
    <s v="No"/>
    <n v="0"/>
    <s v="Yes"/>
    <s v="Two Year"/>
    <s v="Credit Card"/>
    <n v="45"/>
    <n v="2838"/>
    <x v="0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x v="14"/>
    <s v="No"/>
    <s v="Yes"/>
    <s v="No"/>
    <n v="0"/>
    <s v="No"/>
    <s v="One Year"/>
    <s v="Direct Debit"/>
    <n v="59"/>
    <n v="2789"/>
    <x v="0"/>
    <x v="0"/>
    <x v="2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x v="27"/>
    <s v="No"/>
    <s v="Yes"/>
    <s v="No"/>
    <n v="0"/>
    <s v="No"/>
    <s v="Two Year"/>
    <s v="Direct Debit"/>
    <n v="57"/>
    <n v="3305"/>
    <x v="0"/>
    <x v="0"/>
    <x v="2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x v="19"/>
    <s v="Yes"/>
    <s v="No"/>
    <s v="No"/>
    <n v="0"/>
    <s v="No"/>
    <s v="Two Year"/>
    <s v="Credit Card"/>
    <n v="49"/>
    <n v="3427"/>
    <x v="0"/>
    <x v="0"/>
    <x v="1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x v="57"/>
    <s v="No"/>
    <s v="Yes"/>
    <s v="No"/>
    <n v="0"/>
    <s v="No"/>
    <s v="Two Year"/>
    <s v="Direct Debit"/>
    <n v="22"/>
    <n v="241"/>
    <x v="0"/>
    <x v="0"/>
    <x v="2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x v="27"/>
    <s v="No"/>
    <s v="Yes"/>
    <s v="No"/>
    <n v="0"/>
    <s v="Yes"/>
    <s v="Two Year"/>
    <s v="Direct Debit"/>
    <n v="28"/>
    <n v="886"/>
    <x v="0"/>
    <x v="0"/>
    <x v="2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x v="1"/>
    <s v="No"/>
    <s v="No"/>
    <s v="No"/>
    <n v="0"/>
    <s v="No"/>
    <s v="Two Year"/>
    <s v="Direct Debit"/>
    <n v="21"/>
    <n v="1115"/>
    <x v="0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x v="17"/>
    <s v="Yes"/>
    <s v="No"/>
    <s v="No"/>
    <n v="0"/>
    <s v="No"/>
    <s v="Month-to-Month"/>
    <s v="Direct Debit"/>
    <n v="28"/>
    <n v="401"/>
    <x v="0"/>
    <x v="0"/>
    <x v="1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x v="8"/>
    <s v="No"/>
    <s v="No"/>
    <s v="No"/>
    <n v="0"/>
    <s v="No"/>
    <s v="Month-to-Month"/>
    <s v="Direct Debit"/>
    <n v="26"/>
    <n v="26"/>
    <x v="0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x v="33"/>
    <s v="Yes"/>
    <s v="No"/>
    <s v="No"/>
    <n v="0"/>
    <s v="No"/>
    <s v="One Year"/>
    <s v="Direct Debit"/>
    <n v="29"/>
    <n v="1653"/>
    <x v="0"/>
    <x v="0"/>
    <x v="1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x v="37"/>
    <s v="No"/>
    <s v="No"/>
    <s v="No"/>
    <n v="0"/>
    <s v="No"/>
    <s v="Two Year"/>
    <s v="Direct Debit"/>
    <n v="38"/>
    <n v="2609"/>
    <x v="0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x v="57"/>
    <s v="No"/>
    <s v="Yes"/>
    <s v="No"/>
    <n v="0"/>
    <s v="No"/>
    <s v="Two Year"/>
    <s v="Direct Debit"/>
    <n v="34"/>
    <n v="1888"/>
    <x v="0"/>
    <x v="0"/>
    <x v="2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x v="10"/>
    <s v="No"/>
    <s v="No"/>
    <s v="No"/>
    <n v="0"/>
    <s v="No"/>
    <s v="Month-to-Month"/>
    <s v="Direct Debit"/>
    <n v="15"/>
    <n v="264"/>
    <x v="0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x v="45"/>
    <s v="No"/>
    <s v="Yes"/>
    <s v="No"/>
    <n v="0"/>
    <s v="No"/>
    <s v="Two Year"/>
    <s v="Direct Debit"/>
    <n v="34"/>
    <n v="305"/>
    <x v="0"/>
    <x v="0"/>
    <x v="2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x v="50"/>
    <s v="No"/>
    <s v="No"/>
    <s v="No"/>
    <n v="0"/>
    <s v="No"/>
    <s v="Month-to-Month"/>
    <s v="Direct Debit"/>
    <n v="26"/>
    <n v="1434"/>
    <x v="0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x v="24"/>
    <s v="No"/>
    <s v="No"/>
    <s v="No"/>
    <n v="0"/>
    <s v="Yes"/>
    <s v="Two Year"/>
    <s v="Credit Card"/>
    <n v="46"/>
    <n v="3237"/>
    <x v="0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x v="23"/>
    <s v="Yes"/>
    <s v="No"/>
    <s v="No"/>
    <n v="0"/>
    <s v="No"/>
    <s v="Month-to-Month"/>
    <s v="Credit Card"/>
    <n v="35"/>
    <n v="346"/>
    <x v="0"/>
    <x v="0"/>
    <x v="1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x v="23"/>
    <s v="Yes"/>
    <s v="No"/>
    <s v="No"/>
    <n v="0"/>
    <s v="No"/>
    <s v="One Year"/>
    <s v="Credit Card"/>
    <n v="20"/>
    <n v="582"/>
    <x v="0"/>
    <x v="0"/>
    <x v="1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x v="17"/>
    <s v="Yes"/>
    <s v="No"/>
    <s v="No"/>
    <n v="0"/>
    <s v="Yes"/>
    <s v="Two Year"/>
    <s v="Credit Card"/>
    <n v="29"/>
    <n v="2000"/>
    <x v="0"/>
    <x v="0"/>
    <x v="1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x v="6"/>
    <s v="Yes"/>
    <s v="No"/>
    <s v="No"/>
    <n v="0"/>
    <s v="No"/>
    <s v="Month-to-Month"/>
    <s v="Credit Card"/>
    <n v="11"/>
    <n v="130"/>
    <x v="0"/>
    <x v="0"/>
    <x v="1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x v="7"/>
    <s v="No"/>
    <s v="No"/>
    <s v="No"/>
    <n v="0"/>
    <s v="No"/>
    <s v="Month-to-Month"/>
    <s v="Credit Card"/>
    <n v="26"/>
    <n v="518"/>
    <x v="0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x v="3"/>
    <s v="No"/>
    <s v="No"/>
    <s v="No"/>
    <n v="0"/>
    <s v="No"/>
    <s v="Month-to-Month"/>
    <s v="Credit Card"/>
    <n v="9"/>
    <n v="9"/>
    <x v="0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x v="53"/>
    <s v="Yes"/>
    <s v="No"/>
    <s v="No"/>
    <n v="0"/>
    <s v="No"/>
    <s v="Month-to-Month"/>
    <s v="Credit Card"/>
    <n v="48"/>
    <n v="1399"/>
    <x v="0"/>
    <x v="0"/>
    <x v="1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x v="10"/>
    <s v="No"/>
    <s v="No"/>
    <s v="No"/>
    <n v="0"/>
    <s v="No"/>
    <s v="Month-to-Month"/>
    <s v="Direct Debit"/>
    <n v="26"/>
    <n v="26"/>
    <x v="0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x v="43"/>
    <s v="No"/>
    <s v="Yes"/>
    <s v="No"/>
    <n v="0"/>
    <s v="No"/>
    <s v="Month-to-Month"/>
    <s v="Credit Card"/>
    <n v="35"/>
    <n v="92"/>
    <x v="0"/>
    <x v="0"/>
    <x v="2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x v="7"/>
    <s v="No"/>
    <s v="No"/>
    <s v="No"/>
    <n v="0"/>
    <s v="Yes"/>
    <s v="Month-to-Month"/>
    <s v="Direct Debit"/>
    <n v="31"/>
    <n v="645"/>
    <x v="0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x v="22"/>
    <s v="Yes"/>
    <s v="No"/>
    <s v="No"/>
    <n v="0"/>
    <s v="No"/>
    <s v="Month-to-Month"/>
    <s v="Direct Debit"/>
    <n v="15"/>
    <n v="84"/>
    <x v="0"/>
    <x v="0"/>
    <x v="1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x v="9"/>
    <s v="No"/>
    <s v="No"/>
    <s v="No"/>
    <n v="0"/>
    <s v="No"/>
    <s v="Two Year"/>
    <s v="Direct Debit"/>
    <n v="9"/>
    <n v="445"/>
    <x v="0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x v="16"/>
    <s v="No"/>
    <s v="No"/>
    <s v="No"/>
    <n v="0"/>
    <s v="No"/>
    <s v="Month-to-Month"/>
    <s v="Direct Debit"/>
    <n v="39"/>
    <n v="224"/>
    <x v="0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x v="53"/>
    <s v="Yes"/>
    <s v="No"/>
    <s v="No"/>
    <n v="0"/>
    <s v="No"/>
    <s v="Month-to-Month"/>
    <s v="Direct Debit"/>
    <n v="24"/>
    <n v="191"/>
    <x v="0"/>
    <x v="0"/>
    <x v="1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x v="33"/>
    <s v="Yes"/>
    <s v="No"/>
    <s v="No"/>
    <n v="0"/>
    <s v="No"/>
    <s v="Two Year"/>
    <s v="Credit Card"/>
    <n v="38"/>
    <n v="2798"/>
    <x v="0"/>
    <x v="0"/>
    <x v="1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x v="11"/>
    <s v="No"/>
    <s v="No"/>
    <s v="No"/>
    <n v="0"/>
    <s v="No"/>
    <s v="Two Year"/>
    <s v="Credit Card"/>
    <n v="32"/>
    <n v="2186"/>
    <x v="0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x v="22"/>
    <s v="Yes"/>
    <s v="No"/>
    <s v="No"/>
    <n v="0"/>
    <s v="Yes"/>
    <s v="One Year"/>
    <s v="Direct Debit"/>
    <n v="28"/>
    <n v="624"/>
    <x v="0"/>
    <x v="0"/>
    <x v="1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x v="16"/>
    <s v="No"/>
    <s v="No"/>
    <s v="No"/>
    <n v="0"/>
    <s v="Yes"/>
    <s v="Month-to-Month"/>
    <s v="Direct Debit"/>
    <n v="49"/>
    <n v="2770"/>
    <x v="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x v="50"/>
    <s v="No"/>
    <s v="No"/>
    <s v="No"/>
    <n v="0"/>
    <s v="No"/>
    <s v="One Year"/>
    <s v="Credit Card"/>
    <n v="10"/>
    <n v="325"/>
    <x v="0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x v="49"/>
    <s v="No"/>
    <s v="No"/>
    <s v="No"/>
    <n v="0"/>
    <s v="Yes"/>
    <s v="One Year"/>
    <s v="Direct Debit"/>
    <n v="34"/>
    <n v="1805"/>
    <x v="0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x v="48"/>
    <s v="No"/>
    <s v="No"/>
    <s v="No"/>
    <n v="0"/>
    <s v="Yes"/>
    <s v="Two Year"/>
    <s v="Credit Card"/>
    <n v="60"/>
    <n v="3825"/>
    <x v="0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x v="35"/>
    <s v="No"/>
    <s v="No"/>
    <s v="No"/>
    <n v="0"/>
    <s v="No"/>
    <s v="Month-to-Month"/>
    <s v="Credit Card"/>
    <n v="41"/>
    <n v="1627"/>
    <x v="0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x v="2"/>
    <s v="No"/>
    <s v="No"/>
    <s v="No"/>
    <n v="0"/>
    <s v="No"/>
    <s v="One Year"/>
    <s v="Credit Card"/>
    <n v="8"/>
    <n v="260"/>
    <x v="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x v="27"/>
    <s v="No"/>
    <s v="Yes"/>
    <s v="No"/>
    <n v="0"/>
    <s v="No"/>
    <s v="Two Year"/>
    <s v="Credit Card"/>
    <n v="35"/>
    <n v="1178"/>
    <x v="0"/>
    <x v="0"/>
    <x v="2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x v="60"/>
    <s v="No"/>
    <s v="Yes"/>
    <s v="No"/>
    <n v="0"/>
    <s v="No"/>
    <s v="Two Year"/>
    <s v="Direct Debit"/>
    <n v="42"/>
    <n v="787"/>
    <x v="0"/>
    <x v="0"/>
    <x v="2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x v="2"/>
    <s v="No"/>
    <s v="No"/>
    <s v="No"/>
    <n v="0"/>
    <s v="Yes"/>
    <s v="Month-to-Month"/>
    <s v="Credit Card"/>
    <n v="36"/>
    <n v="1489"/>
    <x v="0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x v="50"/>
    <s v="No"/>
    <s v="No"/>
    <s v="No"/>
    <n v="0"/>
    <s v="No"/>
    <s v="Month-to-Month"/>
    <s v="Direct Debit"/>
    <n v="16"/>
    <n v="164"/>
    <x v="0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x v="39"/>
    <s v="No"/>
    <s v="No"/>
    <s v="No"/>
    <n v="0"/>
    <s v="No"/>
    <s v="Month-to-Month"/>
    <s v="Direct Debit"/>
    <n v="56"/>
    <n v="3186"/>
    <x v="0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x v="16"/>
    <s v="No"/>
    <s v="No"/>
    <s v="No"/>
    <n v="0"/>
    <s v="Yes"/>
    <s v="Month-to-Month"/>
    <s v="Credit Card"/>
    <n v="53"/>
    <n v="2892"/>
    <x v="0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x v="19"/>
    <s v="Yes"/>
    <s v="No"/>
    <s v="No"/>
    <n v="0"/>
    <s v="No"/>
    <s v="One Year"/>
    <s v="Direct Debit"/>
    <n v="7"/>
    <n v="354"/>
    <x v="0"/>
    <x v="0"/>
    <x v="1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x v="61"/>
    <s v="No"/>
    <s v="Yes"/>
    <s v="No"/>
    <n v="0"/>
    <s v="No"/>
    <s v="Two Year"/>
    <s v="Direct Debit"/>
    <n v="51"/>
    <n v="1317"/>
    <x v="0"/>
    <x v="0"/>
    <x v="2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x v="13"/>
    <s v="No"/>
    <s v="Yes"/>
    <s v="No"/>
    <n v="0"/>
    <s v="Yes"/>
    <s v="Two Year"/>
    <s v="Direct Debit"/>
    <n v="18"/>
    <n v="659"/>
    <x v="0"/>
    <x v="0"/>
    <x v="2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x v="54"/>
    <s v="No"/>
    <s v="No"/>
    <s v="No"/>
    <n v="0"/>
    <s v="No"/>
    <s v="One Year"/>
    <s v="Credit Card"/>
    <n v="26"/>
    <n v="1635"/>
    <x v="0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x v="16"/>
    <s v="No"/>
    <s v="No"/>
    <s v="No"/>
    <n v="0"/>
    <s v="Yes"/>
    <s v="Month-to-Month"/>
    <s v="Credit Card"/>
    <n v="47"/>
    <n v="1009"/>
    <x v="0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x v="20"/>
    <s v="No"/>
    <s v="No"/>
    <s v="No"/>
    <n v="0"/>
    <s v="No"/>
    <s v="Month-to-Month"/>
    <s v="Direct Debit"/>
    <n v="29"/>
    <n v="358"/>
    <x v="0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x v="55"/>
    <s v="No"/>
    <s v="Yes"/>
    <s v="No"/>
    <n v="0"/>
    <s v="No"/>
    <s v="Two Year"/>
    <s v="Direct Debit"/>
    <n v="9"/>
    <n v="681"/>
    <x v="0"/>
    <x v="0"/>
    <x v="2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x v="1"/>
    <s v="No"/>
    <s v="No"/>
    <s v="No"/>
    <n v="0"/>
    <s v="No"/>
    <s v="Month-to-Month"/>
    <s v="Credit Card"/>
    <n v="9"/>
    <n v="267"/>
    <x v="0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x v="47"/>
    <s v="No"/>
    <s v="Yes"/>
    <s v="No"/>
    <n v="0"/>
    <s v="No"/>
    <s v="Two Year"/>
    <s v="Direct Debit"/>
    <n v="45"/>
    <n v="305"/>
    <x v="0"/>
    <x v="0"/>
    <x v="2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x v="25"/>
    <s v="No"/>
    <s v="Yes"/>
    <s v="No"/>
    <n v="0"/>
    <s v="Yes"/>
    <s v="Two Year"/>
    <s v="Direct Debit"/>
    <n v="34"/>
    <n v="1908"/>
    <x v="0"/>
    <x v="0"/>
    <x v="2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x v="11"/>
    <s v="No"/>
    <s v="No"/>
    <s v="No"/>
    <n v="0"/>
    <s v="Yes"/>
    <s v="Two Year"/>
    <s v="Direct Debit"/>
    <n v="28"/>
    <n v="1821"/>
    <x v="0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x v="7"/>
    <s v="No"/>
    <s v="No"/>
    <s v="No"/>
    <n v="0"/>
    <s v="No"/>
    <s v="One Year"/>
    <s v="Credit Card"/>
    <n v="7"/>
    <n v="209"/>
    <x v="0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x v="60"/>
    <s v="No"/>
    <s v="Yes"/>
    <s v="No"/>
    <n v="0"/>
    <s v="Yes"/>
    <s v="Two Year"/>
    <s v="Credit Card"/>
    <n v="49"/>
    <n v="3536"/>
    <x v="0"/>
    <x v="0"/>
    <x v="2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x v="15"/>
    <s v="No"/>
    <s v="No"/>
    <s v="No"/>
    <n v="0"/>
    <s v="No"/>
    <s v="Month-to-Month"/>
    <s v="Credit Card"/>
    <n v="13"/>
    <n v="13"/>
    <x v="0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x v="28"/>
    <s v="No"/>
    <s v="No"/>
    <s v="No"/>
    <n v="0"/>
    <s v="No"/>
    <s v="Month-to-Month"/>
    <s v="Credit Card"/>
    <n v="16"/>
    <n v="176"/>
    <x v="0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x v="27"/>
    <s v="No"/>
    <s v="Yes"/>
    <s v="No"/>
    <n v="0"/>
    <s v="Yes"/>
    <s v="Two Year"/>
    <s v="Direct Debit"/>
    <n v="37"/>
    <n v="2271"/>
    <x v="0"/>
    <x v="0"/>
    <x v="2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x v="53"/>
    <s v="Yes"/>
    <s v="No"/>
    <s v="No"/>
    <n v="0"/>
    <s v="No"/>
    <s v="One Year"/>
    <s v="Direct Debit"/>
    <n v="30"/>
    <n v="776"/>
    <x v="0"/>
    <x v="0"/>
    <x v="1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x v="47"/>
    <s v="No"/>
    <s v="Yes"/>
    <s v="No"/>
    <n v="0"/>
    <s v="Yes"/>
    <s v="Two Year"/>
    <s v="Paper Check"/>
    <n v="29"/>
    <n v="63"/>
    <x v="0"/>
    <x v="0"/>
    <x v="2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x v="40"/>
    <s v="No"/>
    <s v="No"/>
    <s v="No"/>
    <n v="0"/>
    <s v="Yes"/>
    <s v="One Year"/>
    <s v="Credit Card"/>
    <n v="37"/>
    <n v="2374"/>
    <x v="0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x v="50"/>
    <s v="No"/>
    <s v="No"/>
    <s v="No"/>
    <n v="0"/>
    <s v="No"/>
    <s v="Month-to-Month"/>
    <s v="Direct Debit"/>
    <n v="50"/>
    <n v="295"/>
    <x v="0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x v="56"/>
    <s v="No"/>
    <s v="Yes"/>
    <s v="No"/>
    <n v="0"/>
    <s v="No"/>
    <s v="One Year"/>
    <s v="Credit Card"/>
    <n v="13"/>
    <n v="381"/>
    <x v="0"/>
    <x v="0"/>
    <x v="2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x v="20"/>
    <s v="No"/>
    <s v="No"/>
    <s v="No"/>
    <n v="0"/>
    <s v="Yes"/>
    <s v="One Year"/>
    <s v="Direct Debit"/>
    <n v="40"/>
    <n v="2049"/>
    <x v="0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x v="33"/>
    <s v="Yes"/>
    <s v="No"/>
    <s v="No"/>
    <n v="0"/>
    <s v="Yes"/>
    <s v="Two Year"/>
    <s v="Credit Card"/>
    <n v="26"/>
    <n v="1569"/>
    <x v="0"/>
    <x v="0"/>
    <x v="1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x v="6"/>
    <s v="Yes"/>
    <s v="No"/>
    <s v="No"/>
    <n v="0"/>
    <s v="Yes"/>
    <s v="Two Year"/>
    <s v="Direct Debit"/>
    <n v="70"/>
    <n v="5101"/>
    <x v="0"/>
    <x v="0"/>
    <x v="1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x v="48"/>
    <s v="No"/>
    <s v="No"/>
    <s v="No"/>
    <n v="0"/>
    <s v="No"/>
    <s v="Month-to-Month"/>
    <s v="Credit Card"/>
    <n v="12"/>
    <n v="12"/>
    <x v="0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x v="58"/>
    <s v="No"/>
    <s v="No"/>
    <s v="No"/>
    <n v="0"/>
    <s v="No"/>
    <s v="Month-to-Month"/>
    <s v="Direct Debit"/>
    <n v="45"/>
    <n v="558"/>
    <x v="0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x v="62"/>
    <s v="No"/>
    <s v="Yes"/>
    <s v="No"/>
    <n v="0"/>
    <s v="No"/>
    <s v="Two Year"/>
    <s v="Credit Card"/>
    <n v="37"/>
    <n v="419"/>
    <x v="0"/>
    <x v="0"/>
    <x v="2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x v="6"/>
    <s v="Yes"/>
    <s v="No"/>
    <s v="No"/>
    <n v="0"/>
    <s v="Yes"/>
    <s v="Month-to-Month"/>
    <s v="Direct Debit"/>
    <n v="61"/>
    <n v="3730"/>
    <x v="0"/>
    <x v="0"/>
    <x v="1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x v="12"/>
    <s v="Yes"/>
    <s v="No"/>
    <s v="No"/>
    <n v="0"/>
    <s v="No"/>
    <s v="Month-to-Month"/>
    <s v="Direct Debit"/>
    <n v="13"/>
    <n v="13"/>
    <x v="0"/>
    <x v="0"/>
    <x v="1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x v="40"/>
    <s v="No"/>
    <s v="No"/>
    <s v="No"/>
    <n v="0"/>
    <s v="Yes"/>
    <s v="Month-to-Month"/>
    <s v="Direct Debit"/>
    <n v="60"/>
    <n v="3797"/>
    <x v="0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x v="55"/>
    <s v="No"/>
    <s v="Yes"/>
    <s v="No"/>
    <n v="0"/>
    <s v="No"/>
    <s v="One Year"/>
    <s v="Direct Debit"/>
    <n v="12"/>
    <n v="251"/>
    <x v="0"/>
    <x v="0"/>
    <x v="2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x v="33"/>
    <s v="Yes"/>
    <s v="No"/>
    <s v="No"/>
    <n v="0"/>
    <s v="No"/>
    <s v="Month-to-Month"/>
    <s v="Credit Card"/>
    <n v="10"/>
    <n v="101"/>
    <x v="0"/>
    <x v="0"/>
    <x v="1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x v="48"/>
    <s v="No"/>
    <s v="No"/>
    <s v="No"/>
    <n v="0"/>
    <s v="No"/>
    <s v="Two Year"/>
    <s v="Credit Card"/>
    <n v="15"/>
    <n v="1075"/>
    <x v="0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x v="27"/>
    <s v="No"/>
    <s v="Yes"/>
    <s v="No"/>
    <n v="0"/>
    <s v="No"/>
    <s v="Two Year"/>
    <s v="Direct Debit"/>
    <n v="26"/>
    <n v="1151"/>
    <x v="0"/>
    <x v="0"/>
    <x v="2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x v="11"/>
    <s v="No"/>
    <s v="No"/>
    <s v="No"/>
    <n v="0"/>
    <s v="Yes"/>
    <s v="Two Year"/>
    <s v="Credit Card"/>
    <n v="37"/>
    <n v="2389"/>
    <x v="0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x v="4"/>
    <s v="Yes"/>
    <s v="No"/>
    <s v="No"/>
    <n v="0"/>
    <s v="No"/>
    <s v="One Year"/>
    <s v="Direct Debit"/>
    <n v="10"/>
    <n v="98"/>
    <x v="0"/>
    <x v="0"/>
    <x v="1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x v="43"/>
    <s v="No"/>
    <s v="No"/>
    <s v="No"/>
    <n v="0"/>
    <s v="No"/>
    <s v="Two Year"/>
    <s v="Direct Debit"/>
    <n v="29"/>
    <n v="136"/>
    <x v="0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x v="58"/>
    <s v="No"/>
    <s v="No"/>
    <s v="No"/>
    <n v="0"/>
    <s v="No"/>
    <s v="Month-to-Month"/>
    <s v="Credit Card"/>
    <n v="23"/>
    <n v="527"/>
    <x v="0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x v="4"/>
    <s v="Yes"/>
    <s v="No"/>
    <s v="No"/>
    <n v="0"/>
    <s v="Yes"/>
    <s v="One Year"/>
    <s v="Credit Card"/>
    <n v="34"/>
    <n v="2363"/>
    <x v="0"/>
    <x v="0"/>
    <x v="1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x v="4"/>
    <s v="Yes"/>
    <s v="No"/>
    <s v="No"/>
    <n v="0"/>
    <s v="Yes"/>
    <s v="Two Year"/>
    <s v="Direct Debit"/>
    <n v="39"/>
    <n v="2802"/>
    <x v="0"/>
    <x v="0"/>
    <x v="1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x v="21"/>
    <s v="No"/>
    <s v="No"/>
    <s v="No"/>
    <n v="0"/>
    <s v="Yes"/>
    <s v="Two Year"/>
    <s v="Direct Debit"/>
    <n v="31"/>
    <n v="2258"/>
    <x v="0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x v="45"/>
    <s v="No"/>
    <s v="Yes"/>
    <s v="No"/>
    <n v="0"/>
    <s v="No"/>
    <s v="Two Year"/>
    <s v="Direct Debit"/>
    <n v="49"/>
    <n v="665"/>
    <x v="0"/>
    <x v="0"/>
    <x v="2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x v="53"/>
    <s v="Yes"/>
    <s v="No"/>
    <s v="No"/>
    <n v="0"/>
    <s v="No"/>
    <s v="Month-to-Month"/>
    <s v="Direct Debit"/>
    <n v="10"/>
    <n v="62"/>
    <x v="0"/>
    <x v="0"/>
    <x v="1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x v="47"/>
    <s v="No"/>
    <s v="Yes"/>
    <s v="No"/>
    <n v="0"/>
    <s v="No"/>
    <s v="One Year"/>
    <s v="Direct Debit"/>
    <n v="35"/>
    <n v="1770"/>
    <x v="0"/>
    <x v="0"/>
    <x v="2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x v="35"/>
    <s v="No"/>
    <s v="No"/>
    <s v="No"/>
    <n v="0"/>
    <s v="No"/>
    <s v="Month-to-Month"/>
    <s v="Credit Card"/>
    <n v="12"/>
    <n v="12"/>
    <x v="0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x v="38"/>
    <s v="No"/>
    <s v="No"/>
    <s v="No"/>
    <n v="0"/>
    <s v="Yes"/>
    <s v="One Year"/>
    <s v="Credit Card"/>
    <n v="75"/>
    <n v="3342"/>
    <x v="0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x v="5"/>
    <s v="No"/>
    <s v="No"/>
    <s v="No"/>
    <n v="0"/>
    <s v="No"/>
    <s v="Month-to-Month"/>
    <s v="Credit Card"/>
    <n v="43"/>
    <n v="134"/>
    <x v="0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x v="48"/>
    <s v="No"/>
    <s v="No"/>
    <s v="No"/>
    <n v="0"/>
    <s v="No"/>
    <s v="Two Year"/>
    <s v="Credit Card"/>
    <n v="13"/>
    <n v="939"/>
    <x v="0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x v="58"/>
    <s v="No"/>
    <s v="No"/>
    <s v="No"/>
    <n v="0"/>
    <s v="No"/>
    <s v="Month-to-Month"/>
    <s v="Credit Card"/>
    <n v="8"/>
    <n v="61"/>
    <x v="0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x v="64"/>
    <s v="No"/>
    <s v="Yes"/>
    <s v="No"/>
    <n v="0"/>
    <s v="Yes"/>
    <s v="Two Year"/>
    <s v="Credit Card"/>
    <n v="52"/>
    <n v="3818"/>
    <x v="0"/>
    <x v="0"/>
    <x v="2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x v="1"/>
    <s v="No"/>
    <s v="No"/>
    <s v="No"/>
    <n v="0"/>
    <s v="Yes"/>
    <s v="Two Year"/>
    <s v="Direct Debit"/>
    <n v="41"/>
    <n v="2904"/>
    <x v="0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x v="18"/>
    <s v="No"/>
    <s v="No"/>
    <s v="No"/>
    <n v="0"/>
    <s v="Yes"/>
    <s v="Two Year"/>
    <s v="Direct Debit"/>
    <n v="30"/>
    <n v="1022"/>
    <x v="0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x v="39"/>
    <s v="No"/>
    <s v="No"/>
    <s v="No"/>
    <n v="0"/>
    <s v="No"/>
    <s v="One Year"/>
    <s v="Credit Card"/>
    <n v="9"/>
    <n v="155"/>
    <x v="0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x v="36"/>
    <s v="No"/>
    <s v="Yes"/>
    <s v="No"/>
    <n v="0"/>
    <s v="Yes"/>
    <s v="One Year"/>
    <s v="Direct Debit"/>
    <n v="34"/>
    <n v="1969"/>
    <x v="0"/>
    <x v="0"/>
    <x v="2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x v="18"/>
    <s v="No"/>
    <s v="No"/>
    <s v="No"/>
    <n v="0"/>
    <s v="No"/>
    <s v="Month-to-Month"/>
    <s v="Credit Card"/>
    <n v="7"/>
    <n v="7"/>
    <x v="0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x v="26"/>
    <s v="No"/>
    <s v="No"/>
    <s v="No"/>
    <n v="0"/>
    <s v="No"/>
    <s v="Month-to-Month"/>
    <s v="Credit Card"/>
    <n v="10"/>
    <n v="10"/>
    <x v="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x v="55"/>
    <s v="No"/>
    <s v="Yes"/>
    <s v="No"/>
    <n v="0"/>
    <s v="Yes"/>
    <s v="Month-to-Month"/>
    <s v="Direct Debit"/>
    <n v="36"/>
    <n v="2014"/>
    <x v="0"/>
    <x v="0"/>
    <x v="2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x v="19"/>
    <s v="Yes"/>
    <s v="No"/>
    <s v="No"/>
    <n v="0"/>
    <s v="Yes"/>
    <s v="One Year"/>
    <s v="Credit Card"/>
    <n v="55"/>
    <n v="3438"/>
    <x v="0"/>
    <x v="0"/>
    <x v="1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x v="16"/>
    <s v="No"/>
    <s v="No"/>
    <s v="No"/>
    <n v="0"/>
    <s v="Yes"/>
    <s v="Month-to-Month"/>
    <s v="Credit Card"/>
    <n v="31"/>
    <n v="577"/>
    <x v="0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x v="7"/>
    <s v="No"/>
    <s v="No"/>
    <s v="No"/>
    <n v="0"/>
    <s v="No"/>
    <s v="Two Year"/>
    <s v="Direct Debit"/>
    <n v="10"/>
    <n v="777"/>
    <x v="0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x v="59"/>
    <s v="Yes"/>
    <s v="No"/>
    <s v="No"/>
    <n v="0"/>
    <s v="Yes"/>
    <s v="Month-to-Month"/>
    <s v="Direct Debit"/>
    <n v="53"/>
    <n v="2696"/>
    <x v="0"/>
    <x v="0"/>
    <x v="1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x v="38"/>
    <s v="No"/>
    <s v="No"/>
    <s v="No"/>
    <n v="0"/>
    <s v="No"/>
    <s v="One Year"/>
    <s v="Credit Card"/>
    <n v="27"/>
    <n v="1542"/>
    <x v="0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x v="23"/>
    <s v="Yes"/>
    <s v="No"/>
    <s v="No"/>
    <n v="0"/>
    <s v="Yes"/>
    <s v="Two Year"/>
    <s v="Credit Card"/>
    <n v="72"/>
    <n v="5160"/>
    <x v="0"/>
    <x v="0"/>
    <x v="1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x v="26"/>
    <s v="No"/>
    <s v="No"/>
    <s v="No"/>
    <n v="0"/>
    <s v="Yes"/>
    <s v="Two Year"/>
    <s v="Direct Debit"/>
    <n v="36"/>
    <n v="1663"/>
    <x v="0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x v="44"/>
    <s v="No"/>
    <s v="No"/>
    <s v="No"/>
    <n v="0"/>
    <s v="Yes"/>
    <s v="Two Year"/>
    <s v="Direct Debit"/>
    <n v="38"/>
    <n v="2760"/>
    <x v="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x v="22"/>
    <s v="Yes"/>
    <s v="No"/>
    <s v="No"/>
    <n v="0"/>
    <s v="Yes"/>
    <s v="Two Year"/>
    <s v="Direct Debit"/>
    <n v="56"/>
    <n v="4123"/>
    <x v="0"/>
    <x v="0"/>
    <x v="1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x v="49"/>
    <s v="No"/>
    <s v="No"/>
    <s v="No"/>
    <n v="0"/>
    <s v="No"/>
    <s v="One Year"/>
    <s v="Direct Debit"/>
    <n v="9"/>
    <n v="398"/>
    <x v="0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x v="4"/>
    <s v="Yes"/>
    <s v="No"/>
    <s v="No"/>
    <n v="0"/>
    <s v="No"/>
    <s v="Month-to-Month"/>
    <s v="Credit Card"/>
    <n v="11"/>
    <n v="11"/>
    <x v="0"/>
    <x v="0"/>
    <x v="1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x v="28"/>
    <s v="No"/>
    <s v="No"/>
    <s v="No"/>
    <n v="0"/>
    <s v="No"/>
    <s v="Month-to-Month"/>
    <s v="Credit Card"/>
    <n v="9"/>
    <n v="47"/>
    <x v="0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x v="6"/>
    <s v="Yes"/>
    <s v="No"/>
    <s v="No"/>
    <n v="0"/>
    <s v="Yes"/>
    <s v="One Year"/>
    <s v="Direct Debit"/>
    <n v="36"/>
    <n v="1751"/>
    <x v="0"/>
    <x v="0"/>
    <x v="1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x v="38"/>
    <s v="No"/>
    <s v="No"/>
    <s v="No"/>
    <n v="0"/>
    <s v="No"/>
    <s v="Month-to-Month"/>
    <s v="Credit Card"/>
    <n v="14"/>
    <n v="729"/>
    <x v="0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x v="60"/>
    <s v="No"/>
    <s v="Yes"/>
    <s v="No"/>
    <n v="0"/>
    <s v="No"/>
    <s v="Two Year"/>
    <s v="Direct Debit"/>
    <n v="46"/>
    <n v="182"/>
    <x v="0"/>
    <x v="0"/>
    <x v="2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x v="27"/>
    <s v="No"/>
    <s v="Yes"/>
    <s v="No"/>
    <n v="0"/>
    <s v="No"/>
    <s v="Two Year"/>
    <s v="Direct Debit"/>
    <n v="49"/>
    <n v="1547"/>
    <x v="0"/>
    <x v="0"/>
    <x v="2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x v="40"/>
    <s v="No"/>
    <s v="No"/>
    <s v="No"/>
    <n v="0"/>
    <s v="No"/>
    <s v="Month-to-Month"/>
    <s v="Direct Debit"/>
    <n v="55"/>
    <n v="504"/>
    <x v="0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x v="40"/>
    <s v="No"/>
    <s v="No"/>
    <s v="No"/>
    <n v="0"/>
    <s v="No"/>
    <s v="Two Year"/>
    <s v="Credit Card"/>
    <n v="13"/>
    <n v="703"/>
    <x v="0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x v="43"/>
    <s v="No"/>
    <s v="Yes"/>
    <s v="No"/>
    <n v="0"/>
    <s v="No"/>
    <s v="One Year"/>
    <s v="Credit Card"/>
    <n v="30"/>
    <n v="340"/>
    <x v="0"/>
    <x v="0"/>
    <x v="2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x v="14"/>
    <s v="No"/>
    <s v="Yes"/>
    <s v="No"/>
    <n v="0"/>
    <s v="No"/>
    <s v="One Year"/>
    <s v="Direct Debit"/>
    <n v="21"/>
    <n v="1451"/>
    <x v="0"/>
    <x v="0"/>
    <x v="2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x v="46"/>
    <s v="No"/>
    <s v="No"/>
    <s v="No"/>
    <n v="0"/>
    <s v="No"/>
    <s v="Two Year"/>
    <s v="Credit Card"/>
    <n v="46"/>
    <n v="2081"/>
    <x v="0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x v="11"/>
    <s v="No"/>
    <s v="No"/>
    <s v="No"/>
    <n v="0"/>
    <s v="No"/>
    <s v="Month-to-Month"/>
    <s v="Credit Card"/>
    <n v="28"/>
    <n v="299"/>
    <x v="0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x v="57"/>
    <s v="No"/>
    <s v="Yes"/>
    <s v="No"/>
    <n v="0"/>
    <s v="No"/>
    <s v="Two Year"/>
    <s v="Direct Debit"/>
    <n v="36"/>
    <n v="1051"/>
    <x v="0"/>
    <x v="0"/>
    <x v="2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x v="18"/>
    <s v="No"/>
    <s v="No"/>
    <s v="No"/>
    <n v="0"/>
    <s v="No"/>
    <s v="One Year"/>
    <s v="Direct Debit"/>
    <n v="8"/>
    <n v="204"/>
    <x v="0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x v="1"/>
    <s v="No"/>
    <s v="No"/>
    <s v="No"/>
    <n v="0"/>
    <s v="No"/>
    <s v="One Year"/>
    <s v="Credit Card"/>
    <n v="57"/>
    <n v="2839"/>
    <x v="0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x v="5"/>
    <s v="No"/>
    <s v="No"/>
    <s v="No"/>
    <n v="0"/>
    <s v="No"/>
    <s v="Two Year"/>
    <s v="Credit Card"/>
    <n v="12"/>
    <n v="530"/>
    <x v="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x v="51"/>
    <s v="No"/>
    <s v="No"/>
    <s v="No"/>
    <n v="0"/>
    <s v="No"/>
    <s v="One Year"/>
    <s v="Credit Card"/>
    <n v="8"/>
    <n v="401"/>
    <x v="0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x v="7"/>
    <s v="No"/>
    <s v="No"/>
    <s v="No"/>
    <n v="0"/>
    <s v="No"/>
    <s v="Two Year"/>
    <s v="Credit Card"/>
    <n v="9"/>
    <n v="230"/>
    <x v="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x v="48"/>
    <s v="No"/>
    <s v="No"/>
    <s v="No"/>
    <n v="0"/>
    <s v="No"/>
    <s v="Month-to-Month"/>
    <s v="Direct Debit"/>
    <n v="41"/>
    <n v="1028"/>
    <x v="0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x v="10"/>
    <s v="No"/>
    <s v="No"/>
    <s v="No"/>
    <n v="0"/>
    <s v="Yes"/>
    <s v="Month-to-Month"/>
    <s v="Direct Debit"/>
    <n v="17"/>
    <n v="370"/>
    <x v="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x v="20"/>
    <s v="No"/>
    <s v="No"/>
    <s v="No"/>
    <n v="0"/>
    <s v="Yes"/>
    <s v="Two Year"/>
    <s v="Direct Debit"/>
    <n v="26"/>
    <n v="1839"/>
    <x v="0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x v="33"/>
    <s v="Yes"/>
    <s v="No"/>
    <s v="No"/>
    <n v="0"/>
    <s v="No"/>
    <s v="Month-to-Month"/>
    <s v="Credit Card"/>
    <n v="36"/>
    <n v="811"/>
    <x v="0"/>
    <x v="0"/>
    <x v="1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x v="3"/>
    <s v="No"/>
    <s v="No"/>
    <s v="No"/>
    <n v="0"/>
    <s v="Yes"/>
    <s v="Two Year"/>
    <s v="Credit Card"/>
    <n v="51"/>
    <n v="3544"/>
    <x v="0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x v="9"/>
    <s v="No"/>
    <s v="No"/>
    <s v="No"/>
    <n v="0"/>
    <s v="No"/>
    <s v="One Year"/>
    <s v="Direct Debit"/>
    <n v="40"/>
    <n v="2275"/>
    <x v="0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x v="43"/>
    <s v="No"/>
    <s v="Yes"/>
    <s v="No"/>
    <n v="0"/>
    <s v="Yes"/>
    <s v="One Year"/>
    <s v="Credit Card"/>
    <n v="55"/>
    <n v="3584"/>
    <x v="0"/>
    <x v="0"/>
    <x v="2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x v="21"/>
    <s v="No"/>
    <s v="No"/>
    <s v="No"/>
    <n v="0"/>
    <s v="No"/>
    <s v="One Year"/>
    <s v="Direct Debit"/>
    <n v="8"/>
    <n v="600"/>
    <x v="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x v="45"/>
    <s v="No"/>
    <s v="Yes"/>
    <s v="No"/>
    <n v="0"/>
    <s v="Yes"/>
    <s v="Two Year"/>
    <s v="Direct Debit"/>
    <n v="32"/>
    <n v="420"/>
    <x v="0"/>
    <x v="0"/>
    <x v="2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x v="38"/>
    <s v="No"/>
    <s v="No"/>
    <s v="No"/>
    <n v="0"/>
    <s v="No"/>
    <s v="Month-to-Month"/>
    <s v="Direct Debit"/>
    <n v="36"/>
    <n v="64"/>
    <x v="0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x v="54"/>
    <s v="No"/>
    <s v="No"/>
    <s v="No"/>
    <n v="0"/>
    <s v="Yes"/>
    <s v="Month-to-Month"/>
    <s v="Direct Debit"/>
    <n v="30"/>
    <n v="1226"/>
    <x v="0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x v="40"/>
    <s v="No"/>
    <s v="No"/>
    <s v="No"/>
    <n v="0"/>
    <s v="No"/>
    <s v="Month-to-Month"/>
    <s v="Credit Card"/>
    <n v="8"/>
    <n v="8"/>
    <x v="0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x v="12"/>
    <s v="Yes"/>
    <s v="No"/>
    <s v="No"/>
    <n v="0"/>
    <s v="No"/>
    <s v="Month-to-Month"/>
    <s v="Credit Card"/>
    <n v="35"/>
    <n v="250"/>
    <x v="0"/>
    <x v="0"/>
    <x v="1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x v="16"/>
    <s v="No"/>
    <s v="No"/>
    <s v="No"/>
    <n v="0"/>
    <s v="No"/>
    <s v="Month-to-Month"/>
    <s v="Direct Debit"/>
    <n v="32"/>
    <n v="442"/>
    <x v="0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x v="30"/>
    <s v="No"/>
    <s v="No"/>
    <s v="No"/>
    <n v="0"/>
    <s v="No"/>
    <s v="Two Year"/>
    <s v="Direct Debit"/>
    <n v="11"/>
    <n v="804"/>
    <x v="0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x v="49"/>
    <s v="No"/>
    <s v="No"/>
    <s v="No"/>
    <n v="0"/>
    <s v="No"/>
    <s v="Month-to-Month"/>
    <s v="Credit Card"/>
    <n v="46"/>
    <n v="1473"/>
    <x v="0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x v="48"/>
    <s v="No"/>
    <s v="No"/>
    <s v="No"/>
    <n v="0"/>
    <s v="No"/>
    <s v="Month-to-Month"/>
    <s v="Direct Debit"/>
    <n v="31"/>
    <n v="345"/>
    <x v="0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x v="60"/>
    <s v="No"/>
    <s v="Yes"/>
    <s v="No"/>
    <n v="0"/>
    <s v="Yes"/>
    <s v="Two Year"/>
    <s v="Direct Debit"/>
    <n v="43"/>
    <n v="735"/>
    <x v="0"/>
    <x v="0"/>
    <x v="2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x v="13"/>
    <s v="No"/>
    <s v="Yes"/>
    <s v="No"/>
    <n v="0"/>
    <s v="No"/>
    <s v="Two Year"/>
    <s v="Direct Debit"/>
    <n v="65"/>
    <n v="4606"/>
    <x v="0"/>
    <x v="0"/>
    <x v="2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x v="45"/>
    <s v="No"/>
    <s v="Yes"/>
    <s v="No"/>
    <n v="0"/>
    <s v="No"/>
    <s v="Two Year"/>
    <s v="Credit Card"/>
    <n v="46"/>
    <n v="3237"/>
    <x v="0"/>
    <x v="0"/>
    <x v="2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x v="63"/>
    <s v="No"/>
    <s v="Yes"/>
    <s v="No"/>
    <n v="0"/>
    <s v="Yes"/>
    <s v="Two Year"/>
    <s v="Credit Card"/>
    <n v="19"/>
    <n v="88"/>
    <x v="0"/>
    <x v="0"/>
    <x v="2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x v="37"/>
    <s v="No"/>
    <s v="No"/>
    <s v="No"/>
    <n v="0"/>
    <s v="Yes"/>
    <s v="One Year"/>
    <s v="Credit Card"/>
    <n v="31"/>
    <n v="1198"/>
    <x v="0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x v="62"/>
    <s v="No"/>
    <s v="Yes"/>
    <s v="No"/>
    <n v="0"/>
    <s v="Yes"/>
    <s v="Two Year"/>
    <s v="Direct Debit"/>
    <n v="29"/>
    <n v="1483"/>
    <x v="0"/>
    <x v="0"/>
    <x v="2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x v="49"/>
    <s v="No"/>
    <s v="No"/>
    <s v="No"/>
    <n v="0"/>
    <s v="Yes"/>
    <s v="Two Year"/>
    <s v="Direct Debit"/>
    <n v="41"/>
    <n v="2706"/>
    <x v="0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x v="35"/>
    <s v="No"/>
    <s v="No"/>
    <s v="No"/>
    <n v="0"/>
    <s v="No"/>
    <s v="Month-to-Month"/>
    <s v="Credit Card"/>
    <n v="26"/>
    <n v="1078"/>
    <x v="0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x v="20"/>
    <s v="No"/>
    <s v="No"/>
    <s v="No"/>
    <n v="0"/>
    <s v="No"/>
    <s v="Two Year"/>
    <s v="Credit Card"/>
    <n v="61"/>
    <n v="3059"/>
    <x v="0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x v="4"/>
    <s v="Yes"/>
    <s v="No"/>
    <s v="No"/>
    <n v="0"/>
    <s v="No"/>
    <s v="Month-to-Month"/>
    <s v="Credit Card"/>
    <n v="25"/>
    <n v="812"/>
    <x v="0"/>
    <x v="0"/>
    <x v="1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x v="30"/>
    <s v="No"/>
    <s v="No"/>
    <s v="No"/>
    <n v="0"/>
    <s v="No"/>
    <s v="Month-to-Month"/>
    <s v="Credit Card"/>
    <n v="7"/>
    <n v="54"/>
    <x v="0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x v="49"/>
    <s v="No"/>
    <s v="No"/>
    <s v="No"/>
    <n v="0"/>
    <s v="No"/>
    <s v="Two Year"/>
    <s v="Direct Debit"/>
    <n v="13"/>
    <n v="751"/>
    <x v="0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x v="6"/>
    <s v="Yes"/>
    <s v="No"/>
    <s v="No"/>
    <n v="0"/>
    <s v="No"/>
    <s v="Month-to-Month"/>
    <s v="Direct Debit"/>
    <n v="21"/>
    <n v="132"/>
    <x v="0"/>
    <x v="0"/>
    <x v="1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x v="7"/>
    <s v="No"/>
    <s v="No"/>
    <s v="No"/>
    <n v="0"/>
    <s v="No"/>
    <s v="Month-to-Month"/>
    <s v="Credit Card"/>
    <n v="8"/>
    <n v="25"/>
    <x v="0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x v="17"/>
    <s v="Yes"/>
    <s v="No"/>
    <s v="No"/>
    <n v="0"/>
    <s v="No"/>
    <s v="Month-to-Month"/>
    <s v="Credit Card"/>
    <n v="7"/>
    <n v="115"/>
    <x v="0"/>
    <x v="0"/>
    <x v="1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x v="20"/>
    <s v="No"/>
    <s v="No"/>
    <s v="No"/>
    <n v="0"/>
    <s v="No"/>
    <s v="Month-to-Month"/>
    <s v="Credit Card"/>
    <n v="39"/>
    <n v="895"/>
    <x v="0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x v="61"/>
    <s v="No"/>
    <s v="Yes"/>
    <s v="No"/>
    <n v="0"/>
    <s v="No"/>
    <s v="Two Year"/>
    <s v="Direct Debit"/>
    <n v="35"/>
    <n v="1108"/>
    <x v="0"/>
    <x v="0"/>
    <x v="2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x v="15"/>
    <s v="No"/>
    <s v="No"/>
    <s v="No"/>
    <n v="0"/>
    <s v="No"/>
    <s v="One Year"/>
    <s v="Direct Debit"/>
    <n v="29"/>
    <n v="842"/>
    <x v="0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x v="41"/>
    <s v="No"/>
    <s v="Yes"/>
    <s v="No"/>
    <n v="0"/>
    <s v="No"/>
    <s v="One Year"/>
    <s v="Credit Card"/>
    <n v="7"/>
    <n v="357"/>
    <x v="0"/>
    <x v="0"/>
    <x v="2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x v="23"/>
    <s v="Yes"/>
    <s v="No"/>
    <s v="No"/>
    <n v="0"/>
    <s v="No"/>
    <s v="Month-to-Month"/>
    <s v="Direct Debit"/>
    <n v="55"/>
    <n v="3168"/>
    <x v="0"/>
    <x v="0"/>
    <x v="1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x v="35"/>
    <s v="No"/>
    <s v="No"/>
    <s v="No"/>
    <n v="0"/>
    <s v="Yes"/>
    <s v="Two Year"/>
    <s v="Credit Card"/>
    <n v="47"/>
    <n v="2938"/>
    <x v="0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x v="1"/>
    <s v="No"/>
    <s v="No"/>
    <s v="No"/>
    <n v="0"/>
    <s v="Yes"/>
    <s v="Two Year"/>
    <s v="Credit Card"/>
    <n v="39"/>
    <n v="2468"/>
    <x v="0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x v="26"/>
    <s v="No"/>
    <s v="No"/>
    <s v="No"/>
    <n v="0"/>
    <s v="Yes"/>
    <s v="One Year"/>
    <s v="Credit Card"/>
    <n v="35"/>
    <n v="1288"/>
    <x v="0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x v="9"/>
    <s v="No"/>
    <s v="No"/>
    <s v="No"/>
    <n v="0"/>
    <s v="Yes"/>
    <s v="One Year"/>
    <s v="Credit Card"/>
    <n v="46"/>
    <n v="968"/>
    <x v="0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x v="12"/>
    <s v="Yes"/>
    <s v="No"/>
    <s v="No"/>
    <n v="0"/>
    <s v="Yes"/>
    <s v="One Year"/>
    <s v="Direct Debit"/>
    <n v="62"/>
    <n v="3987"/>
    <x v="0"/>
    <x v="0"/>
    <x v="1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x v="6"/>
    <s v="Yes"/>
    <s v="No"/>
    <s v="No"/>
    <n v="0"/>
    <s v="No"/>
    <s v="One Year"/>
    <s v="Direct Debit"/>
    <n v="39"/>
    <n v="1725"/>
    <x v="0"/>
    <x v="0"/>
    <x v="1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x v="59"/>
    <s v="Yes"/>
    <s v="No"/>
    <s v="No"/>
    <n v="0"/>
    <s v="No"/>
    <s v="Month-to-Month"/>
    <s v="Credit Card"/>
    <n v="51"/>
    <n v="1095"/>
    <x v="0"/>
    <x v="0"/>
    <x v="1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x v="8"/>
    <s v="No"/>
    <s v="No"/>
    <s v="No"/>
    <n v="0"/>
    <s v="No"/>
    <s v="One Year"/>
    <s v="Direct Debit"/>
    <n v="7"/>
    <n v="456"/>
    <x v="0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x v="6"/>
    <s v="Yes"/>
    <s v="No"/>
    <s v="No"/>
    <n v="0"/>
    <s v="Yes"/>
    <s v="Two Year"/>
    <s v="Direct Debit"/>
    <n v="55"/>
    <n v="3668"/>
    <x v="0"/>
    <x v="0"/>
    <x v="1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x v="26"/>
    <s v="No"/>
    <s v="No"/>
    <s v="No"/>
    <n v="0"/>
    <s v="No"/>
    <s v="Two Year"/>
    <s v="Paper Check"/>
    <n v="17"/>
    <n v="65"/>
    <x v="0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x v="37"/>
    <s v="No"/>
    <s v="No"/>
    <s v="No"/>
    <n v="0"/>
    <s v="Yes"/>
    <s v="One Year"/>
    <s v="Credit Card"/>
    <n v="50"/>
    <n v="3178"/>
    <x v="0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x v="54"/>
    <s v="No"/>
    <s v="No"/>
    <s v="No"/>
    <n v="0"/>
    <s v="No"/>
    <s v="One Year"/>
    <s v="Credit Card"/>
    <n v="12"/>
    <n v="248"/>
    <x v="0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x v="18"/>
    <s v="No"/>
    <s v="No"/>
    <s v="No"/>
    <n v="0"/>
    <s v="No"/>
    <s v="Two Year"/>
    <s v="Credit Card"/>
    <n v="12"/>
    <n v="230"/>
    <x v="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x v="40"/>
    <s v="No"/>
    <s v="No"/>
    <s v="No"/>
    <n v="0"/>
    <s v="No"/>
    <s v="Month-to-Month"/>
    <s v="Direct Debit"/>
    <n v="41"/>
    <n v="1196"/>
    <x v="0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x v="50"/>
    <s v="No"/>
    <s v="No"/>
    <s v="No"/>
    <n v="0"/>
    <s v="No"/>
    <s v="Month-to-Month"/>
    <s v="Direct Debit"/>
    <n v="26"/>
    <n v="231"/>
    <x v="0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x v="28"/>
    <s v="No"/>
    <s v="No"/>
    <s v="No"/>
    <n v="0"/>
    <s v="Yes"/>
    <s v="Month-to-Month"/>
    <s v="Direct Debit"/>
    <n v="22"/>
    <n v="428"/>
    <x v="0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x v="58"/>
    <s v="No"/>
    <s v="No"/>
    <s v="No"/>
    <n v="0"/>
    <s v="Yes"/>
    <s v="Two Year"/>
    <s v="Direct Debit"/>
    <n v="66"/>
    <n v="4794"/>
    <x v="0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x v="58"/>
    <s v="No"/>
    <s v="No"/>
    <s v="No"/>
    <n v="0"/>
    <s v="Yes"/>
    <s v="Month-to-Month"/>
    <s v="Direct Debit"/>
    <n v="52"/>
    <n v="3321"/>
    <x v="0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x v="17"/>
    <s v="Yes"/>
    <s v="No"/>
    <s v="No"/>
    <n v="0"/>
    <s v="Yes"/>
    <s v="Month-to-Month"/>
    <s v="Direct Debit"/>
    <n v="36"/>
    <n v="871"/>
    <x v="0"/>
    <x v="0"/>
    <x v="1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x v="30"/>
    <s v="No"/>
    <s v="No"/>
    <s v="No"/>
    <n v="0"/>
    <s v="Yes"/>
    <s v="Month-to-Month"/>
    <s v="Credit Card"/>
    <n v="46"/>
    <n v="1725"/>
    <x v="0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x v="63"/>
    <s v="No"/>
    <s v="Yes"/>
    <s v="No"/>
    <n v="0"/>
    <s v="Yes"/>
    <s v="Two Year"/>
    <s v="Credit Card"/>
    <n v="21"/>
    <n v="1524"/>
    <x v="0"/>
    <x v="0"/>
    <x v="2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x v="39"/>
    <s v="No"/>
    <s v="No"/>
    <s v="No"/>
    <n v="0"/>
    <s v="No"/>
    <s v="Month-to-Month"/>
    <s v="Direct Debit"/>
    <n v="51"/>
    <n v="787"/>
    <x v="0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x v="28"/>
    <s v="No"/>
    <s v="No"/>
    <s v="No"/>
    <n v="0"/>
    <s v="Yes"/>
    <s v="Month-to-Month"/>
    <s v="Direct Debit"/>
    <n v="20"/>
    <n v="1132"/>
    <x v="0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x v="28"/>
    <s v="No"/>
    <s v="No"/>
    <s v="No"/>
    <n v="0"/>
    <s v="No"/>
    <s v="One Year"/>
    <s v="Direct Debit"/>
    <n v="10"/>
    <n v="645"/>
    <x v="0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x v="30"/>
    <s v="No"/>
    <s v="No"/>
    <s v="No"/>
    <n v="0"/>
    <s v="Yes"/>
    <s v="Two Year"/>
    <s v="Credit Card"/>
    <n v="27"/>
    <n v="1820"/>
    <x v="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x v="6"/>
    <s v="Yes"/>
    <s v="No"/>
    <s v="No"/>
    <n v="0"/>
    <s v="No"/>
    <s v="Month-to-Month"/>
    <s v="Direct Debit"/>
    <n v="28"/>
    <n v="492"/>
    <x v="0"/>
    <x v="0"/>
    <x v="1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x v="42"/>
    <s v="Yes"/>
    <s v="No"/>
    <s v="No"/>
    <n v="0"/>
    <s v="Yes"/>
    <s v="One Year"/>
    <s v="Credit Card"/>
    <n v="33"/>
    <n v="921"/>
    <x v="0"/>
    <x v="0"/>
    <x v="1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x v="54"/>
    <s v="No"/>
    <s v="No"/>
    <s v="No"/>
    <n v="0"/>
    <s v="No"/>
    <s v="Month-to-Month"/>
    <s v="Credit Card"/>
    <n v="34"/>
    <n v="1164"/>
    <x v="0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x v="28"/>
    <s v="No"/>
    <s v="No"/>
    <s v="No"/>
    <n v="0"/>
    <s v="No"/>
    <s v="One Year"/>
    <s v="Direct Debit"/>
    <n v="53"/>
    <n v="1654"/>
    <x v="0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x v="17"/>
    <s v="Yes"/>
    <s v="No"/>
    <s v="No"/>
    <n v="0"/>
    <s v="Yes"/>
    <s v="Month-to-Month"/>
    <s v="Credit Card"/>
    <n v="26"/>
    <n v="871"/>
    <x v="0"/>
    <x v="0"/>
    <x v="1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x v="40"/>
    <s v="No"/>
    <s v="No"/>
    <s v="No"/>
    <n v="0"/>
    <s v="Yes"/>
    <s v="Two Year"/>
    <s v="Credit Card"/>
    <n v="60"/>
    <n v="2910"/>
    <x v="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x v="5"/>
    <s v="No"/>
    <s v="No"/>
    <s v="No"/>
    <n v="0"/>
    <s v="No"/>
    <s v="Month-to-Month"/>
    <s v="Direct Debit"/>
    <n v="31"/>
    <n v="540"/>
    <x v="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x v="53"/>
    <s v="Yes"/>
    <s v="No"/>
    <s v="No"/>
    <n v="0"/>
    <s v="No"/>
    <s v="Two Year"/>
    <s v="Credit Card"/>
    <n v="22"/>
    <n v="757"/>
    <x v="0"/>
    <x v="0"/>
    <x v="1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x v="20"/>
    <s v="No"/>
    <s v="No"/>
    <s v="No"/>
    <n v="0"/>
    <s v="No"/>
    <s v="Month-to-Month"/>
    <s v="Direct Debit"/>
    <n v="38"/>
    <n v="150"/>
    <x v="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x v="42"/>
    <s v="Yes"/>
    <s v="No"/>
    <s v="No"/>
    <n v="0"/>
    <s v="Yes"/>
    <s v="Month-to-Month"/>
    <s v="Direct Debit"/>
    <n v="53"/>
    <n v="804"/>
    <x v="0"/>
    <x v="0"/>
    <x v="1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x v="15"/>
    <s v="No"/>
    <s v="No"/>
    <s v="No"/>
    <n v="0"/>
    <s v="No"/>
    <s v="Month-to-Month"/>
    <s v="Direct Debit"/>
    <n v="49"/>
    <n v="812"/>
    <x v="0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x v="6"/>
    <s v="Yes"/>
    <s v="No"/>
    <s v="No"/>
    <n v="0"/>
    <s v="Yes"/>
    <s v="Two Year"/>
    <s v="Credit Card"/>
    <n v="37"/>
    <n v="2193"/>
    <x v="0"/>
    <x v="0"/>
    <x v="1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x v="24"/>
    <s v="No"/>
    <s v="No"/>
    <s v="No"/>
    <n v="0"/>
    <s v="No"/>
    <s v="Two Year"/>
    <s v="Direct Debit"/>
    <n v="35"/>
    <n v="1481"/>
    <x v="0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x v="21"/>
    <s v="No"/>
    <s v="No"/>
    <s v="No"/>
    <n v="0"/>
    <s v="No"/>
    <s v="Two Year"/>
    <s v="Direct Debit"/>
    <n v="13"/>
    <n v="553"/>
    <x v="0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x v="15"/>
    <s v="No"/>
    <s v="No"/>
    <s v="No"/>
    <n v="0"/>
    <s v="No"/>
    <s v="Month-to-Month"/>
    <s v="Credit Card"/>
    <n v="23"/>
    <n v="23"/>
    <x v="0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x v="21"/>
    <s v="No"/>
    <s v="No"/>
    <s v="No"/>
    <n v="0"/>
    <s v="Yes"/>
    <s v="Two Year"/>
    <s v="Credit Card"/>
    <n v="47"/>
    <n v="2988"/>
    <x v="0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x v="23"/>
    <s v="Yes"/>
    <s v="No"/>
    <s v="No"/>
    <n v="0"/>
    <s v="No"/>
    <s v="Month-to-Month"/>
    <s v="Direct Debit"/>
    <n v="43"/>
    <n v="2947"/>
    <x v="0"/>
    <x v="0"/>
    <x v="1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x v="23"/>
    <s v="Yes"/>
    <s v="No"/>
    <s v="No"/>
    <n v="0"/>
    <s v="Yes"/>
    <s v="Two Year"/>
    <s v="Direct Debit"/>
    <n v="53"/>
    <n v="3204"/>
    <x v="0"/>
    <x v="0"/>
    <x v="1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x v="66"/>
    <s v="No"/>
    <s v="Yes"/>
    <s v="No"/>
    <n v="0"/>
    <s v="No"/>
    <s v="Two Year"/>
    <s v="Direct Debit"/>
    <n v="32"/>
    <n v="1431"/>
    <x v="0"/>
    <x v="0"/>
    <x v="2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x v="15"/>
    <s v="No"/>
    <s v="No"/>
    <s v="No"/>
    <n v="0"/>
    <s v="Yes"/>
    <s v="Two Year"/>
    <s v="Credit Card"/>
    <n v="51"/>
    <n v="3526"/>
    <x v="0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x v="53"/>
    <s v="Yes"/>
    <s v="No"/>
    <s v="No"/>
    <n v="0"/>
    <s v="No"/>
    <s v="Month-to-Month"/>
    <s v="Credit Card"/>
    <n v="7"/>
    <n v="34"/>
    <x v="0"/>
    <x v="0"/>
    <x v="1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x v="3"/>
    <s v="No"/>
    <s v="No"/>
    <s v="No"/>
    <n v="0"/>
    <s v="No"/>
    <s v="Two Year"/>
    <s v="Credit Card"/>
    <n v="16"/>
    <n v="1046"/>
    <x v="0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x v="9"/>
    <s v="No"/>
    <s v="No"/>
    <s v="No"/>
    <n v="0"/>
    <s v="Yes"/>
    <s v="Month-to-Month"/>
    <s v="Direct Debit"/>
    <n v="37"/>
    <n v="687"/>
    <x v="0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x v="40"/>
    <s v="No"/>
    <s v="No"/>
    <s v="No"/>
    <n v="0"/>
    <s v="No"/>
    <s v="Month-to-Month"/>
    <s v="Direct Debit"/>
    <n v="42"/>
    <n v="1158"/>
    <x v="0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x v="5"/>
    <s v="No"/>
    <s v="No"/>
    <s v="No"/>
    <n v="0"/>
    <s v="Yes"/>
    <s v="One Year"/>
    <s v="Direct Debit"/>
    <n v="20"/>
    <n v="605"/>
    <x v="0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x v="11"/>
    <s v="No"/>
    <s v="No"/>
    <s v="No"/>
    <n v="0"/>
    <s v="Yes"/>
    <s v="One Year"/>
    <s v="Credit Card"/>
    <n v="45"/>
    <n v="2242"/>
    <x v="0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x v="37"/>
    <s v="No"/>
    <s v="No"/>
    <s v="No"/>
    <n v="0"/>
    <s v="Yes"/>
    <s v="One Year"/>
    <s v="Credit Card"/>
    <n v="42"/>
    <n v="2099"/>
    <x v="0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x v="22"/>
    <s v="Yes"/>
    <s v="No"/>
    <s v="No"/>
    <n v="0"/>
    <s v="No"/>
    <s v="Month-to-Month"/>
    <s v="Direct Debit"/>
    <n v="16"/>
    <n v="115"/>
    <x v="0"/>
    <x v="0"/>
    <x v="1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x v="14"/>
    <s v="No"/>
    <s v="Yes"/>
    <s v="No"/>
    <n v="0"/>
    <s v="Yes"/>
    <s v="Two Year"/>
    <s v="Direct Debit"/>
    <n v="34"/>
    <n v="874"/>
    <x v="0"/>
    <x v="0"/>
    <x v="2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x v="50"/>
    <s v="No"/>
    <s v="No"/>
    <s v="No"/>
    <n v="0"/>
    <s v="Yes"/>
    <s v="Two Year"/>
    <s v="Credit Card"/>
    <n v="26"/>
    <n v="1519"/>
    <x v="0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x v="16"/>
    <s v="No"/>
    <s v="No"/>
    <s v="No"/>
    <n v="0"/>
    <s v="No"/>
    <s v="Month-to-Month"/>
    <s v="Direct Debit"/>
    <n v="8"/>
    <n v="25"/>
    <x v="0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x v="40"/>
    <s v="No"/>
    <s v="No"/>
    <s v="No"/>
    <n v="0"/>
    <s v="No"/>
    <s v="Month-to-Month"/>
    <s v="Direct Debit"/>
    <n v="24"/>
    <n v="61"/>
    <x v="0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x v="47"/>
    <s v="No"/>
    <s v="Yes"/>
    <s v="No"/>
    <n v="0"/>
    <s v="No"/>
    <s v="Two Year"/>
    <s v="Direct Debit"/>
    <n v="11"/>
    <n v="643"/>
    <x v="0"/>
    <x v="0"/>
    <x v="2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x v="50"/>
    <s v="No"/>
    <s v="No"/>
    <s v="No"/>
    <n v="0"/>
    <s v="No"/>
    <s v="Month-to-Month"/>
    <s v="Direct Debit"/>
    <n v="26"/>
    <n v="1050"/>
    <x v="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x v="24"/>
    <s v="No"/>
    <s v="No"/>
    <s v="No"/>
    <n v="0"/>
    <s v="No"/>
    <s v="Two Year"/>
    <s v="Credit Card"/>
    <n v="16"/>
    <n v="1112"/>
    <x v="0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x v="8"/>
    <s v="No"/>
    <s v="No"/>
    <s v="No"/>
    <n v="0"/>
    <s v="No"/>
    <s v="Month-to-Month"/>
    <s v="Direct Debit"/>
    <n v="43"/>
    <n v="43"/>
    <x v="0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x v="17"/>
    <s v="Yes"/>
    <s v="No"/>
    <s v="No"/>
    <n v="0"/>
    <s v="Yes"/>
    <s v="Two Year"/>
    <s v="Direct Debit"/>
    <n v="54"/>
    <n v="3577"/>
    <x v="0"/>
    <x v="0"/>
    <x v="1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x v="16"/>
    <s v="No"/>
    <s v="No"/>
    <s v="No"/>
    <n v="0"/>
    <s v="Yes"/>
    <s v="Month-to-Month"/>
    <s v="Credit Card"/>
    <n v="49"/>
    <n v="3041"/>
    <x v="0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x v="56"/>
    <s v="No"/>
    <s v="Yes"/>
    <s v="No"/>
    <n v="0"/>
    <s v="Yes"/>
    <s v="One Year"/>
    <s v="Direct Debit"/>
    <n v="63"/>
    <n v="3507"/>
    <x v="0"/>
    <x v="0"/>
    <x v="2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x v="18"/>
    <s v="No"/>
    <s v="No"/>
    <s v="No"/>
    <n v="0"/>
    <s v="No"/>
    <s v="Month-to-Month"/>
    <s v="Credit Card"/>
    <n v="10"/>
    <n v="10"/>
    <x v="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x v="1"/>
    <s v="No"/>
    <s v="No"/>
    <s v="No"/>
    <n v="0"/>
    <s v="No"/>
    <s v="Month-to-Month"/>
    <s v="Direct Debit"/>
    <n v="48"/>
    <n v="133"/>
    <x v="0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x v="61"/>
    <s v="No"/>
    <s v="Yes"/>
    <s v="No"/>
    <n v="0"/>
    <s v="Yes"/>
    <s v="One Year"/>
    <s v="Direct Debit"/>
    <n v="54"/>
    <n v="3206"/>
    <x v="0"/>
    <x v="0"/>
    <x v="2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x v="4"/>
    <s v="Yes"/>
    <s v="No"/>
    <s v="No"/>
    <n v="0"/>
    <s v="No"/>
    <s v="Two Year"/>
    <s v="Credit Card"/>
    <n v="10"/>
    <n v="361"/>
    <x v="0"/>
    <x v="0"/>
    <x v="1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x v="20"/>
    <s v="No"/>
    <s v="No"/>
    <s v="No"/>
    <n v="0"/>
    <s v="No"/>
    <s v="One Year"/>
    <s v="Credit Card"/>
    <n v="12"/>
    <n v="473"/>
    <x v="0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x v="16"/>
    <s v="No"/>
    <s v="No"/>
    <s v="No"/>
    <n v="0"/>
    <s v="No"/>
    <s v="Two Year"/>
    <s v="Credit Card"/>
    <n v="16"/>
    <n v="1081"/>
    <x v="0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x v="45"/>
    <s v="No"/>
    <s v="Yes"/>
    <s v="No"/>
    <n v="0"/>
    <s v="Yes"/>
    <s v="Two Year"/>
    <s v="Credit Card"/>
    <n v="35"/>
    <n v="2445"/>
    <x v="0"/>
    <x v="0"/>
    <x v="2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x v="10"/>
    <s v="No"/>
    <s v="No"/>
    <s v="No"/>
    <n v="0"/>
    <s v="No"/>
    <s v="Month-to-Month"/>
    <s v="Direct Debit"/>
    <n v="44"/>
    <n v="382"/>
    <x v="0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x v="9"/>
    <s v="No"/>
    <s v="No"/>
    <s v="No"/>
    <n v="0"/>
    <s v="No"/>
    <s v="Month-to-Month"/>
    <s v="Credit Card"/>
    <n v="35"/>
    <n v="1369"/>
    <x v="0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x v="14"/>
    <s v="No"/>
    <s v="Yes"/>
    <s v="No"/>
    <n v="0"/>
    <s v="Yes"/>
    <s v="Two Year"/>
    <s v="Direct Debit"/>
    <n v="46"/>
    <n v="3176"/>
    <x v="0"/>
    <x v="0"/>
    <x v="2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x v="41"/>
    <s v="No"/>
    <s v="Yes"/>
    <s v="No"/>
    <n v="0"/>
    <s v="No"/>
    <s v="Month-to-Month"/>
    <s v="Direct Debit"/>
    <n v="51"/>
    <n v="1415"/>
    <x v="0"/>
    <x v="0"/>
    <x v="2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x v="16"/>
    <s v="No"/>
    <s v="No"/>
    <s v="No"/>
    <n v="0"/>
    <s v="No"/>
    <s v="Month-to-Month"/>
    <s v="Direct Debit"/>
    <n v="55"/>
    <n v="746"/>
    <x v="0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x v="59"/>
    <s v="Yes"/>
    <s v="No"/>
    <s v="No"/>
    <n v="0"/>
    <s v="Yes"/>
    <s v="One Year"/>
    <s v="Direct Debit"/>
    <n v="68"/>
    <n v="3861"/>
    <x v="0"/>
    <x v="0"/>
    <x v="1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x v="35"/>
    <s v="No"/>
    <s v="No"/>
    <s v="No"/>
    <n v="0"/>
    <s v="No"/>
    <s v="Month-to-Month"/>
    <s v="Direct Debit"/>
    <n v="28"/>
    <n v="1274"/>
    <x v="0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x v="11"/>
    <s v="No"/>
    <s v="No"/>
    <s v="No"/>
    <n v="0"/>
    <s v="No"/>
    <s v="One Year"/>
    <s v="Credit Card"/>
    <n v="8"/>
    <n v="234"/>
    <x v="0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x v="36"/>
    <s v="No"/>
    <s v="Yes"/>
    <s v="No"/>
    <n v="0"/>
    <s v="No"/>
    <s v="Two Year"/>
    <s v="Direct Debit"/>
    <n v="46"/>
    <n v="436"/>
    <x v="0"/>
    <x v="0"/>
    <x v="2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x v="22"/>
    <s v="Yes"/>
    <s v="No"/>
    <s v="No"/>
    <n v="0"/>
    <s v="Yes"/>
    <s v="Month-to-Month"/>
    <s v="Credit Card"/>
    <n v="44"/>
    <n v="1408"/>
    <x v="0"/>
    <x v="0"/>
    <x v="1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x v="37"/>
    <s v="No"/>
    <s v="No"/>
    <s v="No"/>
    <n v="0"/>
    <s v="No"/>
    <s v="Month-to-Month"/>
    <s v="Credit Card"/>
    <n v="48"/>
    <n v="619"/>
    <x v="0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x v="15"/>
    <s v="No"/>
    <s v="No"/>
    <s v="No"/>
    <n v="0"/>
    <s v="Yes"/>
    <s v="Month-to-Month"/>
    <s v="Credit Card"/>
    <n v="46"/>
    <n v="2070"/>
    <x v="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x v="65"/>
    <s v="No"/>
    <s v="Yes"/>
    <s v="No"/>
    <n v="0"/>
    <s v="No"/>
    <s v="Two Year"/>
    <s v="Paper Check"/>
    <n v="21"/>
    <n v="191"/>
    <x v="0"/>
    <x v="0"/>
    <x v="2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x v="22"/>
    <s v="Yes"/>
    <s v="No"/>
    <s v="No"/>
    <n v="0"/>
    <s v="No"/>
    <s v="Two Year"/>
    <s v="Credit Card"/>
    <n v="8"/>
    <n v="524"/>
    <x v="0"/>
    <x v="0"/>
    <x v="1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x v="31"/>
    <s v="No"/>
    <s v="No"/>
    <s v="No"/>
    <n v="0"/>
    <s v="Yes"/>
    <s v="Two Year"/>
    <s v="Direct Debit"/>
    <n v="68"/>
    <n v="4890"/>
    <x v="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x v="52"/>
    <s v="No"/>
    <s v="No"/>
    <s v="No"/>
    <n v="0"/>
    <s v="No"/>
    <s v="Month-to-Month"/>
    <s v="Credit Card"/>
    <n v="29"/>
    <n v="29"/>
    <x v="0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x v="6"/>
    <s v="Yes"/>
    <s v="No"/>
    <s v="No"/>
    <n v="0"/>
    <s v="No"/>
    <s v="Month-to-Month"/>
    <s v="Credit Card"/>
    <n v="33"/>
    <n v="554"/>
    <x v="0"/>
    <x v="0"/>
    <x v="1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x v="49"/>
    <s v="No"/>
    <s v="No"/>
    <s v="No"/>
    <n v="0"/>
    <s v="No"/>
    <s v="Month-to-Month"/>
    <s v="Direct Debit"/>
    <n v="13"/>
    <n v="13"/>
    <x v="0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x v="57"/>
    <s v="No"/>
    <s v="Yes"/>
    <s v="No"/>
    <n v="0"/>
    <s v="Yes"/>
    <s v="Two Year"/>
    <s v="Paper Check"/>
    <n v="50"/>
    <n v="1631"/>
    <x v="0"/>
    <x v="0"/>
    <x v="2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x v="40"/>
    <s v="No"/>
    <s v="No"/>
    <s v="No"/>
    <n v="0"/>
    <s v="No"/>
    <s v="Month-to-Month"/>
    <s v="Direct Debit"/>
    <n v="21"/>
    <n v="21"/>
    <x v="0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x v="52"/>
    <s v="No"/>
    <s v="No"/>
    <s v="No"/>
    <n v="0"/>
    <s v="No"/>
    <s v="Month-to-Month"/>
    <s v="Credit Card"/>
    <n v="12"/>
    <n v="89"/>
    <x v="0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x v="24"/>
    <s v="No"/>
    <s v="No"/>
    <s v="No"/>
    <n v="0"/>
    <s v="Yes"/>
    <s v="Two Year"/>
    <s v="Direct Debit"/>
    <n v="75"/>
    <n v="5473"/>
    <x v="0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x v="20"/>
    <s v="No"/>
    <s v="No"/>
    <s v="No"/>
    <n v="0"/>
    <s v="Yes"/>
    <s v="Month-to-Month"/>
    <s v="Direct Debit"/>
    <n v="72"/>
    <n v="1462"/>
    <x v="0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x v="39"/>
    <s v="No"/>
    <s v="No"/>
    <s v="No"/>
    <n v="0"/>
    <s v="Yes"/>
    <s v="One Year"/>
    <s v="Credit Card"/>
    <n v="18"/>
    <n v="1021"/>
    <x v="0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x v="39"/>
    <s v="No"/>
    <s v="No"/>
    <s v="No"/>
    <n v="0"/>
    <s v="No"/>
    <s v="Month-to-Month"/>
    <s v="Direct Debit"/>
    <n v="7"/>
    <n v="47"/>
    <x v="0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x v="23"/>
    <s v="Yes"/>
    <s v="No"/>
    <s v="No"/>
    <n v="0"/>
    <s v="Yes"/>
    <s v="One Year"/>
    <s v="Direct Debit"/>
    <n v="35"/>
    <n v="2426"/>
    <x v="0"/>
    <x v="0"/>
    <x v="1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x v="32"/>
    <s v="No"/>
    <s v="No"/>
    <s v="No"/>
    <n v="0"/>
    <s v="No"/>
    <s v="One Year"/>
    <s v="Direct Debit"/>
    <n v="57"/>
    <n v="3831"/>
    <x v="0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x v="38"/>
    <s v="No"/>
    <s v="No"/>
    <s v="No"/>
    <n v="0"/>
    <s v="No"/>
    <s v="Month-to-Month"/>
    <s v="Direct Debit"/>
    <n v="50"/>
    <n v="1664"/>
    <x v="0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x v="1"/>
    <s v="No"/>
    <s v="No"/>
    <s v="No"/>
    <n v="0"/>
    <s v="Yes"/>
    <s v="One Year"/>
    <s v="Direct Debit"/>
    <n v="40"/>
    <n v="1021"/>
    <x v="0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x v="48"/>
    <s v="No"/>
    <s v="No"/>
    <s v="No"/>
    <n v="0"/>
    <s v="No"/>
    <s v="Month-to-Month"/>
    <s v="Credit Card"/>
    <n v="9"/>
    <n v="63"/>
    <x v="0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x v="1"/>
    <s v="No"/>
    <s v="No"/>
    <s v="No"/>
    <n v="0"/>
    <s v="No"/>
    <s v="Month-to-Month"/>
    <s v="Direct Debit"/>
    <n v="29"/>
    <n v="636"/>
    <x v="0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x v="2"/>
    <s v="No"/>
    <s v="No"/>
    <s v="No"/>
    <n v="0"/>
    <s v="Yes"/>
    <s v="Month-to-Month"/>
    <s v="Direct Debit"/>
    <n v="46"/>
    <n v="2753"/>
    <x v="0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x v="60"/>
    <s v="No"/>
    <s v="Yes"/>
    <s v="No"/>
    <n v="0"/>
    <s v="Yes"/>
    <s v="One Year"/>
    <s v="Credit Card"/>
    <n v="57"/>
    <n v="4107"/>
    <x v="0"/>
    <x v="0"/>
    <x v="2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x v="24"/>
    <s v="No"/>
    <s v="No"/>
    <s v="No"/>
    <n v="0"/>
    <s v="No"/>
    <s v="Month-to-Month"/>
    <s v="Credit Card"/>
    <n v="16"/>
    <n v="65"/>
    <x v="0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x v="55"/>
    <s v="No"/>
    <s v="Yes"/>
    <s v="No"/>
    <n v="0"/>
    <s v="Yes"/>
    <s v="One Year"/>
    <s v="Direct Debit"/>
    <n v="52"/>
    <n v="3157"/>
    <x v="0"/>
    <x v="0"/>
    <x v="2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x v="24"/>
    <s v="No"/>
    <s v="No"/>
    <s v="No"/>
    <n v="0"/>
    <s v="No"/>
    <s v="Month-to-Month"/>
    <s v="Credit Card"/>
    <n v="28"/>
    <n v="293"/>
    <x v="0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x v="16"/>
    <s v="No"/>
    <s v="No"/>
    <s v="No"/>
    <n v="0"/>
    <s v="No"/>
    <s v="Month-to-Month"/>
    <s v="Direct Debit"/>
    <n v="41"/>
    <n v="1321"/>
    <x v="0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x v="19"/>
    <s v="Yes"/>
    <s v="No"/>
    <s v="No"/>
    <n v="0"/>
    <s v="No"/>
    <s v="Two Year"/>
    <s v="Credit Card"/>
    <n v="10"/>
    <n v="703"/>
    <x v="0"/>
    <x v="0"/>
    <x v="1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x v="6"/>
    <s v="Yes"/>
    <s v="No"/>
    <s v="No"/>
    <n v="0"/>
    <s v="No"/>
    <s v="Two Year"/>
    <s v="Credit Card"/>
    <n v="10"/>
    <n v="607"/>
    <x v="0"/>
    <x v="0"/>
    <x v="1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x v="6"/>
    <s v="Yes"/>
    <s v="No"/>
    <s v="No"/>
    <n v="0"/>
    <s v="Yes"/>
    <s v="Two Year"/>
    <s v="Direct Debit"/>
    <n v="59"/>
    <n v="4163"/>
    <x v="0"/>
    <x v="0"/>
    <x v="1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x v="14"/>
    <s v="No"/>
    <s v="Yes"/>
    <s v="No"/>
    <n v="0"/>
    <s v="Yes"/>
    <s v="Two Year"/>
    <s v="Credit Card"/>
    <n v="38"/>
    <n v="2553"/>
    <x v="0"/>
    <x v="0"/>
    <x v="2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x v="39"/>
    <s v="No"/>
    <s v="No"/>
    <s v="No"/>
    <n v="0"/>
    <s v="No"/>
    <s v="Month-to-Month"/>
    <s v="Credit Card"/>
    <n v="35"/>
    <n v="888"/>
    <x v="0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x v="31"/>
    <s v="No"/>
    <s v="No"/>
    <s v="No"/>
    <n v="0"/>
    <s v="Yes"/>
    <s v="Month-to-Month"/>
    <s v="Credit Card"/>
    <n v="60"/>
    <n v="1909"/>
    <x v="0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x v="27"/>
    <s v="No"/>
    <s v="Yes"/>
    <s v="No"/>
    <n v="0"/>
    <s v="Yes"/>
    <s v="Two Year"/>
    <s v="Credit Card"/>
    <n v="46"/>
    <n v="2643"/>
    <x v="0"/>
    <x v="0"/>
    <x v="2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x v="18"/>
    <s v="No"/>
    <s v="No"/>
    <s v="No"/>
    <n v="0"/>
    <s v="No"/>
    <s v="Month-to-Month"/>
    <s v="Direct Debit"/>
    <n v="8"/>
    <n v="89"/>
    <x v="0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x v="28"/>
    <s v="No"/>
    <s v="No"/>
    <s v="No"/>
    <n v="0"/>
    <s v="No"/>
    <s v="Month-to-Month"/>
    <s v="Direct Debit"/>
    <n v="11"/>
    <n v="128"/>
    <x v="0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x v="30"/>
    <s v="No"/>
    <s v="No"/>
    <s v="No"/>
    <n v="0"/>
    <s v="Yes"/>
    <s v="One Year"/>
    <s v="Credit Card"/>
    <n v="53"/>
    <n v="963"/>
    <x v="0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x v="30"/>
    <s v="No"/>
    <s v="No"/>
    <s v="No"/>
    <n v="0"/>
    <s v="No"/>
    <s v="Month-to-Month"/>
    <s v="Credit Card"/>
    <n v="37"/>
    <n v="637"/>
    <x v="0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x v="38"/>
    <s v="No"/>
    <s v="No"/>
    <s v="No"/>
    <n v="0"/>
    <s v="Yes"/>
    <s v="Month-to-Month"/>
    <s v="Direct Debit"/>
    <n v="62"/>
    <n v="2861"/>
    <x v="0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x v="11"/>
    <s v="No"/>
    <s v="No"/>
    <s v="No"/>
    <n v="0"/>
    <s v="No"/>
    <s v="Two Year"/>
    <s v="Credit Card"/>
    <n v="14"/>
    <n v="967"/>
    <x v="0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x v="50"/>
    <s v="No"/>
    <s v="No"/>
    <s v="No"/>
    <n v="0"/>
    <s v="No"/>
    <s v="Month-to-Month"/>
    <s v="Credit Card"/>
    <n v="22"/>
    <n v="62"/>
    <x v="0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x v="27"/>
    <s v="No"/>
    <s v="Yes"/>
    <s v="No"/>
    <n v="0"/>
    <s v="Yes"/>
    <s v="Two Year"/>
    <s v="Direct Debit"/>
    <n v="64"/>
    <n v="4194"/>
    <x v="0"/>
    <x v="0"/>
    <x v="2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x v="18"/>
    <s v="No"/>
    <s v="No"/>
    <s v="No"/>
    <n v="0"/>
    <s v="No"/>
    <s v="Two Year"/>
    <s v="Credit Card"/>
    <n v="39"/>
    <n v="2487"/>
    <x v="0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x v="7"/>
    <s v="No"/>
    <s v="No"/>
    <s v="No"/>
    <n v="0"/>
    <s v="Yes"/>
    <s v="Two Year"/>
    <s v="Direct Debit"/>
    <n v="42"/>
    <n v="2315"/>
    <x v="0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x v="21"/>
    <s v="No"/>
    <s v="No"/>
    <s v="No"/>
    <n v="0"/>
    <s v="No"/>
    <s v="Two Year"/>
    <s v="Credit Card"/>
    <n v="14"/>
    <n v="1041"/>
    <x v="0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x v="40"/>
    <s v="No"/>
    <s v="No"/>
    <s v="No"/>
    <n v="0"/>
    <s v="No"/>
    <s v="Two Year"/>
    <s v="Direct Debit"/>
    <n v="26"/>
    <n v="1922"/>
    <x v="0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x v="38"/>
    <s v="No"/>
    <s v="No"/>
    <s v="No"/>
    <n v="0"/>
    <s v="No"/>
    <s v="Month-to-Month"/>
    <s v="Direct Debit"/>
    <n v="24"/>
    <n v="493"/>
    <x v="0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x v="54"/>
    <s v="No"/>
    <s v="No"/>
    <s v="No"/>
    <n v="0"/>
    <s v="No"/>
    <s v="Month-to-Month"/>
    <s v="Direct Debit"/>
    <n v="8"/>
    <n v="15"/>
    <x v="0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x v="27"/>
    <s v="No"/>
    <s v="Yes"/>
    <s v="No"/>
    <n v="0"/>
    <s v="Yes"/>
    <s v="Two Year"/>
    <s v="Direct Debit"/>
    <n v="60"/>
    <n v="268"/>
    <x v="0"/>
    <x v="0"/>
    <x v="2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x v="35"/>
    <s v="No"/>
    <s v="No"/>
    <s v="No"/>
    <n v="0"/>
    <s v="Yes"/>
    <s v="Two Year"/>
    <s v="Credit Card"/>
    <n v="72"/>
    <n v="5180"/>
    <x v="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x v="8"/>
    <s v="No"/>
    <s v="No"/>
    <s v="No"/>
    <n v="0"/>
    <s v="No"/>
    <s v="Month-to-Month"/>
    <s v="Direct Debit"/>
    <n v="24"/>
    <n v="154"/>
    <x v="0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x v="24"/>
    <s v="No"/>
    <s v="No"/>
    <s v="No"/>
    <n v="0"/>
    <s v="Yes"/>
    <s v="Month-to-Month"/>
    <s v="Credit Card"/>
    <n v="36"/>
    <n v="1842"/>
    <x v="0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x v="34"/>
    <s v="No"/>
    <s v="Yes"/>
    <s v="No"/>
    <n v="0"/>
    <s v="Yes"/>
    <s v="Two Year"/>
    <s v="Direct Debit"/>
    <n v="60"/>
    <n v="3989"/>
    <x v="0"/>
    <x v="0"/>
    <x v="2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x v="27"/>
    <s v="No"/>
    <s v="Yes"/>
    <s v="No"/>
    <n v="0"/>
    <s v="Yes"/>
    <s v="Two Year"/>
    <s v="Direct Debit"/>
    <n v="27"/>
    <n v="218"/>
    <x v="0"/>
    <x v="0"/>
    <x v="2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x v="63"/>
    <s v="No"/>
    <s v="Yes"/>
    <s v="No"/>
    <n v="0"/>
    <s v="Yes"/>
    <s v="Two Year"/>
    <s v="Direct Debit"/>
    <n v="56"/>
    <n v="3488"/>
    <x v="0"/>
    <x v="0"/>
    <x v="2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x v="33"/>
    <s v="Yes"/>
    <s v="No"/>
    <s v="No"/>
    <n v="0"/>
    <s v="Yes"/>
    <s v="One Year"/>
    <s v="Credit Card"/>
    <n v="60"/>
    <n v="3655"/>
    <x v="0"/>
    <x v="0"/>
    <x v="1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x v="33"/>
    <s v="Yes"/>
    <s v="No"/>
    <s v="No"/>
    <n v="0"/>
    <s v="No"/>
    <s v="Month-to-Month"/>
    <s v="Direct Debit"/>
    <n v="19"/>
    <n v="238"/>
    <x v="0"/>
    <x v="0"/>
    <x v="1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x v="35"/>
    <s v="No"/>
    <s v="No"/>
    <s v="No"/>
    <n v="0"/>
    <s v="No"/>
    <s v="Month-to-Month"/>
    <s v="Credit Card"/>
    <n v="10"/>
    <n v="146"/>
    <x v="0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x v="59"/>
    <s v="Yes"/>
    <s v="No"/>
    <s v="No"/>
    <n v="0"/>
    <s v="Yes"/>
    <s v="Month-to-Month"/>
    <s v="Credit Card"/>
    <n v="23"/>
    <n v="498"/>
    <x v="0"/>
    <x v="0"/>
    <x v="1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x v="4"/>
    <s v="Yes"/>
    <s v="No"/>
    <s v="No"/>
    <n v="0"/>
    <s v="No"/>
    <s v="Month-to-Month"/>
    <s v="Direct Debit"/>
    <n v="7"/>
    <n v="19"/>
    <x v="0"/>
    <x v="0"/>
    <x v="1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x v="13"/>
    <s v="No"/>
    <s v="Yes"/>
    <s v="No"/>
    <n v="0"/>
    <s v="No"/>
    <s v="One Year"/>
    <s v="Direct Debit"/>
    <n v="45"/>
    <n v="3161"/>
    <x v="0"/>
    <x v="0"/>
    <x v="2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x v="26"/>
    <s v="No"/>
    <s v="No"/>
    <s v="No"/>
    <n v="0"/>
    <s v="No"/>
    <s v="Two Year"/>
    <s v="Direct Debit"/>
    <n v="49"/>
    <n v="1262"/>
    <x v="0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x v="17"/>
    <s v="Yes"/>
    <s v="No"/>
    <s v="No"/>
    <n v="0"/>
    <s v="No"/>
    <s v="Month-to-Month"/>
    <s v="Credit Card"/>
    <n v="14"/>
    <n v="14"/>
    <x v="0"/>
    <x v="0"/>
    <x v="1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x v="52"/>
    <s v="No"/>
    <s v="No"/>
    <s v="No"/>
    <n v="0"/>
    <s v="No"/>
    <s v="Month-to-Month"/>
    <s v="Credit Card"/>
    <n v="26"/>
    <n v="84"/>
    <x v="0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x v="54"/>
    <s v="No"/>
    <s v="No"/>
    <s v="No"/>
    <n v="0"/>
    <s v="No"/>
    <s v="Month-to-Month"/>
    <s v="Credit Card"/>
    <n v="19"/>
    <n v="230"/>
    <x v="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x v="42"/>
    <s v="Yes"/>
    <s v="No"/>
    <s v="No"/>
    <n v="0"/>
    <s v="No"/>
    <s v="Month-to-Month"/>
    <s v="Credit Card"/>
    <n v="26"/>
    <n v="26"/>
    <x v="0"/>
    <x v="0"/>
    <x v="1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x v="1"/>
    <s v="No"/>
    <s v="No"/>
    <s v="No"/>
    <n v="0"/>
    <s v="No"/>
    <s v="Month-to-Month"/>
    <s v="Direct Debit"/>
    <n v="34"/>
    <n v="69"/>
    <x v="0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x v="54"/>
    <s v="No"/>
    <s v="No"/>
    <s v="No"/>
    <n v="0"/>
    <s v="No"/>
    <s v="Two Year"/>
    <s v="Credit Card"/>
    <n v="67"/>
    <n v="4871"/>
    <x v="0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x v="37"/>
    <s v="No"/>
    <s v="No"/>
    <s v="No"/>
    <n v="0"/>
    <s v="No"/>
    <s v="One Year"/>
    <s v="Credit Card"/>
    <n v="11"/>
    <n v="256"/>
    <x v="0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x v="40"/>
    <s v="No"/>
    <s v="No"/>
    <s v="No"/>
    <n v="0"/>
    <s v="No"/>
    <s v="One Year"/>
    <s v="Credit Card"/>
    <n v="39"/>
    <n v="1206"/>
    <x v="0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x v="19"/>
    <s v="Yes"/>
    <s v="No"/>
    <s v="No"/>
    <n v="0"/>
    <s v="No"/>
    <s v="Month-to-Month"/>
    <s v="Credit Card"/>
    <n v="12"/>
    <n v="517"/>
    <x v="0"/>
    <x v="0"/>
    <x v="1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x v="35"/>
    <s v="No"/>
    <s v="No"/>
    <s v="No"/>
    <n v="0"/>
    <s v="No"/>
    <s v="Month-to-Month"/>
    <s v="Credit Card"/>
    <n v="21"/>
    <n v="175"/>
    <x v="0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x v="48"/>
    <s v="No"/>
    <s v="No"/>
    <s v="No"/>
    <n v="0"/>
    <s v="No"/>
    <s v="Month-to-Month"/>
    <s v="Credit Card"/>
    <n v="12"/>
    <n v="320"/>
    <x v="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x v="40"/>
    <s v="No"/>
    <s v="No"/>
    <s v="No"/>
    <n v="0"/>
    <s v="No"/>
    <s v="Month-to-Month"/>
    <s v="Direct Debit"/>
    <n v="6"/>
    <n v="126"/>
    <x v="0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x v="0"/>
    <s v="No"/>
    <s v="No"/>
    <s v="No"/>
    <n v="0"/>
    <s v="No"/>
    <s v="Two Year"/>
    <s v="Credit Card"/>
    <n v="8"/>
    <n v="431"/>
    <x v="0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x v="4"/>
    <s v="Yes"/>
    <s v="No"/>
    <s v="No"/>
    <n v="0"/>
    <s v="No"/>
    <s v="Two Year"/>
    <s v="Direct Debit"/>
    <n v="54"/>
    <n v="3762"/>
    <x v="0"/>
    <x v="0"/>
    <x v="1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x v="34"/>
    <s v="No"/>
    <s v="Yes"/>
    <s v="No"/>
    <n v="0"/>
    <s v="No"/>
    <s v="Two Year"/>
    <s v="Credit Card"/>
    <n v="36"/>
    <n v="588"/>
    <x v="0"/>
    <x v="0"/>
    <x v="2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x v="46"/>
    <s v="No"/>
    <s v="No"/>
    <s v="No"/>
    <n v="0"/>
    <s v="No"/>
    <s v="Month-to-Month"/>
    <s v="Direct Debit"/>
    <n v="40"/>
    <n v="983"/>
    <x v="0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x v="6"/>
    <s v="Yes"/>
    <s v="No"/>
    <s v="No"/>
    <n v="0"/>
    <s v="Yes"/>
    <s v="Two Year"/>
    <s v="Credit Card"/>
    <n v="49"/>
    <n v="2167"/>
    <x v="0"/>
    <x v="0"/>
    <x v="1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x v="34"/>
    <s v="No"/>
    <s v="Yes"/>
    <s v="No"/>
    <n v="0"/>
    <s v="Yes"/>
    <s v="Two Year"/>
    <s v="Direct Debit"/>
    <n v="67"/>
    <n v="4819"/>
    <x v="0"/>
    <x v="0"/>
    <x v="2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x v="41"/>
    <s v="No"/>
    <s v="Yes"/>
    <s v="No"/>
    <n v="0"/>
    <s v="No"/>
    <s v="Two Year"/>
    <s v="Direct Debit"/>
    <n v="34"/>
    <n v="2415"/>
    <x v="0"/>
    <x v="0"/>
    <x v="2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x v="18"/>
    <s v="No"/>
    <s v="No"/>
    <s v="No"/>
    <n v="0"/>
    <s v="No"/>
    <s v="Month-to-Month"/>
    <s v="Direct Debit"/>
    <n v="10"/>
    <n v="28"/>
    <x v="0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x v="35"/>
    <s v="No"/>
    <s v="No"/>
    <s v="No"/>
    <n v="0"/>
    <s v="Yes"/>
    <s v="Month-to-Month"/>
    <s v="Credit Card"/>
    <n v="24"/>
    <n v="723"/>
    <x v="0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x v="10"/>
    <s v="No"/>
    <s v="No"/>
    <s v="No"/>
    <n v="0"/>
    <s v="No"/>
    <s v="One Year"/>
    <s v="Credit Card"/>
    <n v="8"/>
    <n v="284"/>
    <x v="0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x v="20"/>
    <s v="No"/>
    <s v="No"/>
    <s v="No"/>
    <n v="0"/>
    <s v="Yes"/>
    <s v="Two Year"/>
    <s v="Direct Debit"/>
    <n v="60"/>
    <n v="3526"/>
    <x v="0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x v="5"/>
    <s v="No"/>
    <s v="No"/>
    <s v="No"/>
    <n v="0"/>
    <s v="Yes"/>
    <s v="Month-to-Month"/>
    <s v="Direct Debit"/>
    <n v="40"/>
    <n v="2870"/>
    <x v="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x v="5"/>
    <s v="No"/>
    <s v="No"/>
    <s v="No"/>
    <n v="0"/>
    <s v="Yes"/>
    <s v="Two Year"/>
    <s v="Credit Card"/>
    <n v="39"/>
    <n v="1901"/>
    <x v="0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x v="32"/>
    <s v="No"/>
    <s v="No"/>
    <s v="No"/>
    <n v="0"/>
    <s v="No"/>
    <s v="Month-to-Month"/>
    <s v="Credit Card"/>
    <n v="20"/>
    <n v="45"/>
    <x v="0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x v="64"/>
    <s v="No"/>
    <s v="Yes"/>
    <s v="No"/>
    <n v="0"/>
    <s v="Yes"/>
    <s v="Two Year"/>
    <s v="Direct Debit"/>
    <n v="43"/>
    <n v="938"/>
    <x v="0"/>
    <x v="0"/>
    <x v="2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x v="25"/>
    <s v="No"/>
    <s v="Yes"/>
    <s v="No"/>
    <n v="0"/>
    <s v="Yes"/>
    <s v="One Year"/>
    <s v="Direct Debit"/>
    <n v="36"/>
    <n v="1945"/>
    <x v="0"/>
    <x v="0"/>
    <x v="2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x v="49"/>
    <s v="No"/>
    <s v="No"/>
    <s v="No"/>
    <n v="0"/>
    <s v="No"/>
    <s v="Month-to-Month"/>
    <s v="Direct Debit"/>
    <n v="31"/>
    <n v="31"/>
    <x v="0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x v="21"/>
    <s v="No"/>
    <s v="No"/>
    <s v="No"/>
    <n v="0"/>
    <s v="No"/>
    <s v="Month-to-Month"/>
    <s v="Direct Debit"/>
    <n v="38"/>
    <n v="235"/>
    <x v="0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x v="13"/>
    <s v="No"/>
    <s v="Yes"/>
    <s v="No"/>
    <n v="0"/>
    <s v="No"/>
    <s v="Two Year"/>
    <s v="Direct Debit"/>
    <n v="45"/>
    <n v="2443"/>
    <x v="0"/>
    <x v="0"/>
    <x v="2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x v="9"/>
    <s v="No"/>
    <s v="No"/>
    <s v="No"/>
    <n v="0"/>
    <s v="No"/>
    <s v="One Year"/>
    <s v="Credit Card"/>
    <n v="11"/>
    <n v="344"/>
    <x v="0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x v="4"/>
    <s v="Yes"/>
    <s v="No"/>
    <s v="No"/>
    <n v="0"/>
    <s v="Yes"/>
    <s v="Two Year"/>
    <s v="Credit Card"/>
    <n v="49"/>
    <n v="3071"/>
    <x v="0"/>
    <x v="0"/>
    <x v="1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x v="40"/>
    <s v="No"/>
    <s v="No"/>
    <s v="No"/>
    <n v="0"/>
    <s v="Yes"/>
    <s v="Two Year"/>
    <s v="Direct Debit"/>
    <n v="28"/>
    <n v="1803"/>
    <x v="0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x v="26"/>
    <s v="No"/>
    <s v="No"/>
    <s v="No"/>
    <n v="0"/>
    <s v="Yes"/>
    <s v="One Year"/>
    <s v="Direct Debit"/>
    <n v="42"/>
    <n v="1696"/>
    <x v="0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x v="17"/>
    <s v="Yes"/>
    <s v="No"/>
    <s v="No"/>
    <n v="0"/>
    <s v="No"/>
    <s v="One Year"/>
    <s v="Credit Card"/>
    <n v="13"/>
    <n v="262"/>
    <x v="0"/>
    <x v="0"/>
    <x v="1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x v="63"/>
    <s v="No"/>
    <s v="Yes"/>
    <s v="No"/>
    <n v="0"/>
    <s v="Yes"/>
    <s v="One Year"/>
    <s v="Direct Debit"/>
    <n v="49"/>
    <n v="3231"/>
    <x v="0"/>
    <x v="0"/>
    <x v="2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x v="40"/>
    <s v="No"/>
    <s v="No"/>
    <s v="No"/>
    <n v="0"/>
    <s v="Yes"/>
    <s v="One Year"/>
    <s v="Credit Card"/>
    <n v="30"/>
    <n v="1799"/>
    <x v="0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x v="38"/>
    <s v="No"/>
    <s v="No"/>
    <s v="No"/>
    <n v="0"/>
    <s v="Yes"/>
    <s v="Two Year"/>
    <s v="Direct Debit"/>
    <n v="20"/>
    <n v="1457"/>
    <x v="0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x v="54"/>
    <s v="No"/>
    <s v="No"/>
    <s v="No"/>
    <n v="0"/>
    <s v="No"/>
    <s v="Two Year"/>
    <s v="Direct Debit"/>
    <n v="9"/>
    <n v="514"/>
    <x v="0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x v="20"/>
    <s v="No"/>
    <s v="No"/>
    <s v="No"/>
    <n v="0"/>
    <s v="Yes"/>
    <s v="Two Year"/>
    <s v="Credit Card"/>
    <n v="25"/>
    <n v="1154"/>
    <x v="0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x v="41"/>
    <s v="No"/>
    <s v="Yes"/>
    <s v="No"/>
    <n v="0"/>
    <s v="Yes"/>
    <s v="Two Year"/>
    <s v="Direct Debit"/>
    <n v="60"/>
    <n v="1802"/>
    <x v="0"/>
    <x v="0"/>
    <x v="2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x v="41"/>
    <s v="No"/>
    <s v="Yes"/>
    <s v="No"/>
    <n v="0"/>
    <s v="Yes"/>
    <s v="Month-to-Month"/>
    <s v="Direct Debit"/>
    <n v="31"/>
    <n v="357"/>
    <x v="0"/>
    <x v="0"/>
    <x v="2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x v="51"/>
    <s v="No"/>
    <s v="No"/>
    <s v="No"/>
    <n v="0"/>
    <s v="Yes"/>
    <s v="One Year"/>
    <s v="Direct Debit"/>
    <n v="30"/>
    <n v="1314"/>
    <x v="0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x v="53"/>
    <s v="Yes"/>
    <s v="No"/>
    <s v="No"/>
    <n v="0"/>
    <s v="Yes"/>
    <s v="Two Year"/>
    <s v="Direct Debit"/>
    <n v="62"/>
    <n v="4458"/>
    <x v="0"/>
    <x v="0"/>
    <x v="1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x v="54"/>
    <s v="No"/>
    <s v="No"/>
    <s v="No"/>
    <n v="0"/>
    <s v="No"/>
    <s v="Month-to-Month"/>
    <s v="Direct Debit"/>
    <n v="48"/>
    <n v="568"/>
    <x v="0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x v="46"/>
    <s v="No"/>
    <s v="No"/>
    <s v="No"/>
    <n v="0"/>
    <s v="No"/>
    <s v="Two Year"/>
    <s v="Direct Debit"/>
    <n v="58"/>
    <n v="788"/>
    <x v="0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x v="15"/>
    <s v="No"/>
    <s v="No"/>
    <s v="No"/>
    <n v="0"/>
    <s v="No"/>
    <s v="Two Year"/>
    <s v="Credit Card"/>
    <n v="9"/>
    <n v="658"/>
    <x v="0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x v="10"/>
    <s v="No"/>
    <s v="No"/>
    <s v="No"/>
    <n v="0"/>
    <s v="Yes"/>
    <s v="Two Year"/>
    <s v="Credit Card"/>
    <n v="31"/>
    <n v="1768"/>
    <x v="0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x v="56"/>
    <s v="No"/>
    <s v="Yes"/>
    <s v="No"/>
    <n v="0"/>
    <s v="No"/>
    <s v="Two Year"/>
    <s v="Direct Debit"/>
    <n v="12"/>
    <n v="712"/>
    <x v="0"/>
    <x v="0"/>
    <x v="2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x v="59"/>
    <s v="Yes"/>
    <s v="No"/>
    <s v="No"/>
    <n v="0"/>
    <s v="Yes"/>
    <s v="Month-to-Month"/>
    <s v="Direct Debit"/>
    <n v="36"/>
    <n v="1227"/>
    <x v="0"/>
    <x v="0"/>
    <x v="1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x v="33"/>
    <s v="Yes"/>
    <s v="No"/>
    <s v="No"/>
    <n v="0"/>
    <s v="No"/>
    <s v="One Year"/>
    <s v="Direct Debit"/>
    <n v="13"/>
    <n v="469"/>
    <x v="0"/>
    <x v="0"/>
    <x v="1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x v="33"/>
    <s v="Yes"/>
    <s v="No"/>
    <s v="No"/>
    <n v="0"/>
    <s v="No"/>
    <s v="One Year"/>
    <s v="Credit Card"/>
    <n v="13"/>
    <n v="308"/>
    <x v="0"/>
    <x v="0"/>
    <x v="1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x v="37"/>
    <s v="No"/>
    <s v="No"/>
    <s v="No"/>
    <n v="0"/>
    <s v="Yes"/>
    <s v="One Year"/>
    <s v="Credit Card"/>
    <n v="19"/>
    <n v="180"/>
    <x v="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x v="35"/>
    <s v="No"/>
    <s v="No"/>
    <s v="No"/>
    <n v="0"/>
    <s v="No"/>
    <s v="One Year"/>
    <s v="Credit Card"/>
    <n v="11"/>
    <n v="255"/>
    <x v="0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x v="49"/>
    <s v="No"/>
    <s v="No"/>
    <s v="No"/>
    <n v="0"/>
    <s v="No"/>
    <s v="Two Year"/>
    <s v="Direct Debit"/>
    <n v="12"/>
    <n v="849"/>
    <x v="0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x v="21"/>
    <s v="No"/>
    <s v="No"/>
    <s v="No"/>
    <n v="0"/>
    <s v="No"/>
    <s v="Month-to-Month"/>
    <s v="Direct Debit"/>
    <n v="56"/>
    <n v="1832"/>
    <x v="0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x v="2"/>
    <s v="No"/>
    <s v="No"/>
    <s v="No"/>
    <n v="0"/>
    <s v="Yes"/>
    <s v="Month-to-Month"/>
    <s v="Direct Debit"/>
    <n v="30"/>
    <n v="892"/>
    <x v="0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x v="3"/>
    <s v="No"/>
    <s v="No"/>
    <s v="No"/>
    <n v="0"/>
    <s v="No"/>
    <s v="Two Year"/>
    <s v="Direct Debit"/>
    <n v="7"/>
    <n v="363"/>
    <x v="0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x v="63"/>
    <s v="No"/>
    <s v="Yes"/>
    <s v="No"/>
    <n v="0"/>
    <s v="No"/>
    <s v="Two Year"/>
    <s v="Credit Card"/>
    <n v="34"/>
    <n v="1104"/>
    <x v="0"/>
    <x v="0"/>
    <x v="2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x v="38"/>
    <s v="No"/>
    <s v="No"/>
    <s v="No"/>
    <n v="0"/>
    <s v="No"/>
    <s v="Two Year"/>
    <s v="Credit Card"/>
    <n v="23"/>
    <n v="837"/>
    <x v="0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x v="23"/>
    <s v="Yes"/>
    <s v="No"/>
    <s v="No"/>
    <n v="0"/>
    <s v="Yes"/>
    <s v="Two Year"/>
    <s v="Credit Card"/>
    <n v="64"/>
    <n v="4556"/>
    <x v="0"/>
    <x v="0"/>
    <x v="1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x v="17"/>
    <s v="Yes"/>
    <s v="No"/>
    <s v="No"/>
    <n v="0"/>
    <s v="No"/>
    <s v="One Year"/>
    <s v="Direct Debit"/>
    <n v="34"/>
    <n v="1798"/>
    <x v="0"/>
    <x v="0"/>
    <x v="1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x v="24"/>
    <s v="No"/>
    <s v="No"/>
    <s v="No"/>
    <n v="0"/>
    <s v="No"/>
    <s v="Month-to-Month"/>
    <s v="Direct Debit"/>
    <n v="25"/>
    <n v="125"/>
    <x v="0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x v="18"/>
    <s v="No"/>
    <s v="No"/>
    <s v="No"/>
    <n v="0"/>
    <s v="Yes"/>
    <s v="Month-to-Month"/>
    <s v="Direct Debit"/>
    <n v="38"/>
    <n v="693"/>
    <x v="0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x v="48"/>
    <s v="No"/>
    <s v="No"/>
    <s v="No"/>
    <n v="0"/>
    <s v="No"/>
    <s v="Month-to-Month"/>
    <s v="Credit Card"/>
    <n v="42"/>
    <n v="395"/>
    <x v="0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x v="6"/>
    <s v="Yes"/>
    <s v="No"/>
    <s v="No"/>
    <n v="0"/>
    <s v="No"/>
    <s v="Two Year"/>
    <s v="Credit Card"/>
    <n v="12"/>
    <n v="672"/>
    <x v="0"/>
    <x v="0"/>
    <x v="1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x v="0"/>
    <s v="No"/>
    <s v="No"/>
    <s v="No"/>
    <n v="0"/>
    <s v="No"/>
    <s v="Month-to-Month"/>
    <s v="Credit Card"/>
    <n v="47"/>
    <n v="254"/>
    <x v="0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x v="7"/>
    <s v="No"/>
    <s v="No"/>
    <s v="No"/>
    <n v="0"/>
    <s v="No"/>
    <s v="Month-to-Month"/>
    <s v="Credit Card"/>
    <n v="7"/>
    <n v="7"/>
    <x v="0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x v="24"/>
    <s v="No"/>
    <s v="No"/>
    <s v="No"/>
    <n v="0"/>
    <s v="Yes"/>
    <s v="Two Year"/>
    <s v="Direct Debit"/>
    <n v="66"/>
    <n v="4853"/>
    <x v="0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x v="20"/>
    <s v="No"/>
    <s v="No"/>
    <s v="No"/>
    <n v="0"/>
    <s v="No"/>
    <s v="Month-to-Month"/>
    <s v="Credit Card"/>
    <n v="23"/>
    <n v="98"/>
    <x v="0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x v="15"/>
    <s v="No"/>
    <s v="No"/>
    <s v="No"/>
    <n v="0"/>
    <s v="Yes"/>
    <s v="Two Year"/>
    <s v="Credit Card"/>
    <n v="34"/>
    <n v="1968"/>
    <x v="0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x v="57"/>
    <s v="No"/>
    <s v="Yes"/>
    <s v="No"/>
    <n v="0"/>
    <s v="No"/>
    <s v="Two Year"/>
    <s v="Direct Debit"/>
    <n v="50"/>
    <n v="1556"/>
    <x v="0"/>
    <x v="0"/>
    <x v="2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x v="1"/>
    <s v="No"/>
    <s v="No"/>
    <s v="No"/>
    <n v="0"/>
    <s v="No"/>
    <s v="Month-to-Month"/>
    <s v="Direct Debit"/>
    <n v="7"/>
    <n v="18"/>
    <x v="0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x v="23"/>
    <s v="Yes"/>
    <s v="No"/>
    <s v="No"/>
    <n v="0"/>
    <s v="Yes"/>
    <s v="One Year"/>
    <s v="Credit Card"/>
    <n v="36"/>
    <n v="1768"/>
    <x v="0"/>
    <x v="0"/>
    <x v="1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x v="3"/>
    <s v="No"/>
    <s v="No"/>
    <s v="No"/>
    <n v="0"/>
    <s v="No"/>
    <s v="Month-to-Month"/>
    <s v="Credit Card"/>
    <n v="12"/>
    <n v="29"/>
    <x v="0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x v="26"/>
    <s v="No"/>
    <s v="No"/>
    <s v="No"/>
    <n v="0"/>
    <s v="No"/>
    <s v="One Year"/>
    <s v="Direct Debit"/>
    <n v="50"/>
    <n v="2791"/>
    <x v="0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x v="36"/>
    <s v="No"/>
    <s v="Yes"/>
    <s v="No"/>
    <n v="0"/>
    <s v="No"/>
    <s v="Two Year"/>
    <s v="Direct Debit"/>
    <n v="43"/>
    <n v="1542"/>
    <x v="0"/>
    <x v="0"/>
    <x v="2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x v="21"/>
    <s v="No"/>
    <s v="No"/>
    <s v="No"/>
    <n v="0"/>
    <s v="No"/>
    <s v="Month-to-Month"/>
    <s v="Direct Debit"/>
    <n v="23"/>
    <n v="637"/>
    <x v="0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x v="20"/>
    <s v="No"/>
    <s v="No"/>
    <s v="No"/>
    <n v="0"/>
    <s v="No"/>
    <s v="Month-to-Month"/>
    <s v="Direct Debit"/>
    <n v="35"/>
    <n v="1319"/>
    <x v="0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x v="23"/>
    <s v="Yes"/>
    <s v="No"/>
    <s v="No"/>
    <n v="0"/>
    <s v="Yes"/>
    <s v="One Year"/>
    <s v="Direct Debit"/>
    <n v="76"/>
    <n v="4730"/>
    <x v="0"/>
    <x v="0"/>
    <x v="1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x v="11"/>
    <s v="No"/>
    <s v="No"/>
    <s v="No"/>
    <n v="0"/>
    <s v="No"/>
    <s v="One Year"/>
    <s v="Credit Card"/>
    <n v="7"/>
    <n v="433"/>
    <x v="0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x v="48"/>
    <s v="No"/>
    <s v="No"/>
    <s v="No"/>
    <n v="0"/>
    <s v="Yes"/>
    <s v="Two Year"/>
    <s v="Direct Debit"/>
    <n v="51"/>
    <n v="2737"/>
    <x v="0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x v="46"/>
    <s v="No"/>
    <s v="No"/>
    <s v="No"/>
    <n v="0"/>
    <s v="No"/>
    <s v="Month-to-Month"/>
    <s v="Direct Debit"/>
    <n v="13"/>
    <n v="13"/>
    <x v="0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x v="17"/>
    <s v="Yes"/>
    <s v="No"/>
    <s v="No"/>
    <n v="0"/>
    <s v="No"/>
    <s v="Month-to-Month"/>
    <s v="Credit Card"/>
    <n v="10"/>
    <n v="10"/>
    <x v="0"/>
    <x v="0"/>
    <x v="1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x v="29"/>
    <s v="No"/>
    <s v="Yes"/>
    <s v="No"/>
    <n v="0"/>
    <s v="Yes"/>
    <s v="One Year"/>
    <s v="Credit Card"/>
    <n v="45"/>
    <n v="2793"/>
    <x v="0"/>
    <x v="0"/>
    <x v="2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x v="6"/>
    <s v="Yes"/>
    <s v="No"/>
    <s v="No"/>
    <n v="0"/>
    <s v="Yes"/>
    <s v="Two Year"/>
    <s v="Direct Debit"/>
    <n v="54"/>
    <n v="3130"/>
    <x v="0"/>
    <x v="0"/>
    <x v="1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x v="22"/>
    <s v="Yes"/>
    <s v="No"/>
    <s v="No"/>
    <n v="0"/>
    <s v="Yes"/>
    <s v="One Year"/>
    <s v="Direct Debit"/>
    <n v="24"/>
    <n v="1303"/>
    <x v="0"/>
    <x v="0"/>
    <x v="1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x v="64"/>
    <s v="No"/>
    <s v="Yes"/>
    <s v="No"/>
    <n v="0"/>
    <s v="No"/>
    <s v="One Year"/>
    <s v="Credit Card"/>
    <n v="63"/>
    <n v="4630"/>
    <x v="0"/>
    <x v="0"/>
    <x v="2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x v="15"/>
    <s v="No"/>
    <s v="No"/>
    <s v="No"/>
    <n v="0"/>
    <s v="No"/>
    <s v="Month-to-Month"/>
    <s v="Direct Debit"/>
    <n v="44"/>
    <n v="959"/>
    <x v="0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x v="5"/>
    <s v="No"/>
    <s v="No"/>
    <s v="No"/>
    <n v="0"/>
    <s v="Yes"/>
    <s v="Month-to-Month"/>
    <s v="Direct Debit"/>
    <n v="21"/>
    <n v="802"/>
    <x v="0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x v="30"/>
    <s v="No"/>
    <s v="No"/>
    <s v="No"/>
    <n v="0"/>
    <s v="No"/>
    <s v="Month-to-Month"/>
    <s v="Direct Debit"/>
    <n v="18"/>
    <n v="209"/>
    <x v="0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x v="2"/>
    <s v="No"/>
    <s v="No"/>
    <s v="No"/>
    <n v="0"/>
    <s v="No"/>
    <s v="Two Year"/>
    <s v="Direct Debit"/>
    <n v="41"/>
    <n v="2325"/>
    <x v="0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x v="19"/>
    <s v="Yes"/>
    <s v="No"/>
    <s v="No"/>
    <n v="0"/>
    <s v="No"/>
    <s v="One Year"/>
    <s v="Credit Card"/>
    <n v="17"/>
    <n v="295"/>
    <x v="0"/>
    <x v="0"/>
    <x v="1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x v="49"/>
    <s v="No"/>
    <s v="No"/>
    <s v="No"/>
    <n v="0"/>
    <s v="No"/>
    <s v="One Year"/>
    <s v="Credit Card"/>
    <n v="38"/>
    <n v="1183"/>
    <x v="0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x v="20"/>
    <s v="No"/>
    <s v="No"/>
    <s v="No"/>
    <n v="0"/>
    <s v="No"/>
    <s v="One Year"/>
    <s v="Credit Card"/>
    <n v="12"/>
    <n v="482"/>
    <x v="0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x v="7"/>
    <s v="No"/>
    <s v="No"/>
    <s v="No"/>
    <n v="0"/>
    <s v="Yes"/>
    <s v="Month-to-Month"/>
    <s v="Direct Debit"/>
    <n v="48"/>
    <n v="3166"/>
    <x v="0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x v="17"/>
    <s v="Yes"/>
    <s v="No"/>
    <s v="No"/>
    <n v="0"/>
    <s v="Yes"/>
    <s v="Month-to-Month"/>
    <s v="Direct Debit"/>
    <n v="46"/>
    <n v="1079"/>
    <x v="0"/>
    <x v="0"/>
    <x v="1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x v="40"/>
    <s v="No"/>
    <s v="No"/>
    <s v="No"/>
    <n v="0"/>
    <s v="Yes"/>
    <s v="One Year"/>
    <s v="Credit Card"/>
    <n v="67"/>
    <n v="4513"/>
    <x v="0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x v="45"/>
    <s v="No"/>
    <s v="Yes"/>
    <s v="No"/>
    <n v="0"/>
    <s v="No"/>
    <s v="Two Year"/>
    <s v="Credit Card"/>
    <n v="17"/>
    <n v="746"/>
    <x v="0"/>
    <x v="0"/>
    <x v="2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x v="50"/>
    <s v="No"/>
    <s v="No"/>
    <s v="No"/>
    <n v="0"/>
    <s v="No"/>
    <s v="Month-to-Month"/>
    <s v="Direct Debit"/>
    <n v="40"/>
    <n v="976"/>
    <x v="0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x v="51"/>
    <s v="No"/>
    <s v="No"/>
    <s v="No"/>
    <n v="0"/>
    <s v="No"/>
    <s v="Month-to-Month"/>
    <s v="Direct Debit"/>
    <n v="43"/>
    <n v="304"/>
    <x v="0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x v="35"/>
    <s v="No"/>
    <s v="No"/>
    <s v="No"/>
    <n v="0"/>
    <s v="Yes"/>
    <s v="One Year"/>
    <s v="Direct Debit"/>
    <n v="34"/>
    <n v="1381"/>
    <x v="0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x v="0"/>
    <s v="No"/>
    <s v="No"/>
    <s v="No"/>
    <n v="0"/>
    <s v="No"/>
    <s v="One Year"/>
    <s v="Credit Card"/>
    <n v="67"/>
    <n v="3528"/>
    <x v="0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x v="63"/>
    <s v="No"/>
    <s v="Yes"/>
    <s v="No"/>
    <n v="0"/>
    <s v="No"/>
    <s v="Two Year"/>
    <s v="Credit Card"/>
    <n v="8"/>
    <n v="559"/>
    <x v="0"/>
    <x v="0"/>
    <x v="2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x v="44"/>
    <s v="No"/>
    <s v="No"/>
    <s v="No"/>
    <n v="0"/>
    <s v="Yes"/>
    <s v="One Year"/>
    <s v="Credit Card"/>
    <n v="59"/>
    <n v="3168"/>
    <x v="0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x v="9"/>
    <s v="No"/>
    <s v="No"/>
    <s v="No"/>
    <n v="0"/>
    <s v="No"/>
    <s v="Two Year"/>
    <s v="Credit Card"/>
    <n v="53"/>
    <n v="3353"/>
    <x v="0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x v="11"/>
    <s v="No"/>
    <s v="No"/>
    <s v="No"/>
    <n v="0"/>
    <s v="No"/>
    <s v="Month-to-Month"/>
    <s v="Credit Card"/>
    <n v="10"/>
    <n v="201"/>
    <x v="0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x v="45"/>
    <s v="No"/>
    <s v="Yes"/>
    <s v="No"/>
    <n v="0"/>
    <s v="Yes"/>
    <s v="Two Year"/>
    <s v="Credit Card"/>
    <n v="47"/>
    <n v="3003"/>
    <x v="0"/>
    <x v="0"/>
    <x v="2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x v="25"/>
    <s v="No"/>
    <s v="Yes"/>
    <s v="No"/>
    <n v="0"/>
    <s v="No"/>
    <s v="One Year"/>
    <s v="Direct Debit"/>
    <n v="26"/>
    <n v="1254"/>
    <x v="0"/>
    <x v="0"/>
    <x v="2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x v="35"/>
    <s v="No"/>
    <s v="No"/>
    <s v="No"/>
    <n v="0"/>
    <s v="Yes"/>
    <s v="One Year"/>
    <s v="Direct Debit"/>
    <n v="67"/>
    <n v="4697"/>
    <x v="0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x v="39"/>
    <s v="No"/>
    <s v="No"/>
    <s v="No"/>
    <n v="0"/>
    <s v="No"/>
    <s v="Month-to-Month"/>
    <s v="Direct Debit"/>
    <n v="38"/>
    <n v="647"/>
    <x v="0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x v="17"/>
    <s v="Yes"/>
    <s v="No"/>
    <s v="No"/>
    <n v="0"/>
    <s v="Yes"/>
    <s v="Month-to-Month"/>
    <s v="Direct Debit"/>
    <n v="56"/>
    <n v="1967"/>
    <x v="0"/>
    <x v="0"/>
    <x v="1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x v="24"/>
    <s v="No"/>
    <s v="No"/>
    <s v="No"/>
    <n v="0"/>
    <s v="No"/>
    <s v="Month-to-Month"/>
    <s v="Credit Card"/>
    <n v="33"/>
    <n v="516"/>
    <x v="0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x v="0"/>
    <s v="No"/>
    <s v="No"/>
    <s v="No"/>
    <n v="0"/>
    <s v="Yes"/>
    <s v="Two Year"/>
    <s v="Direct Debit"/>
    <n v="32"/>
    <n v="2303"/>
    <x v="0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x v="38"/>
    <s v="No"/>
    <s v="No"/>
    <s v="No"/>
    <n v="0"/>
    <s v="No"/>
    <s v="Month-to-Month"/>
    <s v="Credit Card"/>
    <n v="12"/>
    <n v="89"/>
    <x v="0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x v="49"/>
    <s v="No"/>
    <s v="No"/>
    <s v="No"/>
    <n v="0"/>
    <s v="Yes"/>
    <s v="One Year"/>
    <s v="Credit Card"/>
    <n v="34"/>
    <n v="1038"/>
    <x v="0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x v="50"/>
    <s v="No"/>
    <s v="No"/>
    <s v="No"/>
    <n v="0"/>
    <s v="No"/>
    <s v="Month-to-Month"/>
    <s v="Credit Card"/>
    <n v="35"/>
    <n v="1128"/>
    <x v="0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x v="26"/>
    <s v="No"/>
    <s v="No"/>
    <s v="No"/>
    <n v="0"/>
    <s v="Yes"/>
    <s v="One Year"/>
    <s v="Credit Card"/>
    <n v="45"/>
    <n v="2125"/>
    <x v="0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x v="0"/>
    <s v="No"/>
    <s v="No"/>
    <s v="No"/>
    <n v="0"/>
    <s v="No"/>
    <s v="Two Year"/>
    <s v="Credit Card"/>
    <n v="10"/>
    <n v="500"/>
    <x v="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x v="54"/>
    <s v="No"/>
    <s v="No"/>
    <s v="No"/>
    <n v="0"/>
    <s v="No"/>
    <s v="Month-to-Month"/>
    <s v="Direct Debit"/>
    <n v="40"/>
    <n v="1092"/>
    <x v="0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x v="18"/>
    <s v="No"/>
    <s v="No"/>
    <s v="No"/>
    <n v="0"/>
    <s v="Yes"/>
    <s v="Two Year"/>
    <s v="Direct Debit"/>
    <n v="38"/>
    <n v="2494"/>
    <x v="0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x v="27"/>
    <s v="No"/>
    <s v="Yes"/>
    <s v="No"/>
    <n v="0"/>
    <s v="Yes"/>
    <s v="Two Year"/>
    <s v="Direct Debit"/>
    <n v="44"/>
    <n v="3142"/>
    <x v="0"/>
    <x v="0"/>
    <x v="2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x v="6"/>
    <s v="Yes"/>
    <s v="No"/>
    <s v="No"/>
    <n v="0"/>
    <s v="No"/>
    <s v="One Year"/>
    <s v="Credit Card"/>
    <n v="8"/>
    <n v="70"/>
    <x v="0"/>
    <x v="0"/>
    <x v="1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x v="23"/>
    <s v="Yes"/>
    <s v="No"/>
    <s v="No"/>
    <n v="0"/>
    <s v="Yes"/>
    <s v="One Year"/>
    <s v="Direct Debit"/>
    <n v="48"/>
    <n v="2061"/>
    <x v="0"/>
    <x v="0"/>
    <x v="1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x v="21"/>
    <s v="No"/>
    <s v="No"/>
    <s v="No"/>
    <n v="0"/>
    <s v="Yes"/>
    <s v="Month-to-Month"/>
    <s v="Direct Debit"/>
    <n v="23"/>
    <n v="88"/>
    <x v="0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x v="60"/>
    <s v="No"/>
    <s v="Yes"/>
    <s v="No"/>
    <n v="0"/>
    <s v="No"/>
    <s v="Two Year"/>
    <s v="Direct Debit"/>
    <n v="53"/>
    <n v="1087"/>
    <x v="0"/>
    <x v="0"/>
    <x v="2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x v="27"/>
    <s v="No"/>
    <s v="Yes"/>
    <s v="No"/>
    <n v="0"/>
    <s v="Yes"/>
    <s v="One Year"/>
    <s v="Credit Card"/>
    <n v="46"/>
    <n v="2704"/>
    <x v="0"/>
    <x v="0"/>
    <x v="2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x v="55"/>
    <s v="No"/>
    <s v="Yes"/>
    <s v="No"/>
    <n v="0"/>
    <s v="No"/>
    <s v="Two Year"/>
    <s v="Direct Debit"/>
    <n v="33"/>
    <n v="1410"/>
    <x v="0"/>
    <x v="0"/>
    <x v="2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x v="12"/>
    <s v="Yes"/>
    <s v="No"/>
    <s v="No"/>
    <n v="0"/>
    <s v="Yes"/>
    <s v="Month-to-Month"/>
    <s v="Credit Card"/>
    <n v="33"/>
    <n v="775"/>
    <x v="0"/>
    <x v="0"/>
    <x v="1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x v="40"/>
    <s v="No"/>
    <s v="No"/>
    <s v="No"/>
    <n v="0"/>
    <s v="No"/>
    <s v="Month-to-Month"/>
    <s v="Credit Card"/>
    <n v="30"/>
    <n v="725"/>
    <x v="0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x v="5"/>
    <s v="No"/>
    <s v="No"/>
    <s v="No"/>
    <n v="0"/>
    <s v="Yes"/>
    <s v="Month-to-Month"/>
    <s v="Direct Debit"/>
    <n v="57"/>
    <n v="1927"/>
    <x v="0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x v="9"/>
    <s v="No"/>
    <s v="No"/>
    <s v="No"/>
    <n v="0"/>
    <s v="No"/>
    <s v="Two Year"/>
    <s v="Credit Card"/>
    <n v="9"/>
    <n v="655"/>
    <x v="0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x v="59"/>
    <s v="Yes"/>
    <s v="No"/>
    <s v="No"/>
    <n v="0"/>
    <s v="Yes"/>
    <s v="Two Year"/>
    <s v="Credit Card"/>
    <n v="32"/>
    <n v="1648"/>
    <x v="0"/>
    <x v="0"/>
    <x v="1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x v="29"/>
    <s v="No"/>
    <s v="Yes"/>
    <s v="No"/>
    <n v="0"/>
    <s v="No"/>
    <s v="Two Year"/>
    <s v="Credit Card"/>
    <n v="40"/>
    <n v="2883"/>
    <x v="0"/>
    <x v="0"/>
    <x v="2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x v="40"/>
    <s v="No"/>
    <s v="No"/>
    <s v="No"/>
    <n v="0"/>
    <s v="No"/>
    <s v="Month-to-Month"/>
    <s v="Direct Debit"/>
    <n v="48"/>
    <n v="92"/>
    <x v="0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x v="7"/>
    <s v="No"/>
    <s v="No"/>
    <s v="No"/>
    <n v="0"/>
    <s v="No"/>
    <s v="Month-to-Month"/>
    <s v="Credit Card"/>
    <n v="8"/>
    <n v="130"/>
    <x v="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x v="30"/>
    <s v="No"/>
    <s v="No"/>
    <s v="No"/>
    <n v="0"/>
    <s v="Yes"/>
    <s v="Two Year"/>
    <s v="Credit Card"/>
    <n v="18"/>
    <n v="1234"/>
    <x v="0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x v="58"/>
    <s v="No"/>
    <s v="No"/>
    <s v="No"/>
    <n v="0"/>
    <s v="No"/>
    <s v="Month-to-Month"/>
    <s v="Direct Debit"/>
    <n v="19"/>
    <n v="961"/>
    <x v="0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x v="6"/>
    <s v="Yes"/>
    <s v="No"/>
    <s v="No"/>
    <n v="0"/>
    <s v="Yes"/>
    <s v="One Year"/>
    <s v="Credit Card"/>
    <n v="54"/>
    <n v="3412"/>
    <x v="0"/>
    <x v="0"/>
    <x v="1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x v="30"/>
    <s v="No"/>
    <s v="No"/>
    <s v="No"/>
    <n v="0"/>
    <s v="Yes"/>
    <s v="Two Year"/>
    <s v="Credit Card"/>
    <n v="23"/>
    <n v="1426"/>
    <x v="0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x v="47"/>
    <s v="No"/>
    <s v="Yes"/>
    <s v="No"/>
    <n v="0"/>
    <s v="No"/>
    <s v="Two Year"/>
    <s v="Credit Card"/>
    <n v="11"/>
    <n v="365"/>
    <x v="0"/>
    <x v="0"/>
    <x v="2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x v="26"/>
    <s v="No"/>
    <s v="No"/>
    <s v="No"/>
    <n v="0"/>
    <s v="Yes"/>
    <s v="One Year"/>
    <s v="Direct Debit"/>
    <n v="48"/>
    <n v="3070"/>
    <x v="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x v="6"/>
    <s v="Yes"/>
    <s v="No"/>
    <s v="No"/>
    <n v="0"/>
    <s v="No"/>
    <s v="Month-to-Month"/>
    <s v="Credit Card"/>
    <n v="29"/>
    <n v="29"/>
    <x v="0"/>
    <x v="0"/>
    <x v="1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x v="44"/>
    <s v="No"/>
    <s v="No"/>
    <s v="No"/>
    <n v="0"/>
    <s v="Yes"/>
    <s v="Month-to-Month"/>
    <s v="Direct Debit"/>
    <n v="59"/>
    <n v="881"/>
    <x v="0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x v="2"/>
    <s v="No"/>
    <s v="No"/>
    <s v="No"/>
    <n v="0"/>
    <s v="Yes"/>
    <s v="Two Year"/>
    <s v="Direct Debit"/>
    <n v="52"/>
    <n v="3649"/>
    <x v="0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x v="14"/>
    <s v="No"/>
    <s v="Yes"/>
    <s v="No"/>
    <n v="0"/>
    <s v="No"/>
    <s v="One Year"/>
    <s v="Credit Card"/>
    <n v="9"/>
    <n v="429"/>
    <x v="0"/>
    <x v="0"/>
    <x v="2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x v="14"/>
    <s v="No"/>
    <s v="Yes"/>
    <s v="No"/>
    <n v="0"/>
    <s v="No"/>
    <s v="Two Year"/>
    <s v="Direct Debit"/>
    <n v="49"/>
    <n v="2195"/>
    <x v="0"/>
    <x v="0"/>
    <x v="2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x v="58"/>
    <s v="No"/>
    <s v="No"/>
    <s v="No"/>
    <n v="0"/>
    <s v="Yes"/>
    <s v="One Year"/>
    <s v="Credit Card"/>
    <n v="33"/>
    <n v="1141"/>
    <x v="0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x v="53"/>
    <s v="Yes"/>
    <s v="No"/>
    <s v="No"/>
    <n v="0"/>
    <s v="No"/>
    <s v="Month-to-Month"/>
    <s v="Credit Card"/>
    <n v="10"/>
    <n v="10"/>
    <x v="0"/>
    <x v="0"/>
    <x v="1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x v="55"/>
    <s v="No"/>
    <s v="Yes"/>
    <s v="No"/>
    <n v="0"/>
    <s v="No"/>
    <s v="Two Year"/>
    <s v="Direct Debit"/>
    <n v="38"/>
    <n v="644"/>
    <x v="0"/>
    <x v="0"/>
    <x v="2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x v="50"/>
    <s v="No"/>
    <s v="No"/>
    <s v="No"/>
    <n v="0"/>
    <s v="Yes"/>
    <s v="Two Year"/>
    <s v="Credit Card"/>
    <n v="42"/>
    <n v="2958"/>
    <x v="0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x v="38"/>
    <s v="No"/>
    <s v="No"/>
    <s v="No"/>
    <n v="0"/>
    <s v="No"/>
    <s v="Month-to-Month"/>
    <s v="Credit Card"/>
    <n v="21"/>
    <n v="88"/>
    <x v="0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x v="45"/>
    <s v="No"/>
    <s v="Yes"/>
    <s v="No"/>
    <n v="0"/>
    <s v="No"/>
    <s v="Two Year"/>
    <s v="Direct Debit"/>
    <n v="52"/>
    <n v="1450"/>
    <x v="0"/>
    <x v="0"/>
    <x v="2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x v="40"/>
    <s v="No"/>
    <s v="No"/>
    <s v="No"/>
    <n v="0"/>
    <s v="No"/>
    <s v="Month-to-Month"/>
    <s v="Direct Debit"/>
    <n v="57"/>
    <n v="113"/>
    <x v="0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x v="10"/>
    <s v="No"/>
    <s v="No"/>
    <s v="No"/>
    <n v="0"/>
    <s v="No"/>
    <s v="Two Year"/>
    <s v="Credit Card"/>
    <n v="8"/>
    <n v="243"/>
    <x v="0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x v="35"/>
    <s v="No"/>
    <s v="No"/>
    <s v="No"/>
    <n v="0"/>
    <s v="No"/>
    <s v="Month-to-Month"/>
    <s v="Direct Debit"/>
    <n v="9"/>
    <n v="113"/>
    <x v="0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x v="46"/>
    <s v="No"/>
    <s v="No"/>
    <s v="No"/>
    <n v="0"/>
    <s v="No"/>
    <s v="Month-to-Month"/>
    <s v="Direct Debit"/>
    <n v="51"/>
    <n v="3012"/>
    <x v="0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x v="31"/>
    <s v="No"/>
    <s v="No"/>
    <s v="No"/>
    <n v="0"/>
    <s v="No"/>
    <s v="Month-to-Month"/>
    <s v="Direct Debit"/>
    <n v="19"/>
    <n v="338"/>
    <x v="0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x v="21"/>
    <s v="No"/>
    <s v="No"/>
    <s v="No"/>
    <n v="0"/>
    <s v="Yes"/>
    <s v="Two Year"/>
    <s v="Direct Debit"/>
    <n v="40"/>
    <n v="1896"/>
    <x v="0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x v="6"/>
    <s v="Yes"/>
    <s v="No"/>
    <s v="No"/>
    <n v="0"/>
    <s v="No"/>
    <s v="Month-to-Month"/>
    <s v="Direct Debit"/>
    <n v="8"/>
    <n v="21"/>
    <x v="0"/>
    <x v="0"/>
    <x v="1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x v="4"/>
    <s v="Yes"/>
    <s v="No"/>
    <s v="No"/>
    <n v="0"/>
    <s v="No"/>
    <s v="One Year"/>
    <s v="Credit Card"/>
    <n v="15"/>
    <n v="91"/>
    <x v="0"/>
    <x v="0"/>
    <x v="1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x v="21"/>
    <s v="No"/>
    <s v="No"/>
    <s v="No"/>
    <n v="0"/>
    <s v="No"/>
    <s v="Month-to-Month"/>
    <s v="Credit Card"/>
    <n v="10"/>
    <n v="203"/>
    <x v="0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x v="48"/>
    <s v="No"/>
    <s v="No"/>
    <s v="No"/>
    <n v="0"/>
    <s v="No"/>
    <s v="Two Year"/>
    <s v="Credit Card"/>
    <n v="9"/>
    <n v="701"/>
    <x v="0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x v="56"/>
    <s v="No"/>
    <s v="Yes"/>
    <s v="No"/>
    <n v="0"/>
    <s v="No"/>
    <s v="Two Year"/>
    <s v="Credit Card"/>
    <n v="37"/>
    <n v="500"/>
    <x v="0"/>
    <x v="0"/>
    <x v="2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x v="37"/>
    <s v="No"/>
    <s v="No"/>
    <s v="No"/>
    <n v="0"/>
    <s v="Yes"/>
    <s v="Two Year"/>
    <s v="Direct Debit"/>
    <n v="57"/>
    <n v="4025"/>
    <x v="0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x v="55"/>
    <s v="No"/>
    <s v="Yes"/>
    <s v="No"/>
    <n v="0"/>
    <s v="No"/>
    <s v="One Year"/>
    <s v="Direct Debit"/>
    <n v="10"/>
    <n v="223"/>
    <x v="0"/>
    <x v="0"/>
    <x v="2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x v="6"/>
    <s v="Yes"/>
    <s v="No"/>
    <s v="No"/>
    <n v="0"/>
    <s v="Yes"/>
    <s v="Month-to-Month"/>
    <s v="Direct Debit"/>
    <n v="30"/>
    <n v="1254"/>
    <x v="0"/>
    <x v="0"/>
    <x v="1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x v="49"/>
    <s v="No"/>
    <s v="No"/>
    <s v="No"/>
    <n v="0"/>
    <s v="No"/>
    <s v="Month-to-Month"/>
    <s v="Credit Card"/>
    <n v="31"/>
    <n v="376"/>
    <x v="0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x v="33"/>
    <s v="Yes"/>
    <s v="No"/>
    <s v="No"/>
    <n v="0"/>
    <s v="No"/>
    <s v="Two Year"/>
    <s v="Direct Debit"/>
    <n v="11"/>
    <n v="767"/>
    <x v="0"/>
    <x v="0"/>
    <x v="1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x v="48"/>
    <s v="No"/>
    <s v="No"/>
    <s v="No"/>
    <n v="0"/>
    <s v="No"/>
    <s v="One Year"/>
    <s v="Credit Card"/>
    <n v="12"/>
    <n v="283"/>
    <x v="0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x v="9"/>
    <s v="No"/>
    <s v="No"/>
    <s v="No"/>
    <n v="0"/>
    <s v="No"/>
    <s v="Month-to-Month"/>
    <s v="Credit Card"/>
    <n v="19"/>
    <n v="977"/>
    <x v="0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x v="35"/>
    <s v="No"/>
    <s v="No"/>
    <s v="No"/>
    <n v="0"/>
    <s v="No"/>
    <s v="Two Year"/>
    <s v="Credit Card"/>
    <n v="25"/>
    <n v="1173"/>
    <x v="0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x v="34"/>
    <s v="No"/>
    <s v="Yes"/>
    <s v="No"/>
    <n v="0"/>
    <s v="Yes"/>
    <s v="One Year"/>
    <s v="Direct Debit"/>
    <n v="47"/>
    <n v="3004"/>
    <x v="0"/>
    <x v="0"/>
    <x v="2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x v="46"/>
    <s v="No"/>
    <s v="No"/>
    <s v="No"/>
    <n v="0"/>
    <s v="No"/>
    <s v="Month-to-Month"/>
    <s v="Credit Card"/>
    <n v="17"/>
    <n v="108"/>
    <x v="0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x v="11"/>
    <s v="No"/>
    <s v="No"/>
    <s v="No"/>
    <n v="0"/>
    <s v="Yes"/>
    <s v="Month-to-Month"/>
    <s v="Direct Debit"/>
    <n v="70"/>
    <n v="4352"/>
    <x v="0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x v="58"/>
    <s v="No"/>
    <s v="No"/>
    <s v="No"/>
    <n v="0"/>
    <s v="No"/>
    <s v="Month-to-Month"/>
    <s v="Credit Card"/>
    <n v="7"/>
    <n v="189"/>
    <x v="0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x v="30"/>
    <s v="No"/>
    <s v="No"/>
    <s v="No"/>
    <n v="0"/>
    <s v="No"/>
    <s v="Two Year"/>
    <s v="Credit Card"/>
    <n v="11"/>
    <n v="63"/>
    <x v="0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x v="19"/>
    <s v="Yes"/>
    <s v="No"/>
    <s v="No"/>
    <n v="0"/>
    <s v="Yes"/>
    <s v="One Year"/>
    <s v="Direct Debit"/>
    <n v="76"/>
    <n v="5202"/>
    <x v="0"/>
    <x v="0"/>
    <x v="1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x v="46"/>
    <s v="No"/>
    <s v="No"/>
    <s v="No"/>
    <n v="0"/>
    <s v="Yes"/>
    <s v="Two Year"/>
    <s v="Credit Card"/>
    <n v="52"/>
    <n v="3119"/>
    <x v="0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x v="66"/>
    <s v="No"/>
    <s v="Yes"/>
    <s v="No"/>
    <n v="0"/>
    <s v="No"/>
    <s v="Month-to-Month"/>
    <s v="Direct Debit"/>
    <n v="51"/>
    <n v="2229"/>
    <x v="0"/>
    <x v="0"/>
    <x v="2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x v="12"/>
    <s v="Yes"/>
    <s v="No"/>
    <s v="No"/>
    <n v="0"/>
    <s v="No"/>
    <s v="Month-to-Month"/>
    <s v="Credit Card"/>
    <n v="13"/>
    <n v="140"/>
    <x v="0"/>
    <x v="0"/>
    <x v="1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x v="60"/>
    <s v="No"/>
    <s v="Yes"/>
    <s v="No"/>
    <n v="0"/>
    <s v="No"/>
    <s v="Month-to-Month"/>
    <s v="Direct Debit"/>
    <n v="18"/>
    <n v="392"/>
    <x v="0"/>
    <x v="0"/>
    <x v="2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x v="45"/>
    <s v="No"/>
    <s v="Yes"/>
    <s v="No"/>
    <n v="0"/>
    <s v="Yes"/>
    <s v="Month-to-Month"/>
    <s v="Direct Debit"/>
    <n v="26"/>
    <n v="1901"/>
    <x v="0"/>
    <x v="0"/>
    <x v="2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x v="52"/>
    <s v="No"/>
    <s v="No"/>
    <s v="No"/>
    <n v="0"/>
    <s v="No"/>
    <s v="Month-to-Month"/>
    <s v="Credit Card"/>
    <n v="24"/>
    <n v="811"/>
    <x v="0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x v="26"/>
    <s v="No"/>
    <s v="No"/>
    <s v="No"/>
    <n v="0"/>
    <s v="No"/>
    <s v="One Year"/>
    <s v="Credit Card"/>
    <n v="14"/>
    <n v="540"/>
    <x v="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x v="25"/>
    <s v="No"/>
    <s v="Yes"/>
    <s v="No"/>
    <n v="0"/>
    <s v="No"/>
    <s v="Month-to-Month"/>
    <s v="Direct Debit"/>
    <n v="51"/>
    <n v="673"/>
    <x v="0"/>
    <x v="0"/>
    <x v="2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x v="2"/>
    <s v="No"/>
    <s v="No"/>
    <s v="No"/>
    <n v="0"/>
    <s v="No"/>
    <s v="Two Year"/>
    <s v="Credit Card"/>
    <n v="7"/>
    <n v="277"/>
    <x v="0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x v="28"/>
    <s v="No"/>
    <s v="No"/>
    <s v="No"/>
    <n v="0"/>
    <s v="No"/>
    <s v="Two Year"/>
    <s v="Credit Card"/>
    <n v="14"/>
    <n v="1004"/>
    <x v="0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x v="42"/>
    <s v="Yes"/>
    <s v="No"/>
    <s v="No"/>
    <n v="0"/>
    <s v="Yes"/>
    <s v="Two Year"/>
    <s v="Direct Debit"/>
    <n v="40"/>
    <n v="2791"/>
    <x v="0"/>
    <x v="0"/>
    <x v="1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x v="17"/>
    <s v="Yes"/>
    <s v="No"/>
    <s v="No"/>
    <n v="0"/>
    <s v="No"/>
    <s v="Month-to-Month"/>
    <s v="Direct Debit"/>
    <n v="31"/>
    <n v="220"/>
    <x v="0"/>
    <x v="0"/>
    <x v="1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x v="18"/>
    <s v="No"/>
    <s v="No"/>
    <s v="No"/>
    <n v="0"/>
    <s v="No"/>
    <s v="Month-to-Month"/>
    <s v="Direct Debit"/>
    <n v="58"/>
    <n v="685"/>
    <x v="0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x v="32"/>
    <s v="No"/>
    <s v="No"/>
    <s v="No"/>
    <n v="0"/>
    <s v="No"/>
    <s v="Month-to-Month"/>
    <s v="Credit Card"/>
    <n v="8"/>
    <n v="8"/>
    <x v="0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x v="11"/>
    <s v="No"/>
    <s v="No"/>
    <s v="No"/>
    <n v="0"/>
    <s v="No"/>
    <s v="Month-to-Month"/>
    <s v="Direct Debit"/>
    <n v="32"/>
    <n v="664"/>
    <x v="0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x v="12"/>
    <s v="Yes"/>
    <s v="No"/>
    <s v="No"/>
    <n v="0"/>
    <s v="No"/>
    <s v="One Year"/>
    <s v="Credit Card"/>
    <n v="7"/>
    <n v="71"/>
    <x v="0"/>
    <x v="0"/>
    <x v="1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x v="6"/>
    <s v="Yes"/>
    <s v="No"/>
    <s v="No"/>
    <n v="0"/>
    <s v="No"/>
    <s v="One Year"/>
    <s v="Credit Card"/>
    <n v="10"/>
    <n v="195"/>
    <x v="0"/>
    <x v="0"/>
    <x v="1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x v="44"/>
    <s v="No"/>
    <s v="No"/>
    <s v="No"/>
    <n v="0"/>
    <s v="No"/>
    <s v="Month-to-Month"/>
    <s v="Direct Debit"/>
    <n v="46"/>
    <n v="954"/>
    <x v="0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x v="8"/>
    <s v="No"/>
    <s v="No"/>
    <s v="No"/>
    <n v="0"/>
    <s v="No"/>
    <s v="Month-to-Month"/>
    <s v="Credit Card"/>
    <n v="49"/>
    <n v="1740"/>
    <x v="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x v="30"/>
    <s v="No"/>
    <s v="No"/>
    <s v="No"/>
    <n v="0"/>
    <s v="No"/>
    <s v="Month-to-Month"/>
    <s v="Credit Card"/>
    <n v="19"/>
    <n v="19"/>
    <x v="0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x v="32"/>
    <s v="No"/>
    <s v="No"/>
    <s v="No"/>
    <n v="0"/>
    <s v="No"/>
    <s v="Month-to-Month"/>
    <s v="Credit Card"/>
    <n v="25"/>
    <n v="917"/>
    <x v="0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x v="57"/>
    <s v="No"/>
    <s v="Yes"/>
    <s v="No"/>
    <n v="0"/>
    <s v="Yes"/>
    <s v="One Year"/>
    <s v="Direct Debit"/>
    <n v="64"/>
    <n v="3525"/>
    <x v="0"/>
    <x v="0"/>
    <x v="2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x v="54"/>
    <s v="No"/>
    <s v="No"/>
    <s v="No"/>
    <n v="0"/>
    <s v="No"/>
    <s v="Month-to-Month"/>
    <s v="Credit Card"/>
    <n v="55"/>
    <n v="3012"/>
    <x v="0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x v="40"/>
    <s v="No"/>
    <s v="No"/>
    <s v="No"/>
    <n v="0"/>
    <s v="Yes"/>
    <s v="One Year"/>
    <s v="Credit Card"/>
    <n v="25"/>
    <n v="1674"/>
    <x v="0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x v="14"/>
    <s v="No"/>
    <s v="Yes"/>
    <s v="No"/>
    <n v="0"/>
    <s v="No"/>
    <s v="Two Year"/>
    <s v="Credit Card"/>
    <n v="9"/>
    <n v="439"/>
    <x v="0"/>
    <x v="0"/>
    <x v="2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x v="49"/>
    <s v="No"/>
    <s v="No"/>
    <s v="No"/>
    <n v="0"/>
    <s v="No"/>
    <s v="Month-to-Month"/>
    <s v="Direct Debit"/>
    <n v="28"/>
    <n v="265"/>
    <x v="0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x v="31"/>
    <s v="No"/>
    <s v="No"/>
    <s v="No"/>
    <n v="0"/>
    <s v="No"/>
    <s v="Month-to-Month"/>
    <s v="Credit Card"/>
    <n v="32"/>
    <n v="994"/>
    <x v="0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x v="11"/>
    <s v="No"/>
    <s v="No"/>
    <s v="No"/>
    <n v="0"/>
    <s v="Yes"/>
    <s v="Month-to-Month"/>
    <s v="Direct Debit"/>
    <n v="12"/>
    <n v="212"/>
    <x v="0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x v="34"/>
    <s v="No"/>
    <s v="Yes"/>
    <s v="No"/>
    <n v="0"/>
    <s v="No"/>
    <s v="One Year"/>
    <s v="Direct Debit"/>
    <n v="17"/>
    <n v="565"/>
    <x v="0"/>
    <x v="0"/>
    <x v="2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x v="55"/>
    <s v="No"/>
    <s v="Yes"/>
    <s v="No"/>
    <n v="0"/>
    <s v="Yes"/>
    <s v="Two Year"/>
    <s v="Direct Debit"/>
    <n v="35"/>
    <n v="1562"/>
    <x v="0"/>
    <x v="0"/>
    <x v="2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x v="7"/>
    <s v="No"/>
    <s v="No"/>
    <s v="No"/>
    <n v="0"/>
    <s v="No"/>
    <s v="Two Year"/>
    <s v="Direct Debit"/>
    <n v="12"/>
    <n v="891"/>
    <x v="0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x v="52"/>
    <s v="No"/>
    <s v="No"/>
    <s v="No"/>
    <n v="0"/>
    <s v="Yes"/>
    <s v="Month-to-Month"/>
    <s v="Credit Card"/>
    <n v="46"/>
    <n v="46"/>
    <x v="0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x v="36"/>
    <s v="No"/>
    <s v="Yes"/>
    <s v="No"/>
    <n v="0"/>
    <s v="Yes"/>
    <s v="Month-to-Month"/>
    <s v="Direct Debit"/>
    <n v="36"/>
    <n v="752"/>
    <x v="0"/>
    <x v="0"/>
    <x v="2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x v="53"/>
    <s v="Yes"/>
    <s v="No"/>
    <s v="No"/>
    <n v="0"/>
    <s v="No"/>
    <s v="Month-to-Month"/>
    <s v="Direct Debit"/>
    <n v="39"/>
    <n v="597"/>
    <x v="0"/>
    <x v="0"/>
    <x v="1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x v="3"/>
    <s v="No"/>
    <s v="No"/>
    <s v="No"/>
    <n v="0"/>
    <s v="Yes"/>
    <s v="Two Year"/>
    <s v="Direct Debit"/>
    <n v="46"/>
    <n v="3153"/>
    <x v="0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x v="12"/>
    <s v="Yes"/>
    <s v="No"/>
    <s v="No"/>
    <n v="0"/>
    <s v="No"/>
    <s v="Month-to-Month"/>
    <s v="Direct Debit"/>
    <n v="17"/>
    <n v="633"/>
    <x v="0"/>
    <x v="0"/>
    <x v="1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x v="15"/>
    <s v="No"/>
    <s v="No"/>
    <s v="No"/>
    <n v="0"/>
    <s v="No"/>
    <s v="Month-to-Month"/>
    <s v="Credit Card"/>
    <n v="13"/>
    <n v="27"/>
    <x v="0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x v="40"/>
    <s v="No"/>
    <s v="No"/>
    <s v="No"/>
    <n v="0"/>
    <s v="No"/>
    <s v="Two Year"/>
    <s v="Direct Debit"/>
    <n v="40"/>
    <n v="1911"/>
    <x v="0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x v="49"/>
    <s v="No"/>
    <s v="No"/>
    <s v="No"/>
    <n v="0"/>
    <s v="No"/>
    <s v="One Year"/>
    <s v="Direct Debit"/>
    <n v="34"/>
    <n v="2230"/>
    <x v="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x v="7"/>
    <s v="No"/>
    <s v="No"/>
    <s v="No"/>
    <n v="0"/>
    <s v="No"/>
    <s v="One Year"/>
    <s v="Direct Debit"/>
    <n v="21"/>
    <n v="1165"/>
    <x v="0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x v="39"/>
    <s v="No"/>
    <s v="No"/>
    <s v="No"/>
    <n v="0"/>
    <s v="Yes"/>
    <s v="Month-to-Month"/>
    <s v="Credit Card"/>
    <n v="54"/>
    <n v="1912"/>
    <x v="0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x v="58"/>
    <s v="No"/>
    <s v="No"/>
    <s v="No"/>
    <n v="0"/>
    <s v="Yes"/>
    <s v="Month-to-Month"/>
    <s v="Direct Debit"/>
    <n v="44"/>
    <n v="688"/>
    <x v="0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x v="59"/>
    <s v="Yes"/>
    <s v="No"/>
    <s v="No"/>
    <n v="0"/>
    <s v="Yes"/>
    <s v="Two Year"/>
    <s v="Credit Card"/>
    <n v="38"/>
    <n v="2684"/>
    <x v="0"/>
    <x v="0"/>
    <x v="1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x v="44"/>
    <s v="No"/>
    <s v="No"/>
    <s v="No"/>
    <n v="0"/>
    <s v="No"/>
    <s v="Two Year"/>
    <s v="Credit Card"/>
    <n v="8"/>
    <n v="155"/>
    <x v="0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x v="10"/>
    <s v="No"/>
    <s v="No"/>
    <s v="No"/>
    <n v="0"/>
    <s v="Yes"/>
    <s v="Month-to-Month"/>
    <s v="Direct Debit"/>
    <n v="32"/>
    <n v="1655"/>
    <x v="0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x v="2"/>
    <s v="No"/>
    <s v="No"/>
    <s v="No"/>
    <n v="0"/>
    <s v="No"/>
    <s v="Month-to-Month"/>
    <s v="Direct Debit"/>
    <n v="30"/>
    <n v="1387"/>
    <x v="0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x v="7"/>
    <s v="No"/>
    <s v="No"/>
    <s v="No"/>
    <n v="0"/>
    <s v="Yes"/>
    <s v="Month-to-Month"/>
    <s v="Credit Card"/>
    <n v="19"/>
    <n v="419"/>
    <x v="0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x v="33"/>
    <s v="Yes"/>
    <s v="No"/>
    <s v="No"/>
    <n v="0"/>
    <s v="No"/>
    <s v="Month-to-Month"/>
    <s v="Direct Debit"/>
    <n v="30"/>
    <n v="261"/>
    <x v="0"/>
    <x v="0"/>
    <x v="1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x v="25"/>
    <s v="No"/>
    <s v="Yes"/>
    <s v="No"/>
    <n v="0"/>
    <s v="No"/>
    <s v="Month-to-Month"/>
    <s v="Direct Debit"/>
    <n v="44"/>
    <n v="2166"/>
    <x v="0"/>
    <x v="0"/>
    <x v="2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x v="4"/>
    <s v="Yes"/>
    <s v="No"/>
    <s v="No"/>
    <n v="0"/>
    <s v="Yes"/>
    <s v="Two Year"/>
    <s v="Credit Card"/>
    <n v="43"/>
    <n v="2009"/>
    <x v="0"/>
    <x v="0"/>
    <x v="1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x v="12"/>
    <s v="Yes"/>
    <s v="No"/>
    <s v="No"/>
    <n v="0"/>
    <s v="Yes"/>
    <s v="Two Year"/>
    <s v="Direct Debit"/>
    <n v="41"/>
    <n v="2775"/>
    <x v="0"/>
    <x v="0"/>
    <x v="1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x v="16"/>
    <s v="No"/>
    <s v="No"/>
    <s v="No"/>
    <n v="0"/>
    <s v="Yes"/>
    <s v="Month-to-Month"/>
    <s v="Credit Card"/>
    <n v="45"/>
    <n v="1933"/>
    <x v="0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x v="41"/>
    <s v="No"/>
    <s v="Yes"/>
    <s v="No"/>
    <n v="0"/>
    <s v="No"/>
    <s v="Month-to-Month"/>
    <s v="Credit Card"/>
    <n v="43"/>
    <n v="225"/>
    <x v="0"/>
    <x v="0"/>
    <x v="2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x v="23"/>
    <s v="Yes"/>
    <s v="No"/>
    <s v="No"/>
    <n v="0"/>
    <s v="Yes"/>
    <s v="One Year"/>
    <s v="Credit Card"/>
    <n v="41"/>
    <n v="1145"/>
    <x v="0"/>
    <x v="0"/>
    <x v="1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x v="20"/>
    <s v="No"/>
    <s v="No"/>
    <s v="No"/>
    <n v="0"/>
    <s v="Yes"/>
    <s v="Month-to-Month"/>
    <s v="Direct Debit"/>
    <n v="41"/>
    <n v="2360"/>
    <x v="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x v="34"/>
    <s v="No"/>
    <s v="Yes"/>
    <s v="No"/>
    <n v="0"/>
    <s v="Yes"/>
    <s v="Month-to-Month"/>
    <s v="Direct Debit"/>
    <n v="42"/>
    <n v="2007"/>
    <x v="0"/>
    <x v="0"/>
    <x v="2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x v="49"/>
    <s v="No"/>
    <s v="No"/>
    <s v="No"/>
    <n v="0"/>
    <s v="No"/>
    <s v="Month-to-Month"/>
    <s v="Credit Card"/>
    <n v="52"/>
    <n v="655"/>
    <x v="0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x v="8"/>
    <s v="No"/>
    <s v="No"/>
    <s v="No"/>
    <n v="0"/>
    <s v="No"/>
    <s v="Month-to-Month"/>
    <s v="Direct Debit"/>
    <n v="8"/>
    <n v="8"/>
    <x v="0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x v="34"/>
    <s v="No"/>
    <s v="Yes"/>
    <s v="No"/>
    <n v="0"/>
    <s v="No"/>
    <s v="Month-to-Month"/>
    <s v="Paper Check"/>
    <n v="28"/>
    <n v="59"/>
    <x v="0"/>
    <x v="0"/>
    <x v="2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x v="60"/>
    <s v="No"/>
    <s v="Yes"/>
    <s v="No"/>
    <n v="0"/>
    <s v="Yes"/>
    <s v="Month-to-Month"/>
    <s v="Direct Debit"/>
    <n v="57"/>
    <n v="3123"/>
    <x v="0"/>
    <x v="0"/>
    <x v="2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x v="43"/>
    <s v="No"/>
    <s v="No"/>
    <s v="No"/>
    <n v="0"/>
    <s v="No"/>
    <s v="Two Year"/>
    <s v="Direct Debit"/>
    <n v="44"/>
    <n v="3110"/>
    <x v="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x v="40"/>
    <s v="No"/>
    <s v="No"/>
    <s v="No"/>
    <n v="0"/>
    <s v="No"/>
    <s v="Month-to-Month"/>
    <s v="Direct Debit"/>
    <n v="39"/>
    <n v="39"/>
    <x v="0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x v="0"/>
    <s v="No"/>
    <s v="No"/>
    <s v="No"/>
    <n v="0"/>
    <s v="No"/>
    <s v="Month-to-Month"/>
    <s v="Credit Card"/>
    <n v="9"/>
    <n v="41"/>
    <x v="0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x v="28"/>
    <s v="No"/>
    <s v="No"/>
    <s v="No"/>
    <n v="0"/>
    <s v="Yes"/>
    <s v="One Year"/>
    <s v="Direct Debit"/>
    <n v="62"/>
    <n v="4035"/>
    <x v="0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x v="57"/>
    <s v="No"/>
    <s v="Yes"/>
    <s v="No"/>
    <n v="0"/>
    <s v="No"/>
    <s v="Month-to-Month"/>
    <s v="Direct Debit"/>
    <n v="12"/>
    <n v="31"/>
    <x v="0"/>
    <x v="0"/>
    <x v="2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x v="58"/>
    <s v="No"/>
    <s v="No"/>
    <s v="No"/>
    <n v="0"/>
    <s v="No"/>
    <s v="Month-to-Month"/>
    <s v="Credit Card"/>
    <n v="17"/>
    <n v="463"/>
    <x v="0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x v="54"/>
    <s v="No"/>
    <s v="No"/>
    <s v="No"/>
    <n v="0"/>
    <s v="Yes"/>
    <s v="Two Year"/>
    <s v="Direct Debit"/>
    <n v="37"/>
    <n v="2368"/>
    <x v="0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x v="40"/>
    <s v="No"/>
    <s v="No"/>
    <s v="No"/>
    <n v="0"/>
    <s v="No"/>
    <s v="Two Year"/>
    <s v="Credit Card"/>
    <n v="7"/>
    <n v="384"/>
    <x v="0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x v="37"/>
    <s v="No"/>
    <s v="No"/>
    <s v="No"/>
    <n v="0"/>
    <s v="No"/>
    <s v="Month-to-Month"/>
    <s v="Direct Debit"/>
    <n v="12"/>
    <n v="26"/>
    <x v="0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x v="8"/>
    <s v="No"/>
    <s v="No"/>
    <s v="No"/>
    <n v="0"/>
    <s v="No"/>
    <s v="Month-to-Month"/>
    <s v="Credit Card"/>
    <n v="8"/>
    <n v="13"/>
    <x v="0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x v="25"/>
    <s v="No"/>
    <s v="Yes"/>
    <s v="No"/>
    <n v="0"/>
    <s v="No"/>
    <s v="Month-to-Month"/>
    <s v="Direct Debit"/>
    <n v="55"/>
    <n v="2244"/>
    <x v="0"/>
    <x v="0"/>
    <x v="2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x v="24"/>
    <s v="No"/>
    <s v="No"/>
    <s v="No"/>
    <n v="0"/>
    <s v="No"/>
    <s v="One Year"/>
    <s v="Direct Debit"/>
    <n v="40"/>
    <n v="1106"/>
    <x v="0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x v="24"/>
    <s v="No"/>
    <s v="No"/>
    <s v="No"/>
    <n v="0"/>
    <s v="No"/>
    <s v="One Year"/>
    <s v="Credit Card"/>
    <n v="23"/>
    <n v="390"/>
    <x v="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x v="12"/>
    <s v="Yes"/>
    <s v="No"/>
    <s v="No"/>
    <n v="0"/>
    <s v="No"/>
    <s v="Two Year"/>
    <s v="Direct Debit"/>
    <n v="10"/>
    <n v="742"/>
    <x v="0"/>
    <x v="0"/>
    <x v="1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x v="7"/>
    <s v="No"/>
    <s v="No"/>
    <s v="No"/>
    <n v="0"/>
    <s v="No"/>
    <s v="Month-to-Month"/>
    <s v="Direct Debit"/>
    <n v="26"/>
    <n v="235"/>
    <x v="0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x v="30"/>
    <s v="No"/>
    <s v="No"/>
    <s v="No"/>
    <n v="0"/>
    <s v="No"/>
    <s v="Month-to-Month"/>
    <s v="Direct Debit"/>
    <n v="37"/>
    <n v="37"/>
    <x v="0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x v="1"/>
    <s v="No"/>
    <s v="No"/>
    <s v="No"/>
    <n v="0"/>
    <s v="No"/>
    <s v="Month-to-Month"/>
    <s v="Direct Debit"/>
    <n v="34"/>
    <n v="258"/>
    <x v="0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x v="33"/>
    <s v="Yes"/>
    <s v="No"/>
    <s v="No"/>
    <n v="0"/>
    <s v="Yes"/>
    <s v="One Year"/>
    <s v="Direct Debit"/>
    <n v="39"/>
    <n v="2379"/>
    <x v="0"/>
    <x v="0"/>
    <x v="1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x v="0"/>
    <s v="No"/>
    <s v="No"/>
    <s v="No"/>
    <n v="0"/>
    <s v="No"/>
    <s v="Two Year"/>
    <s v="Credit Card"/>
    <n v="37"/>
    <n v="2147"/>
    <x v="0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x v="48"/>
    <s v="No"/>
    <s v="No"/>
    <s v="No"/>
    <n v="0"/>
    <s v="No"/>
    <s v="Month-to-Month"/>
    <s v="Credit Card"/>
    <n v="13"/>
    <n v="13"/>
    <x v="0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x v="5"/>
    <s v="No"/>
    <s v="No"/>
    <s v="No"/>
    <n v="0"/>
    <s v="No"/>
    <s v="Month-to-Month"/>
    <s v="Direct Debit"/>
    <n v="27"/>
    <n v="294"/>
    <x v="0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x v="2"/>
    <s v="No"/>
    <s v="No"/>
    <s v="No"/>
    <n v="0"/>
    <s v="No"/>
    <s v="Two Year"/>
    <s v="Credit Card"/>
    <n v="13"/>
    <n v="743"/>
    <x v="0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x v="23"/>
    <s v="Yes"/>
    <s v="No"/>
    <s v="No"/>
    <n v="0"/>
    <s v="No"/>
    <s v="One Year"/>
    <s v="Credit Card"/>
    <n v="10"/>
    <n v="192"/>
    <x v="0"/>
    <x v="0"/>
    <x v="1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x v="20"/>
    <s v="No"/>
    <s v="No"/>
    <s v="No"/>
    <n v="0"/>
    <s v="Yes"/>
    <s v="One Year"/>
    <s v="Direct Debit"/>
    <n v="56"/>
    <n v="2942"/>
    <x v="0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x v="37"/>
    <s v="No"/>
    <s v="No"/>
    <s v="No"/>
    <n v="0"/>
    <s v="Yes"/>
    <s v="Two Year"/>
    <s v="Credit Card"/>
    <n v="26"/>
    <n v="1810"/>
    <x v="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x v="9"/>
    <s v="No"/>
    <s v="No"/>
    <s v="No"/>
    <n v="0"/>
    <s v="No"/>
    <s v="One Year"/>
    <s v="Credit Card"/>
    <n v="15"/>
    <n v="169"/>
    <x v="0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x v="18"/>
    <s v="No"/>
    <s v="No"/>
    <s v="No"/>
    <n v="0"/>
    <s v="No"/>
    <s v="Two Year"/>
    <s v="Direct Debit"/>
    <n v="35"/>
    <n v="2338"/>
    <x v="0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x v="62"/>
    <s v="No"/>
    <s v="Yes"/>
    <s v="No"/>
    <n v="0"/>
    <s v="Yes"/>
    <s v="Month-to-Month"/>
    <s v="Direct Debit"/>
    <n v="56"/>
    <n v="2219"/>
    <x v="0"/>
    <x v="0"/>
    <x v="2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x v="14"/>
    <s v="No"/>
    <s v="Yes"/>
    <s v="No"/>
    <n v="0"/>
    <s v="No"/>
    <s v="Month-to-Month"/>
    <s v="Direct Debit"/>
    <n v="37"/>
    <n v="1070"/>
    <x v="0"/>
    <x v="0"/>
    <x v="2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x v="41"/>
    <s v="No"/>
    <s v="Yes"/>
    <s v="No"/>
    <n v="0"/>
    <s v="No"/>
    <s v="Month-to-Month"/>
    <s v="Direct Debit"/>
    <n v="25"/>
    <n v="25"/>
    <x v="0"/>
    <x v="0"/>
    <x v="2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x v="4"/>
    <s v="Yes"/>
    <s v="No"/>
    <s v="No"/>
    <n v="0"/>
    <s v="No"/>
    <s v="Two Year"/>
    <s v="Credit Card"/>
    <n v="9"/>
    <n v="683"/>
    <x v="0"/>
    <x v="0"/>
    <x v="1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x v="52"/>
    <s v="No"/>
    <s v="No"/>
    <s v="No"/>
    <n v="0"/>
    <s v="Yes"/>
    <s v="Two Year"/>
    <s v="Direct Debit"/>
    <n v="31"/>
    <n v="2229"/>
    <x v="0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x v="27"/>
    <s v="No"/>
    <s v="Yes"/>
    <s v="No"/>
    <n v="0"/>
    <s v="Yes"/>
    <s v="One Year"/>
    <s v="Direct Debit"/>
    <n v="50"/>
    <n v="3366"/>
    <x v="0"/>
    <x v="0"/>
    <x v="2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x v="51"/>
    <s v="No"/>
    <s v="No"/>
    <s v="No"/>
    <n v="0"/>
    <s v="Yes"/>
    <s v="Two Year"/>
    <s v="Direct Debit"/>
    <n v="49"/>
    <n v="3527"/>
    <x v="0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x v="17"/>
    <s v="Yes"/>
    <s v="No"/>
    <s v="No"/>
    <n v="0"/>
    <s v="Yes"/>
    <s v="One Year"/>
    <s v="Direct Debit"/>
    <n v="50"/>
    <n v="2567"/>
    <x v="0"/>
    <x v="0"/>
    <x v="1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x v="54"/>
    <s v="No"/>
    <s v="No"/>
    <s v="No"/>
    <n v="0"/>
    <s v="No"/>
    <s v="One Year"/>
    <s v="Direct Debit"/>
    <n v="10"/>
    <n v="85"/>
    <x v="0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x v="55"/>
    <s v="No"/>
    <s v="Yes"/>
    <s v="No"/>
    <n v="0"/>
    <s v="No"/>
    <s v="Month-to-Month"/>
    <s v="Direct Debit"/>
    <n v="11"/>
    <n v="424"/>
    <x v="0"/>
    <x v="0"/>
    <x v="2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x v="18"/>
    <s v="No"/>
    <s v="No"/>
    <s v="No"/>
    <n v="0"/>
    <s v="Yes"/>
    <s v="Month-to-Month"/>
    <s v="Direct Debit"/>
    <n v="60"/>
    <n v="2210"/>
    <x v="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x v="15"/>
    <s v="No"/>
    <s v="No"/>
    <s v="No"/>
    <n v="0"/>
    <s v="Yes"/>
    <s v="Two Year"/>
    <s v="Direct Debit"/>
    <n v="37"/>
    <n v="1305"/>
    <x v="0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x v="18"/>
    <s v="No"/>
    <s v="No"/>
    <s v="No"/>
    <n v="0"/>
    <s v="No"/>
    <s v="Two Year"/>
    <s v="Credit Card"/>
    <n v="42"/>
    <n v="3029"/>
    <x v="0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x v="13"/>
    <s v="No"/>
    <s v="Yes"/>
    <s v="No"/>
    <n v="0"/>
    <s v="No"/>
    <s v="Month-to-Month"/>
    <s v="Direct Debit"/>
    <n v="33"/>
    <n v="583"/>
    <x v="0"/>
    <x v="0"/>
    <x v="2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x v="38"/>
    <s v="No"/>
    <s v="No"/>
    <s v="No"/>
    <n v="0"/>
    <s v="No"/>
    <s v="Month-to-Month"/>
    <s v="Credit Card"/>
    <n v="15"/>
    <n v="161"/>
    <x v="0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x v="9"/>
    <s v="No"/>
    <s v="No"/>
    <s v="No"/>
    <n v="0"/>
    <s v="No"/>
    <s v="Month-to-Month"/>
    <s v="Credit Card"/>
    <n v="12"/>
    <n v="12"/>
    <x v="0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x v="3"/>
    <s v="No"/>
    <s v="No"/>
    <s v="No"/>
    <n v="0"/>
    <s v="Yes"/>
    <s v="One Year"/>
    <s v="Credit Card"/>
    <n v="37"/>
    <n v="1106"/>
    <x v="0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x v="50"/>
    <s v="No"/>
    <s v="No"/>
    <s v="No"/>
    <n v="0"/>
    <s v="Yes"/>
    <s v="Month-to-Month"/>
    <s v="Direct Debit"/>
    <n v="32"/>
    <n v="280"/>
    <x v="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x v="2"/>
    <s v="No"/>
    <s v="No"/>
    <s v="No"/>
    <n v="0"/>
    <s v="No"/>
    <s v="Two Year"/>
    <s v="Direct Debit"/>
    <n v="12"/>
    <n v="738"/>
    <x v="0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x v="41"/>
    <s v="No"/>
    <s v="Yes"/>
    <s v="No"/>
    <n v="0"/>
    <s v="Yes"/>
    <s v="One Year"/>
    <s v="Direct Debit"/>
    <n v="55"/>
    <n v="2430"/>
    <x v="0"/>
    <x v="0"/>
    <x v="2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x v="33"/>
    <s v="Yes"/>
    <s v="No"/>
    <s v="No"/>
    <n v="0"/>
    <s v="No"/>
    <s v="Month-to-Month"/>
    <s v="Direct Debit"/>
    <n v="45"/>
    <n v="298"/>
    <x v="0"/>
    <x v="0"/>
    <x v="1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x v="42"/>
    <s v="Yes"/>
    <s v="No"/>
    <s v="No"/>
    <n v="0"/>
    <s v="No"/>
    <s v="Month-to-Month"/>
    <s v="Credit Card"/>
    <n v="22"/>
    <n v="175"/>
    <x v="0"/>
    <x v="0"/>
    <x v="1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x v="53"/>
    <s v="Yes"/>
    <s v="No"/>
    <s v="No"/>
    <n v="0"/>
    <s v="Yes"/>
    <s v="One Year"/>
    <s v="Direct Debit"/>
    <n v="59"/>
    <n v="2364"/>
    <x v="0"/>
    <x v="0"/>
    <x v="1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x v="32"/>
    <s v="No"/>
    <s v="No"/>
    <s v="No"/>
    <n v="0"/>
    <s v="No"/>
    <s v="Month-to-Month"/>
    <s v="Direct Debit"/>
    <n v="31"/>
    <n v="303"/>
    <x v="0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x v="41"/>
    <s v="No"/>
    <s v="Yes"/>
    <s v="No"/>
    <n v="0"/>
    <s v="No"/>
    <s v="One Year"/>
    <s v="Direct Debit"/>
    <n v="54"/>
    <n v="2252"/>
    <x v="0"/>
    <x v="0"/>
    <x v="2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x v="12"/>
    <s v="Yes"/>
    <s v="No"/>
    <s v="No"/>
    <n v="0"/>
    <s v="Yes"/>
    <s v="Month-to-Month"/>
    <s v="Credit Card"/>
    <n v="21"/>
    <n v="538"/>
    <x v="0"/>
    <x v="0"/>
    <x v="1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x v="6"/>
    <s v="Yes"/>
    <s v="No"/>
    <s v="No"/>
    <n v="0"/>
    <s v="No"/>
    <s v="One Year"/>
    <s v="Credit Card"/>
    <n v="27"/>
    <n v="944"/>
    <x v="0"/>
    <x v="0"/>
    <x v="1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x v="25"/>
    <s v="No"/>
    <s v="Yes"/>
    <s v="No"/>
    <n v="0"/>
    <s v="Yes"/>
    <s v="Two Year"/>
    <s v="Credit Card"/>
    <n v="65"/>
    <n v="4117"/>
    <x v="0"/>
    <x v="0"/>
    <x v="2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x v="30"/>
    <s v="No"/>
    <s v="No"/>
    <s v="No"/>
    <n v="0"/>
    <s v="No"/>
    <s v="One Year"/>
    <s v="Direct Debit"/>
    <n v="37"/>
    <n v="2100"/>
    <x v="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x v="21"/>
    <s v="No"/>
    <s v="No"/>
    <s v="No"/>
    <n v="0"/>
    <s v="No"/>
    <s v="One Year"/>
    <s v="Credit Card"/>
    <n v="36"/>
    <n v="704"/>
    <x v="0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x v="3"/>
    <s v="No"/>
    <s v="No"/>
    <s v="No"/>
    <n v="0"/>
    <s v="Yes"/>
    <s v="Month-to-Month"/>
    <s v="Credit Card"/>
    <n v="35"/>
    <n v="1657"/>
    <x v="0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x v="16"/>
    <s v="No"/>
    <s v="No"/>
    <s v="No"/>
    <n v="0"/>
    <s v="No"/>
    <s v="Two Year"/>
    <s v="Direct Debit"/>
    <n v="13"/>
    <n v="166"/>
    <x v="0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x v="37"/>
    <s v="No"/>
    <s v="No"/>
    <s v="No"/>
    <n v="0"/>
    <s v="No"/>
    <s v="Month-to-Month"/>
    <s v="Direct Debit"/>
    <n v="55"/>
    <n v="683"/>
    <x v="0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x v="57"/>
    <s v="No"/>
    <s v="Yes"/>
    <s v="No"/>
    <n v="0"/>
    <s v="Yes"/>
    <s v="Month-to-Month"/>
    <s v="Direct Debit"/>
    <n v="52"/>
    <n v="3729"/>
    <x v="0"/>
    <x v="0"/>
    <x v="2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x v="14"/>
    <s v="No"/>
    <s v="Yes"/>
    <s v="No"/>
    <n v="0"/>
    <s v="Yes"/>
    <s v="One Year"/>
    <s v="Direct Debit"/>
    <n v="43"/>
    <n v="1451"/>
    <x v="0"/>
    <x v="0"/>
    <x v="2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x v="6"/>
    <s v="Yes"/>
    <s v="No"/>
    <s v="No"/>
    <n v="0"/>
    <s v="No"/>
    <s v="Month-to-Month"/>
    <s v="Direct Debit"/>
    <n v="41"/>
    <n v="1187"/>
    <x v="0"/>
    <x v="0"/>
    <x v="1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x v="25"/>
    <s v="No"/>
    <s v="Yes"/>
    <s v="No"/>
    <n v="0"/>
    <s v="No"/>
    <s v="Month-to-Month"/>
    <s v="Paper Check"/>
    <n v="35"/>
    <n v="1042"/>
    <x v="0"/>
    <x v="0"/>
    <x v="2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x v="53"/>
    <s v="Yes"/>
    <s v="No"/>
    <s v="No"/>
    <n v="0"/>
    <s v="No"/>
    <s v="Month-to-Month"/>
    <s v="Direct Debit"/>
    <n v="46"/>
    <n v="1510"/>
    <x v="0"/>
    <x v="0"/>
    <x v="1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x v="29"/>
    <s v="No"/>
    <s v="Yes"/>
    <s v="No"/>
    <n v="0"/>
    <s v="Yes"/>
    <s v="Two Year"/>
    <s v="Direct Debit"/>
    <n v="48"/>
    <n v="2662"/>
    <x v="0"/>
    <x v="0"/>
    <x v="2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x v="39"/>
    <s v="No"/>
    <s v="No"/>
    <s v="No"/>
    <n v="0"/>
    <s v="No"/>
    <s v="One Year"/>
    <s v="Direct Debit"/>
    <n v="43"/>
    <n v="2575"/>
    <x v="0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x v="29"/>
    <s v="No"/>
    <s v="Yes"/>
    <s v="No"/>
    <n v="0"/>
    <s v="No"/>
    <s v="Month-to-Month"/>
    <s v="Direct Debit"/>
    <n v="26"/>
    <n v="1456"/>
    <x v="0"/>
    <x v="0"/>
    <x v="2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x v="55"/>
    <s v="No"/>
    <s v="Yes"/>
    <s v="No"/>
    <n v="0"/>
    <s v="Yes"/>
    <s v="One Year"/>
    <s v="Credit Card"/>
    <n v="18"/>
    <n v="1293"/>
    <x v="0"/>
    <x v="0"/>
    <x v="2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x v="50"/>
    <s v="No"/>
    <s v="No"/>
    <s v="No"/>
    <n v="0"/>
    <s v="No"/>
    <s v="One Year"/>
    <s v="Direct Debit"/>
    <n v="59"/>
    <n v="3979"/>
    <x v="0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x v="56"/>
    <s v="No"/>
    <s v="Yes"/>
    <s v="No"/>
    <n v="0"/>
    <s v="No"/>
    <s v="One Year"/>
    <s v="Credit Card"/>
    <n v="9"/>
    <n v="88"/>
    <x v="0"/>
    <x v="0"/>
    <x v="2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x v="20"/>
    <s v="No"/>
    <s v="No"/>
    <s v="No"/>
    <n v="0"/>
    <s v="No"/>
    <s v="Month-to-Month"/>
    <s v="Credit Card"/>
    <n v="34"/>
    <n v="363"/>
    <x v="0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x v="34"/>
    <s v="No"/>
    <s v="Yes"/>
    <s v="No"/>
    <n v="0"/>
    <s v="Yes"/>
    <s v="One Year"/>
    <s v="Credit Card"/>
    <n v="70"/>
    <n v="4671"/>
    <x v="0"/>
    <x v="0"/>
    <x v="2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x v="2"/>
    <s v="No"/>
    <s v="No"/>
    <s v="No"/>
    <n v="0"/>
    <s v="Yes"/>
    <s v="Two Year"/>
    <s v="Credit Card"/>
    <n v="42"/>
    <n v="2999"/>
    <x v="0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x v="6"/>
    <s v="Yes"/>
    <s v="No"/>
    <s v="No"/>
    <n v="0"/>
    <s v="No"/>
    <s v="Month-to-Month"/>
    <s v="Credit Card"/>
    <n v="10"/>
    <n v="10"/>
    <x v="0"/>
    <x v="0"/>
    <x v="1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x v="24"/>
    <s v="No"/>
    <s v="No"/>
    <s v="No"/>
    <n v="0"/>
    <s v="Yes"/>
    <s v="One Year"/>
    <s v="Credit Card"/>
    <n v="51"/>
    <n v="3107"/>
    <x v="0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x v="2"/>
    <s v="No"/>
    <s v="No"/>
    <s v="No"/>
    <n v="0"/>
    <s v="Yes"/>
    <s v="One Year"/>
    <s v="Credit Card"/>
    <n v="41"/>
    <n v="2723"/>
    <x v="0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x v="15"/>
    <s v="No"/>
    <s v="No"/>
    <s v="No"/>
    <n v="0"/>
    <s v="Yes"/>
    <s v="One Year"/>
    <s v="Credit Card"/>
    <n v="18"/>
    <n v="804"/>
    <x v="0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x v="58"/>
    <s v="No"/>
    <s v="No"/>
    <s v="No"/>
    <n v="0"/>
    <s v="No"/>
    <s v="One Year"/>
    <s v="Direct Debit"/>
    <n v="42"/>
    <n v="1358"/>
    <x v="0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x v="60"/>
    <s v="No"/>
    <s v="Yes"/>
    <s v="No"/>
    <n v="0"/>
    <s v="Yes"/>
    <s v="Month-to-Month"/>
    <s v="Direct Debit"/>
    <n v="37"/>
    <n v="1836"/>
    <x v="0"/>
    <x v="0"/>
    <x v="2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x v="28"/>
    <s v="No"/>
    <s v="No"/>
    <s v="No"/>
    <n v="0"/>
    <s v="Yes"/>
    <s v="One Year"/>
    <s v="Credit Card"/>
    <n v="14"/>
    <n v="793"/>
    <x v="0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x v="47"/>
    <s v="No"/>
    <s v="Yes"/>
    <s v="No"/>
    <n v="0"/>
    <s v="Yes"/>
    <s v="Month-to-Month"/>
    <s v="Direct Debit"/>
    <n v="69"/>
    <n v="4145"/>
    <x v="0"/>
    <x v="0"/>
    <x v="2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x v="62"/>
    <s v="No"/>
    <s v="Yes"/>
    <s v="No"/>
    <n v="0"/>
    <s v="No"/>
    <s v="Month-to-Month"/>
    <s v="Direct Debit"/>
    <n v="28"/>
    <n v="338"/>
    <x v="0"/>
    <x v="0"/>
    <x v="2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x v="3"/>
    <s v="No"/>
    <s v="No"/>
    <s v="No"/>
    <n v="0"/>
    <s v="Yes"/>
    <s v="Two Year"/>
    <s v="Direct Debit"/>
    <n v="47"/>
    <n v="2085"/>
    <x v="0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x v="48"/>
    <s v="No"/>
    <s v="No"/>
    <s v="No"/>
    <n v="0"/>
    <s v="Yes"/>
    <s v="Two Year"/>
    <s v="Credit Card"/>
    <n v="41"/>
    <n v="2793"/>
    <x v="0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x v="47"/>
    <s v="No"/>
    <s v="Yes"/>
    <s v="No"/>
    <n v="0"/>
    <s v="No"/>
    <s v="Two Year"/>
    <s v="Credit Card"/>
    <n v="9"/>
    <n v="554"/>
    <x v="0"/>
    <x v="0"/>
    <x v="2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x v="3"/>
    <s v="No"/>
    <s v="No"/>
    <s v="No"/>
    <n v="0"/>
    <s v="No"/>
    <s v="Month-to-Month"/>
    <s v="Direct Debit"/>
    <n v="41"/>
    <n v="1785"/>
    <x v="0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x v="30"/>
    <s v="No"/>
    <s v="No"/>
    <s v="No"/>
    <n v="0"/>
    <s v="No"/>
    <s v="Month-to-Month"/>
    <s v="Credit Card"/>
    <n v="32"/>
    <n v="1739"/>
    <x v="0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x v="17"/>
    <s v="Yes"/>
    <s v="No"/>
    <s v="No"/>
    <n v="0"/>
    <s v="Yes"/>
    <s v="Two Year"/>
    <s v="Direct Debit"/>
    <n v="38"/>
    <n v="2679"/>
    <x v="0"/>
    <x v="0"/>
    <x v="1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x v="45"/>
    <s v="No"/>
    <s v="Yes"/>
    <s v="No"/>
    <n v="0"/>
    <s v="Yes"/>
    <s v="Two Year"/>
    <s v="Paper Check"/>
    <n v="37"/>
    <n v="2737"/>
    <x v="0"/>
    <x v="0"/>
    <x v="2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x v="26"/>
    <s v="No"/>
    <s v="No"/>
    <s v="No"/>
    <n v="0"/>
    <s v="No"/>
    <s v="One Year"/>
    <s v="Credit Card"/>
    <n v="68"/>
    <n v="4608"/>
    <x v="0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x v="53"/>
    <s v="Yes"/>
    <s v="No"/>
    <s v="No"/>
    <n v="0"/>
    <s v="Yes"/>
    <s v="Month-to-Month"/>
    <s v="Direct Debit"/>
    <n v="40"/>
    <n v="1014"/>
    <x v="0"/>
    <x v="0"/>
    <x v="1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x v="19"/>
    <s v="Yes"/>
    <s v="No"/>
    <s v="No"/>
    <n v="0"/>
    <s v="No"/>
    <s v="One Year"/>
    <s v="Direct Debit"/>
    <n v="34"/>
    <n v="772"/>
    <x v="0"/>
    <x v="0"/>
    <x v="1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x v="11"/>
    <s v="No"/>
    <s v="No"/>
    <s v="No"/>
    <n v="0"/>
    <s v="No"/>
    <s v="One Year"/>
    <s v="Credit Card"/>
    <n v="25"/>
    <n v="1295"/>
    <x v="0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x v="9"/>
    <s v="No"/>
    <s v="No"/>
    <s v="No"/>
    <n v="0"/>
    <s v="No"/>
    <s v="One Year"/>
    <s v="Credit Card"/>
    <n v="32"/>
    <n v="1511"/>
    <x v="0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x v="54"/>
    <s v="No"/>
    <s v="No"/>
    <s v="No"/>
    <n v="0"/>
    <s v="No"/>
    <s v="One Year"/>
    <s v="Credit Card"/>
    <n v="38"/>
    <n v="2507"/>
    <x v="0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x v="43"/>
    <s v="No"/>
    <s v="Yes"/>
    <s v="No"/>
    <n v="0"/>
    <s v="No"/>
    <s v="Month-to-Month"/>
    <s v="Credit Card"/>
    <n v="12"/>
    <n v="12"/>
    <x v="0"/>
    <x v="0"/>
    <x v="2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x v="37"/>
    <s v="No"/>
    <s v="No"/>
    <s v="No"/>
    <n v="0"/>
    <s v="No"/>
    <s v="Month-to-Month"/>
    <s v="Credit Card"/>
    <n v="19"/>
    <n v="390"/>
    <x v="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x v="23"/>
    <s v="Yes"/>
    <s v="No"/>
    <s v="No"/>
    <n v="0"/>
    <s v="No"/>
    <s v="Two Year"/>
    <s v="Direct Debit"/>
    <n v="21"/>
    <n v="733"/>
    <x v="0"/>
    <x v="0"/>
    <x v="1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x v="8"/>
    <s v="No"/>
    <s v="No"/>
    <s v="No"/>
    <n v="0"/>
    <s v="Yes"/>
    <s v="One Year"/>
    <s v="Direct Debit"/>
    <n v="50"/>
    <n v="1893"/>
    <x v="0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x v="22"/>
    <s v="Yes"/>
    <s v="No"/>
    <s v="No"/>
    <n v="0"/>
    <s v="Yes"/>
    <s v="Two Year"/>
    <s v="Credit Card"/>
    <n v="37"/>
    <n v="1873"/>
    <x v="0"/>
    <x v="0"/>
    <x v="1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x v="35"/>
    <s v="No"/>
    <s v="No"/>
    <s v="No"/>
    <n v="0"/>
    <s v="Yes"/>
    <s v="Two Year"/>
    <s v="Credit Card"/>
    <n v="45"/>
    <n v="2898"/>
    <x v="0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x v="40"/>
    <s v="No"/>
    <s v="No"/>
    <s v="No"/>
    <n v="0"/>
    <s v="Yes"/>
    <s v="Two Year"/>
    <s v="Credit Card"/>
    <n v="39"/>
    <n v="2893"/>
    <x v="0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x v="19"/>
    <s v="Yes"/>
    <s v="No"/>
    <s v="No"/>
    <n v="0"/>
    <s v="Yes"/>
    <s v="Month-to-Month"/>
    <s v="Direct Debit"/>
    <n v="65"/>
    <n v="1673"/>
    <x v="0"/>
    <x v="0"/>
    <x v="1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x v="23"/>
    <s v="Yes"/>
    <s v="No"/>
    <s v="No"/>
    <n v="0"/>
    <s v="Yes"/>
    <s v="Month-to-Month"/>
    <s v="Credit Card"/>
    <n v="31"/>
    <n v="709"/>
    <x v="0"/>
    <x v="0"/>
    <x v="1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x v="19"/>
    <s v="Yes"/>
    <s v="No"/>
    <s v="No"/>
    <n v="0"/>
    <s v="No"/>
    <s v="Month-to-Month"/>
    <s v="Direct Debit"/>
    <n v="42"/>
    <n v="1938"/>
    <x v="0"/>
    <x v="0"/>
    <x v="1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x v="53"/>
    <s v="Yes"/>
    <s v="No"/>
    <s v="No"/>
    <n v="0"/>
    <s v="Yes"/>
    <s v="One Year"/>
    <s v="Credit Card"/>
    <n v="13"/>
    <n v="356"/>
    <x v="0"/>
    <x v="0"/>
    <x v="1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x v="5"/>
    <s v="No"/>
    <s v="No"/>
    <s v="No"/>
    <n v="0"/>
    <s v="No"/>
    <s v="Two Year"/>
    <s v="Credit Card"/>
    <n v="7"/>
    <n v="469"/>
    <x v="0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x v="35"/>
    <s v="No"/>
    <s v="No"/>
    <s v="No"/>
    <n v="0"/>
    <s v="No"/>
    <s v="Month-to-Month"/>
    <s v="Credit Card"/>
    <n v="8"/>
    <n v="135"/>
    <x v="0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x v="42"/>
    <s v="Yes"/>
    <s v="No"/>
    <s v="No"/>
    <n v="0"/>
    <s v="No"/>
    <s v="Month-to-Month"/>
    <s v="Credit Card"/>
    <n v="12"/>
    <n v="389"/>
    <x v="0"/>
    <x v="0"/>
    <x v="1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x v="57"/>
    <s v="No"/>
    <s v="Yes"/>
    <s v="No"/>
    <n v="0"/>
    <s v="Yes"/>
    <s v="Month-to-Month"/>
    <s v="Direct Debit"/>
    <n v="37"/>
    <n v="1840"/>
    <x v="0"/>
    <x v="0"/>
    <x v="2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x v="16"/>
    <s v="No"/>
    <s v="No"/>
    <s v="No"/>
    <n v="0"/>
    <s v="Yes"/>
    <s v="Two Year"/>
    <s v="Direct Debit"/>
    <n v="64"/>
    <n v="4436"/>
    <x v="0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x v="11"/>
    <s v="No"/>
    <s v="No"/>
    <s v="No"/>
    <n v="0"/>
    <s v="No"/>
    <s v="One Year"/>
    <s v="Credit Card"/>
    <n v="10"/>
    <n v="188"/>
    <x v="0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x v="16"/>
    <s v="No"/>
    <s v="No"/>
    <s v="No"/>
    <n v="0"/>
    <s v="No"/>
    <s v="Month-to-Month"/>
    <s v="Direct Debit"/>
    <n v="21"/>
    <n v="87"/>
    <x v="0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x v="50"/>
    <s v="No"/>
    <s v="No"/>
    <s v="No"/>
    <n v="0"/>
    <s v="No"/>
    <s v="One Year"/>
    <s v="Direct Debit"/>
    <n v="56"/>
    <n v="2988"/>
    <x v="0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x v="24"/>
    <s v="No"/>
    <s v="No"/>
    <s v="No"/>
    <n v="0"/>
    <s v="No"/>
    <s v="Month-to-Month"/>
    <s v="Credit Card"/>
    <n v="35"/>
    <n v="139"/>
    <x v="0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x v="10"/>
    <s v="No"/>
    <s v="No"/>
    <s v="No"/>
    <n v="0"/>
    <s v="No"/>
    <s v="Month-to-Month"/>
    <s v="Credit Card"/>
    <n v="17"/>
    <n v="166"/>
    <x v="0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x v="18"/>
    <s v="No"/>
    <s v="No"/>
    <s v="No"/>
    <n v="0"/>
    <s v="No"/>
    <s v="Month-to-Month"/>
    <s v="Direct Debit"/>
    <n v="16"/>
    <n v="61"/>
    <x v="0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x v="8"/>
    <s v="No"/>
    <s v="No"/>
    <s v="No"/>
    <n v="0"/>
    <s v="No"/>
    <s v="Month-to-Month"/>
    <s v="Credit Card"/>
    <n v="23"/>
    <n v="1231"/>
    <x v="0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x v="58"/>
    <s v="No"/>
    <s v="No"/>
    <s v="No"/>
    <n v="0"/>
    <s v="No"/>
    <s v="One Year"/>
    <s v="Credit Card"/>
    <n v="32"/>
    <n v="168"/>
    <x v="0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x v="33"/>
    <s v="Yes"/>
    <s v="No"/>
    <s v="No"/>
    <n v="0"/>
    <s v="No"/>
    <s v="Month-to-Month"/>
    <s v="Credit Card"/>
    <n v="52"/>
    <n v="2513"/>
    <x v="0"/>
    <x v="0"/>
    <x v="1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x v="24"/>
    <s v="No"/>
    <s v="No"/>
    <s v="No"/>
    <n v="0"/>
    <s v="No"/>
    <s v="Month-to-Month"/>
    <s v="Credit Card"/>
    <n v="9"/>
    <n v="18"/>
    <x v="0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x v="8"/>
    <s v="No"/>
    <s v="No"/>
    <s v="No"/>
    <n v="0"/>
    <s v="No"/>
    <s v="One Year"/>
    <s v="Direct Debit"/>
    <n v="10"/>
    <n v="514"/>
    <x v="0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x v="30"/>
    <s v="No"/>
    <s v="No"/>
    <s v="No"/>
    <n v="0"/>
    <s v="No"/>
    <s v="Month-to-Month"/>
    <s v="Direct Debit"/>
    <n v="25"/>
    <n v="869"/>
    <x v="0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x v="44"/>
    <s v="No"/>
    <s v="No"/>
    <s v="No"/>
    <n v="0"/>
    <s v="No"/>
    <s v="Two Year"/>
    <s v="Credit Card"/>
    <n v="11"/>
    <n v="340"/>
    <x v="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x v="6"/>
    <s v="Yes"/>
    <s v="No"/>
    <s v="No"/>
    <n v="0"/>
    <s v="Yes"/>
    <s v="One Year"/>
    <s v="Credit Card"/>
    <n v="38"/>
    <n v="1841"/>
    <x v="0"/>
    <x v="0"/>
    <x v="1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x v="39"/>
    <s v="No"/>
    <s v="No"/>
    <s v="No"/>
    <n v="0"/>
    <s v="No"/>
    <s v="Two Year"/>
    <s v="Direct Debit"/>
    <n v="13"/>
    <n v="683"/>
    <x v="0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x v="15"/>
    <s v="No"/>
    <s v="No"/>
    <s v="No"/>
    <n v="0"/>
    <s v="Yes"/>
    <s v="Two Year"/>
    <s v="Direct Debit"/>
    <n v="52"/>
    <n v="3327"/>
    <x v="0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x v="62"/>
    <s v="No"/>
    <s v="Yes"/>
    <s v="No"/>
    <n v="0"/>
    <s v="No"/>
    <s v="One Year"/>
    <s v="Direct Debit"/>
    <n v="44"/>
    <n v="2714"/>
    <x v="0"/>
    <x v="0"/>
    <x v="2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x v="51"/>
    <s v="No"/>
    <s v="No"/>
    <s v="No"/>
    <n v="0"/>
    <s v="Yes"/>
    <s v="Month-to-Month"/>
    <s v="Credit Card"/>
    <n v="50"/>
    <n v="807"/>
    <x v="0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x v="28"/>
    <s v="No"/>
    <s v="No"/>
    <s v="No"/>
    <n v="0"/>
    <s v="No"/>
    <s v="Month-to-Month"/>
    <s v="Direct Debit"/>
    <n v="22"/>
    <n v="405"/>
    <x v="0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x v="43"/>
    <s v="No"/>
    <s v="No"/>
    <s v="No"/>
    <n v="0"/>
    <s v="No"/>
    <s v="Month-to-Month"/>
    <s v="Credit Card"/>
    <n v="32"/>
    <n v="563"/>
    <x v="0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x v="34"/>
    <s v="No"/>
    <s v="Yes"/>
    <s v="No"/>
    <n v="0"/>
    <s v="No"/>
    <s v="Two Year"/>
    <s v="Direct Debit"/>
    <n v="43"/>
    <n v="3072"/>
    <x v="0"/>
    <x v="0"/>
    <x v="2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x v="4"/>
    <s v="Yes"/>
    <s v="No"/>
    <s v="No"/>
    <n v="0"/>
    <s v="Yes"/>
    <s v="Two Year"/>
    <s v="Credit Card"/>
    <n v="73"/>
    <n v="5274"/>
    <x v="0"/>
    <x v="0"/>
    <x v="1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x v="50"/>
    <s v="No"/>
    <s v="No"/>
    <s v="No"/>
    <n v="0"/>
    <s v="No"/>
    <s v="Two Year"/>
    <s v="Credit Card"/>
    <n v="11"/>
    <n v="413"/>
    <x v="0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x v="14"/>
    <s v="No"/>
    <s v="Yes"/>
    <s v="No"/>
    <n v="0"/>
    <s v="No"/>
    <s v="Two Year"/>
    <s v="Credit Card"/>
    <n v="42"/>
    <n v="2685"/>
    <x v="0"/>
    <x v="0"/>
    <x v="2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x v="12"/>
    <s v="Yes"/>
    <s v="No"/>
    <s v="No"/>
    <n v="0"/>
    <s v="Yes"/>
    <s v="Month-to-Month"/>
    <s v="Direct Debit"/>
    <n v="63"/>
    <n v="1944"/>
    <x v="0"/>
    <x v="0"/>
    <x v="1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x v="32"/>
    <s v="No"/>
    <s v="No"/>
    <s v="No"/>
    <n v="0"/>
    <s v="No"/>
    <s v="Two Year"/>
    <s v="Direct Debit"/>
    <n v="35"/>
    <n v="1813"/>
    <x v="0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x v="6"/>
    <s v="Yes"/>
    <s v="No"/>
    <s v="No"/>
    <n v="0"/>
    <s v="Yes"/>
    <s v="Month-to-Month"/>
    <s v="Credit Card"/>
    <n v="41"/>
    <n v="1277"/>
    <x v="0"/>
    <x v="0"/>
    <x v="1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x v="39"/>
    <s v="No"/>
    <s v="No"/>
    <s v="No"/>
    <n v="0"/>
    <s v="No"/>
    <s v="One Year"/>
    <s v="Direct Debit"/>
    <n v="9"/>
    <n v="311"/>
    <x v="0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x v="17"/>
    <s v="Yes"/>
    <s v="No"/>
    <s v="No"/>
    <n v="0"/>
    <s v="No"/>
    <s v="One Year"/>
    <s v="Credit Card"/>
    <n v="50"/>
    <n v="2731"/>
    <x v="0"/>
    <x v="0"/>
    <x v="1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x v="54"/>
    <s v="No"/>
    <s v="No"/>
    <s v="No"/>
    <n v="0"/>
    <s v="No"/>
    <s v="Month-to-Month"/>
    <s v="Direct Debit"/>
    <n v="18"/>
    <n v="482"/>
    <x v="0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x v="40"/>
    <s v="No"/>
    <s v="No"/>
    <s v="No"/>
    <n v="0"/>
    <s v="Yes"/>
    <s v="Month-to-Month"/>
    <s v="Direct Debit"/>
    <n v="36"/>
    <n v="1640"/>
    <x v="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x v="50"/>
    <s v="No"/>
    <s v="No"/>
    <s v="No"/>
    <n v="0"/>
    <s v="No"/>
    <s v="Month-to-Month"/>
    <s v="Credit Card"/>
    <n v="27"/>
    <n v="89"/>
    <x v="0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x v="44"/>
    <s v="No"/>
    <s v="No"/>
    <s v="No"/>
    <n v="0"/>
    <s v="No"/>
    <s v="One Year"/>
    <s v="Credit Card"/>
    <n v="40"/>
    <n v="2855"/>
    <x v="0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x v="40"/>
    <s v="No"/>
    <s v="No"/>
    <s v="No"/>
    <n v="0"/>
    <s v="No"/>
    <s v="Two Year"/>
    <s v="Credit Card"/>
    <n v="31"/>
    <n v="1902"/>
    <x v="0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x v="40"/>
    <s v="No"/>
    <s v="No"/>
    <s v="No"/>
    <n v="0"/>
    <s v="No"/>
    <s v="Month-to-Month"/>
    <s v="Credit Card"/>
    <n v="7"/>
    <n v="46"/>
    <x v="0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x v="7"/>
    <s v="No"/>
    <s v="No"/>
    <s v="No"/>
    <n v="0"/>
    <s v="No"/>
    <s v="Two Year"/>
    <s v="Credit Card"/>
    <n v="9"/>
    <n v="308"/>
    <x v="0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x v="11"/>
    <s v="No"/>
    <s v="No"/>
    <s v="No"/>
    <n v="0"/>
    <s v="No"/>
    <s v="Two Year"/>
    <s v="Credit Card"/>
    <n v="35"/>
    <n v="2087"/>
    <x v="0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x v="53"/>
    <s v="Yes"/>
    <s v="No"/>
    <s v="No"/>
    <n v="0"/>
    <s v="No"/>
    <s v="One Year"/>
    <s v="Credit Card"/>
    <n v="36"/>
    <n v="2323"/>
    <x v="0"/>
    <x v="0"/>
    <x v="1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x v="6"/>
    <s v="Yes"/>
    <s v="No"/>
    <s v="No"/>
    <n v="0"/>
    <s v="No"/>
    <s v="Two Year"/>
    <s v="Credit Card"/>
    <n v="10"/>
    <n v="239"/>
    <x v="0"/>
    <x v="0"/>
    <x v="1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x v="10"/>
    <s v="No"/>
    <s v="No"/>
    <s v="No"/>
    <n v="0"/>
    <s v="Yes"/>
    <s v="One Year"/>
    <s v="Credit Card"/>
    <n v="25"/>
    <n v="685"/>
    <x v="0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x v="18"/>
    <s v="No"/>
    <s v="No"/>
    <s v="No"/>
    <n v="0"/>
    <s v="Yes"/>
    <s v="One Year"/>
    <s v="Credit Card"/>
    <n v="53"/>
    <n v="2858"/>
    <x v="0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x v="44"/>
    <s v="No"/>
    <s v="No"/>
    <s v="No"/>
    <n v="0"/>
    <s v="Yes"/>
    <s v="Month-to-Month"/>
    <s v="Credit Card"/>
    <n v="45"/>
    <n v="1458"/>
    <x v="0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x v="65"/>
    <s v="No"/>
    <s v="Yes"/>
    <s v="No"/>
    <n v="0"/>
    <s v="Yes"/>
    <s v="Two Year"/>
    <s v="Credit Card"/>
    <n v="60"/>
    <n v="4282"/>
    <x v="0"/>
    <x v="0"/>
    <x v="2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x v="23"/>
    <s v="Yes"/>
    <s v="No"/>
    <s v="No"/>
    <n v="0"/>
    <s v="No"/>
    <s v="Month-to-Month"/>
    <s v="Direct Debit"/>
    <n v="41"/>
    <n v="1112"/>
    <x v="0"/>
    <x v="0"/>
    <x v="1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x v="7"/>
    <s v="No"/>
    <s v="No"/>
    <s v="No"/>
    <n v="0"/>
    <s v="No"/>
    <s v="Month-to-Month"/>
    <s v="Direct Debit"/>
    <n v="53"/>
    <n v="53"/>
    <x v="0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x v="19"/>
    <s v="Yes"/>
    <s v="No"/>
    <s v="No"/>
    <n v="0"/>
    <s v="Yes"/>
    <s v="Two Year"/>
    <s v="Direct Debit"/>
    <n v="41"/>
    <n v="2120"/>
    <x v="0"/>
    <x v="0"/>
    <x v="1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x v="8"/>
    <s v="No"/>
    <s v="No"/>
    <s v="No"/>
    <n v="0"/>
    <s v="No"/>
    <s v="Month-to-Month"/>
    <s v="Direct Debit"/>
    <n v="24"/>
    <n v="228"/>
    <x v="0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x v="3"/>
    <s v="No"/>
    <s v="No"/>
    <s v="No"/>
    <n v="0"/>
    <s v="No"/>
    <s v="Month-to-Month"/>
    <s v="Credit Card"/>
    <n v="17"/>
    <n v="17"/>
    <x v="0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x v="31"/>
    <s v="No"/>
    <s v="No"/>
    <s v="No"/>
    <n v="0"/>
    <s v="No"/>
    <s v="Month-to-Month"/>
    <s v="Credit Card"/>
    <n v="27"/>
    <n v="27"/>
    <x v="0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x v="16"/>
    <s v="No"/>
    <s v="No"/>
    <s v="No"/>
    <n v="0"/>
    <s v="Yes"/>
    <s v="Two Year"/>
    <s v="Direct Debit"/>
    <n v="52"/>
    <n v="2842"/>
    <x v="0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x v="47"/>
    <s v="No"/>
    <s v="Yes"/>
    <s v="No"/>
    <n v="0"/>
    <s v="Yes"/>
    <s v="One Year"/>
    <s v="Direct Debit"/>
    <n v="38"/>
    <n v="1745"/>
    <x v="0"/>
    <x v="0"/>
    <x v="2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x v="22"/>
    <s v="Yes"/>
    <s v="No"/>
    <s v="No"/>
    <n v="0"/>
    <s v="No"/>
    <s v="Month-to-Month"/>
    <s v="Direct Debit"/>
    <n v="36"/>
    <n v="218"/>
    <x v="0"/>
    <x v="0"/>
    <x v="1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x v="54"/>
    <s v="No"/>
    <s v="No"/>
    <s v="No"/>
    <n v="0"/>
    <s v="Yes"/>
    <s v="Month-to-Month"/>
    <s v="Direct Debit"/>
    <n v="36"/>
    <n v="790"/>
    <x v="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x v="2"/>
    <s v="No"/>
    <s v="No"/>
    <s v="No"/>
    <n v="0"/>
    <s v="No"/>
    <s v="Month-to-Month"/>
    <s v="Credit Card"/>
    <n v="9"/>
    <n v="140"/>
    <x v="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x v="8"/>
    <s v="No"/>
    <s v="No"/>
    <s v="No"/>
    <n v="0"/>
    <s v="No"/>
    <s v="Month-to-Month"/>
    <s v="Credit Card"/>
    <n v="9"/>
    <n v="9"/>
    <x v="0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x v="8"/>
    <s v="No"/>
    <s v="No"/>
    <s v="No"/>
    <n v="0"/>
    <s v="No"/>
    <s v="One Year"/>
    <s v="Direct Debit"/>
    <n v="30"/>
    <n v="815"/>
    <x v="0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x v="9"/>
    <s v="No"/>
    <s v="No"/>
    <s v="No"/>
    <n v="0"/>
    <s v="No"/>
    <s v="Two Year"/>
    <s v="Direct Debit"/>
    <n v="13"/>
    <n v="1035"/>
    <x v="0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x v="43"/>
    <s v="No"/>
    <s v="Yes"/>
    <s v="No"/>
    <n v="0"/>
    <s v="Yes"/>
    <s v="Month-to-Month"/>
    <s v="Credit Card"/>
    <n v="44"/>
    <n v="780"/>
    <x v="0"/>
    <x v="0"/>
    <x v="2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x v="48"/>
    <s v="No"/>
    <s v="No"/>
    <s v="No"/>
    <n v="0"/>
    <s v="No"/>
    <s v="Two Year"/>
    <s v="Credit Card"/>
    <n v="29"/>
    <n v="2024"/>
    <x v="0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x v="55"/>
    <s v="No"/>
    <s v="Yes"/>
    <s v="No"/>
    <n v="0"/>
    <s v="No"/>
    <s v="Two Year"/>
    <s v="Direct Debit"/>
    <n v="34"/>
    <n v="2233"/>
    <x v="0"/>
    <x v="0"/>
    <x v="2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x v="55"/>
    <s v="No"/>
    <s v="Yes"/>
    <s v="No"/>
    <n v="0"/>
    <s v="No"/>
    <s v="Month-to-Month"/>
    <s v="Direct Debit"/>
    <n v="17"/>
    <n v="17"/>
    <x v="0"/>
    <x v="0"/>
    <x v="2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x v="9"/>
    <s v="No"/>
    <s v="No"/>
    <s v="No"/>
    <n v="0"/>
    <s v="Yes"/>
    <s v="Month-to-Month"/>
    <s v="Credit Card"/>
    <n v="26"/>
    <n v="26"/>
    <x v="0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x v="17"/>
    <s v="Yes"/>
    <s v="No"/>
    <s v="No"/>
    <n v="0"/>
    <s v="Yes"/>
    <s v="One Year"/>
    <s v="Credit Card"/>
    <n v="50"/>
    <n v="2746"/>
    <x v="0"/>
    <x v="0"/>
    <x v="1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x v="16"/>
    <s v="No"/>
    <s v="No"/>
    <s v="No"/>
    <n v="0"/>
    <s v="Yes"/>
    <s v="Month-to-Month"/>
    <s v="Direct Debit"/>
    <n v="24"/>
    <n v="1382"/>
    <x v="0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x v="17"/>
    <s v="Yes"/>
    <s v="No"/>
    <s v="No"/>
    <n v="0"/>
    <s v="No"/>
    <s v="Month-to-Month"/>
    <s v="Direct Debit"/>
    <n v="39"/>
    <n v="268"/>
    <x v="0"/>
    <x v="0"/>
    <x v="1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x v="62"/>
    <s v="No"/>
    <s v="Yes"/>
    <s v="No"/>
    <n v="0"/>
    <s v="Yes"/>
    <s v="One Year"/>
    <s v="Credit Card"/>
    <n v="37"/>
    <n v="2690"/>
    <x v="0"/>
    <x v="0"/>
    <x v="2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x v="5"/>
    <s v="No"/>
    <s v="No"/>
    <s v="No"/>
    <n v="0"/>
    <s v="No"/>
    <s v="One Year"/>
    <s v="Direct Debit"/>
    <n v="32"/>
    <n v="1384"/>
    <x v="0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x v="17"/>
    <s v="Yes"/>
    <s v="No"/>
    <s v="No"/>
    <n v="0"/>
    <s v="No"/>
    <s v="Month-to-Month"/>
    <s v="Credit Card"/>
    <n v="9"/>
    <n v="18"/>
    <x v="0"/>
    <x v="0"/>
    <x v="1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x v="40"/>
    <s v="No"/>
    <s v="No"/>
    <s v="No"/>
    <n v="0"/>
    <s v="Yes"/>
    <s v="One Year"/>
    <s v="Direct Debit"/>
    <n v="46"/>
    <n v="3009"/>
    <x v="0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x v="49"/>
    <s v="No"/>
    <s v="No"/>
    <s v="No"/>
    <n v="0"/>
    <s v="No"/>
    <s v="Two Year"/>
    <s v="Credit Card"/>
    <n v="8"/>
    <n v="260"/>
    <x v="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x v="29"/>
    <s v="No"/>
    <s v="Yes"/>
    <s v="No"/>
    <n v="0"/>
    <s v="No"/>
    <s v="Month-to-Month"/>
    <s v="Direct Debit"/>
    <n v="50"/>
    <n v="1055"/>
    <x v="0"/>
    <x v="0"/>
    <x v="2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x v="25"/>
    <s v="No"/>
    <s v="Yes"/>
    <s v="No"/>
    <n v="0"/>
    <s v="Yes"/>
    <s v="Two Year"/>
    <s v="Direct Debit"/>
    <n v="64"/>
    <n v="4453"/>
    <x v="0"/>
    <x v="0"/>
    <x v="2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x v="31"/>
    <s v="No"/>
    <s v="No"/>
    <s v="No"/>
    <n v="0"/>
    <s v="Yes"/>
    <s v="Two Year"/>
    <s v="Direct Debit"/>
    <n v="41"/>
    <n v="2795"/>
    <x v="0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x v="61"/>
    <s v="No"/>
    <s v="Yes"/>
    <s v="No"/>
    <n v="0"/>
    <s v="No"/>
    <s v="Month-to-Month"/>
    <s v="Direct Debit"/>
    <n v="31"/>
    <n v="406"/>
    <x v="0"/>
    <x v="0"/>
    <x v="2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x v="47"/>
    <s v="No"/>
    <s v="Yes"/>
    <s v="No"/>
    <n v="0"/>
    <s v="Yes"/>
    <s v="Month-to-Month"/>
    <s v="Direct Debit"/>
    <n v="36"/>
    <n v="773"/>
    <x v="0"/>
    <x v="0"/>
    <x v="2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x v="35"/>
    <s v="No"/>
    <s v="No"/>
    <s v="No"/>
    <n v="0"/>
    <s v="No"/>
    <s v="Month-to-Month"/>
    <s v="Credit Card"/>
    <n v="16"/>
    <n v="55"/>
    <x v="0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x v="0"/>
    <s v="No"/>
    <s v="No"/>
    <s v="No"/>
    <n v="0"/>
    <s v="No"/>
    <s v="Two Year"/>
    <s v="Direct Debit"/>
    <n v="13"/>
    <n v="923"/>
    <x v="0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x v="56"/>
    <s v="No"/>
    <s v="Yes"/>
    <s v="No"/>
    <n v="0"/>
    <s v="No"/>
    <s v="One Year"/>
    <s v="Direct Debit"/>
    <n v="13"/>
    <n v="279"/>
    <x v="0"/>
    <x v="0"/>
    <x v="2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x v="48"/>
    <s v="No"/>
    <s v="No"/>
    <s v="No"/>
    <n v="0"/>
    <s v="No"/>
    <s v="Month-to-Month"/>
    <s v="Credit Card"/>
    <n v="12"/>
    <n v="215"/>
    <x v="0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x v="23"/>
    <s v="Yes"/>
    <s v="No"/>
    <s v="No"/>
    <n v="0"/>
    <s v="No"/>
    <s v="Two Year"/>
    <s v="Credit Card"/>
    <n v="11"/>
    <n v="690"/>
    <x v="0"/>
    <x v="0"/>
    <x v="1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x v="23"/>
    <s v="Yes"/>
    <s v="No"/>
    <s v="No"/>
    <n v="0"/>
    <s v="No"/>
    <s v="Month-to-Month"/>
    <s v="Direct Debit"/>
    <n v="40"/>
    <n v="193"/>
    <x v="0"/>
    <x v="0"/>
    <x v="1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x v="12"/>
    <s v="Yes"/>
    <s v="No"/>
    <s v="No"/>
    <n v="0"/>
    <s v="No"/>
    <s v="Month-to-Month"/>
    <s v="Direct Debit"/>
    <n v="13"/>
    <n v="165"/>
    <x v="0"/>
    <x v="0"/>
    <x v="1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x v="55"/>
    <s v="No"/>
    <s v="Yes"/>
    <s v="No"/>
    <n v="0"/>
    <s v="Yes"/>
    <s v="Month-to-Month"/>
    <s v="Credit Card"/>
    <n v="33"/>
    <n v="2006"/>
    <x v="0"/>
    <x v="0"/>
    <x v="2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x v="40"/>
    <s v="No"/>
    <s v="No"/>
    <s v="No"/>
    <n v="0"/>
    <s v="No"/>
    <s v="Month-to-Month"/>
    <s v="Direct Debit"/>
    <n v="9"/>
    <n v="9"/>
    <x v="0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x v="27"/>
    <s v="No"/>
    <s v="Yes"/>
    <s v="No"/>
    <n v="0"/>
    <s v="No"/>
    <s v="Month-to-Month"/>
    <s v="Direct Debit"/>
    <n v="50"/>
    <n v="2760"/>
    <x v="0"/>
    <x v="0"/>
    <x v="2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x v="15"/>
    <s v="No"/>
    <s v="No"/>
    <s v="No"/>
    <n v="0"/>
    <s v="No"/>
    <s v="Month-to-Month"/>
    <s v="Credit Card"/>
    <n v="11"/>
    <n v="47"/>
    <x v="0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x v="47"/>
    <s v="No"/>
    <s v="Yes"/>
    <s v="No"/>
    <n v="0"/>
    <s v="No"/>
    <s v="Two Year"/>
    <s v="Credit Card"/>
    <n v="19"/>
    <n v="649"/>
    <x v="0"/>
    <x v="0"/>
    <x v="2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x v="39"/>
    <s v="No"/>
    <s v="No"/>
    <s v="No"/>
    <n v="0"/>
    <s v="Yes"/>
    <s v="Two Year"/>
    <s v="Direct Debit"/>
    <n v="35"/>
    <n v="2498"/>
    <x v="0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x v="29"/>
    <s v="No"/>
    <s v="Yes"/>
    <s v="No"/>
    <n v="0"/>
    <s v="Yes"/>
    <s v="One Year"/>
    <s v="Direct Debit"/>
    <n v="66"/>
    <n v="3322"/>
    <x v="0"/>
    <x v="0"/>
    <x v="2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x v="48"/>
    <s v="No"/>
    <s v="No"/>
    <s v="No"/>
    <n v="0"/>
    <s v="Yes"/>
    <s v="Month-to-Month"/>
    <s v="Credit Card"/>
    <n v="42"/>
    <n v="1775"/>
    <x v="0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x v="0"/>
    <s v="No"/>
    <s v="No"/>
    <s v="No"/>
    <n v="0"/>
    <s v="Yes"/>
    <s v="One Year"/>
    <s v="Direct Debit"/>
    <n v="33"/>
    <n v="2002"/>
    <x v="0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x v="37"/>
    <s v="No"/>
    <s v="No"/>
    <s v="No"/>
    <n v="0"/>
    <s v="Yes"/>
    <s v="Two Year"/>
    <s v="Credit Card"/>
    <n v="48"/>
    <n v="3378"/>
    <x v="0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x v="49"/>
    <s v="No"/>
    <s v="No"/>
    <s v="No"/>
    <n v="0"/>
    <s v="No"/>
    <s v="Month-to-Month"/>
    <s v="Direct Debit"/>
    <n v="9"/>
    <n v="348"/>
    <x v="0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x v="10"/>
    <s v="No"/>
    <s v="No"/>
    <s v="No"/>
    <n v="0"/>
    <s v="No"/>
    <s v="One Year"/>
    <s v="Direct Debit"/>
    <n v="11"/>
    <n v="599"/>
    <x v="0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x v="32"/>
    <s v="No"/>
    <s v="No"/>
    <s v="No"/>
    <n v="0"/>
    <s v="No"/>
    <s v="One Year"/>
    <s v="Direct Debit"/>
    <n v="11"/>
    <n v="576"/>
    <x v="0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x v="16"/>
    <s v="No"/>
    <s v="No"/>
    <s v="No"/>
    <n v="0"/>
    <s v="No"/>
    <s v="Two Year"/>
    <s v="Credit Card"/>
    <n v="13"/>
    <n v="617"/>
    <x v="0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x v="0"/>
    <s v="No"/>
    <s v="No"/>
    <s v="No"/>
    <n v="0"/>
    <s v="No"/>
    <s v="One Year"/>
    <s v="Credit Card"/>
    <n v="10"/>
    <n v="263"/>
    <x v="0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x v="25"/>
    <s v="No"/>
    <s v="Yes"/>
    <s v="No"/>
    <n v="0"/>
    <s v="Yes"/>
    <s v="One Year"/>
    <s v="Direct Debit"/>
    <n v="33"/>
    <n v="1488"/>
    <x v="0"/>
    <x v="0"/>
    <x v="2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x v="39"/>
    <s v="No"/>
    <s v="No"/>
    <s v="No"/>
    <n v="0"/>
    <s v="No"/>
    <s v="Two Year"/>
    <s v="Credit Card"/>
    <n v="7"/>
    <n v="101"/>
    <x v="0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x v="31"/>
    <s v="No"/>
    <s v="No"/>
    <s v="No"/>
    <n v="0"/>
    <s v="Yes"/>
    <s v="One Year"/>
    <s v="Credit Card"/>
    <n v="33"/>
    <n v="1073"/>
    <x v="0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x v="18"/>
    <s v="No"/>
    <s v="No"/>
    <s v="No"/>
    <n v="0"/>
    <s v="No"/>
    <s v="Month-to-Month"/>
    <s v="Credit Card"/>
    <n v="12"/>
    <n v="37"/>
    <x v="0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x v="48"/>
    <s v="No"/>
    <s v="No"/>
    <s v="No"/>
    <n v="0"/>
    <s v="No"/>
    <s v="Two Year"/>
    <s v="Direct Debit"/>
    <n v="12"/>
    <n v="801"/>
    <x v="0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x v="40"/>
    <s v="No"/>
    <s v="No"/>
    <s v="No"/>
    <n v="0"/>
    <s v="Yes"/>
    <s v="Two Year"/>
    <s v="Credit Card"/>
    <n v="29"/>
    <n v="177"/>
    <x v="0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x v="19"/>
    <s v="Yes"/>
    <s v="No"/>
    <s v="No"/>
    <n v="0"/>
    <s v="No"/>
    <s v="Month-to-Month"/>
    <s v="Direct Debit"/>
    <n v="27"/>
    <n v="460"/>
    <x v="0"/>
    <x v="0"/>
    <x v="1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x v="27"/>
    <s v="No"/>
    <s v="Yes"/>
    <s v="No"/>
    <n v="0"/>
    <s v="No"/>
    <s v="Month-to-Month"/>
    <s v="Direct Debit"/>
    <n v="44"/>
    <n v="2520"/>
    <x v="0"/>
    <x v="0"/>
    <x v="2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x v="7"/>
    <s v="No"/>
    <s v="No"/>
    <s v="No"/>
    <n v="0"/>
    <s v="No"/>
    <s v="One Year"/>
    <s v="Credit Card"/>
    <n v="34"/>
    <n v="1514"/>
    <x v="0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x v="15"/>
    <s v="No"/>
    <s v="No"/>
    <s v="No"/>
    <n v="0"/>
    <s v="No"/>
    <s v="Month-to-Month"/>
    <s v="Credit Card"/>
    <n v="8"/>
    <n v="17"/>
    <x v="0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x v="30"/>
    <s v="No"/>
    <s v="No"/>
    <s v="No"/>
    <n v="0"/>
    <s v="No"/>
    <s v="Month-to-Month"/>
    <s v="Credit Card"/>
    <n v="7"/>
    <n v="74"/>
    <x v="0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x v="26"/>
    <s v="No"/>
    <s v="No"/>
    <s v="No"/>
    <n v="0"/>
    <s v="No"/>
    <s v="One Year"/>
    <s v="Direct Debit"/>
    <n v="60"/>
    <n v="1219"/>
    <x v="0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x v="24"/>
    <s v="No"/>
    <s v="No"/>
    <s v="No"/>
    <n v="0"/>
    <s v="Yes"/>
    <s v="Two Year"/>
    <s v="Direct Debit"/>
    <n v="38"/>
    <n v="2715"/>
    <x v="0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x v="53"/>
    <s v="Yes"/>
    <s v="No"/>
    <s v="No"/>
    <n v="0"/>
    <s v="No"/>
    <s v="Month-to-Month"/>
    <s v="Direct Debit"/>
    <n v="22"/>
    <n v="900"/>
    <x v="0"/>
    <x v="0"/>
    <x v="1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x v="25"/>
    <s v="No"/>
    <s v="Yes"/>
    <s v="No"/>
    <n v="0"/>
    <s v="No"/>
    <s v="Month-to-Month"/>
    <s v="Direct Debit"/>
    <n v="59"/>
    <n v="3698"/>
    <x v="0"/>
    <x v="0"/>
    <x v="2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x v="17"/>
    <s v="Yes"/>
    <s v="No"/>
    <s v="No"/>
    <n v="0"/>
    <s v="Yes"/>
    <s v="Month-to-Month"/>
    <s v="Direct Debit"/>
    <n v="22"/>
    <n v="254"/>
    <x v="0"/>
    <x v="0"/>
    <x v="1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x v="41"/>
    <s v="No"/>
    <s v="Yes"/>
    <s v="No"/>
    <n v="0"/>
    <s v="No"/>
    <s v="Month-to-Month"/>
    <s v="Direct Debit"/>
    <n v="45"/>
    <n v="294"/>
    <x v="0"/>
    <x v="0"/>
    <x v="2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x v="1"/>
    <s v="No"/>
    <s v="No"/>
    <s v="No"/>
    <n v="0"/>
    <s v="No"/>
    <s v="Month-to-Month"/>
    <s v="Credit Card"/>
    <n v="12"/>
    <n v="37"/>
    <x v="0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x v="18"/>
    <s v="No"/>
    <s v="No"/>
    <s v="No"/>
    <n v="0"/>
    <s v="No"/>
    <s v="Two Year"/>
    <s v="Credit Card"/>
    <n v="11"/>
    <n v="636"/>
    <x v="0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x v="16"/>
    <s v="No"/>
    <s v="No"/>
    <s v="No"/>
    <n v="0"/>
    <s v="Yes"/>
    <s v="Month-to-Month"/>
    <s v="Credit Card"/>
    <n v="28"/>
    <n v="608"/>
    <x v="0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x v="58"/>
    <s v="No"/>
    <s v="No"/>
    <s v="No"/>
    <n v="0"/>
    <s v="No"/>
    <s v="Month-to-Month"/>
    <s v="Credit Card"/>
    <n v="9"/>
    <n v="47"/>
    <x v="0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x v="37"/>
    <s v="No"/>
    <s v="No"/>
    <s v="No"/>
    <n v="0"/>
    <s v="No"/>
    <s v="One Year"/>
    <s v="Credit Card"/>
    <n v="8"/>
    <n v="162"/>
    <x v="0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x v="28"/>
    <s v="No"/>
    <s v="No"/>
    <s v="No"/>
    <n v="0"/>
    <s v="No"/>
    <s v="One Year"/>
    <s v="Credit Card"/>
    <n v="29"/>
    <n v="1897"/>
    <x v="0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x v="6"/>
    <s v="Yes"/>
    <s v="No"/>
    <s v="No"/>
    <n v="0"/>
    <s v="No"/>
    <s v="Month-to-Month"/>
    <s v="Credit Card"/>
    <n v="37"/>
    <n v="1718"/>
    <x v="0"/>
    <x v="0"/>
    <x v="1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x v="10"/>
    <s v="No"/>
    <s v="No"/>
    <s v="No"/>
    <n v="0"/>
    <s v="No"/>
    <s v="Month-to-Month"/>
    <s v="Credit Card"/>
    <n v="13"/>
    <n v="435"/>
    <x v="0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x v="1"/>
    <s v="No"/>
    <s v="No"/>
    <s v="No"/>
    <n v="0"/>
    <s v="No"/>
    <s v="Month-to-Month"/>
    <s v="Direct Debit"/>
    <n v="20"/>
    <n v="20"/>
    <x v="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x v="60"/>
    <s v="No"/>
    <s v="Yes"/>
    <s v="No"/>
    <n v="0"/>
    <s v="Yes"/>
    <s v="Two Year"/>
    <s v="Credit Card"/>
    <n v="64"/>
    <n v="4554"/>
    <x v="0"/>
    <x v="0"/>
    <x v="2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x v="22"/>
    <s v="Yes"/>
    <s v="No"/>
    <s v="No"/>
    <n v="0"/>
    <s v="No"/>
    <s v="Two Year"/>
    <s v="Direct Debit"/>
    <n v="16"/>
    <n v="1086"/>
    <x v="0"/>
    <x v="0"/>
    <x v="1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x v="49"/>
    <s v="No"/>
    <s v="No"/>
    <s v="No"/>
    <n v="0"/>
    <s v="No"/>
    <s v="Month-to-Month"/>
    <s v="Direct Debit"/>
    <n v="24"/>
    <n v="24"/>
    <x v="0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x v="3"/>
    <s v="No"/>
    <s v="No"/>
    <s v="No"/>
    <n v="0"/>
    <s v="No"/>
    <s v="Month-to-Month"/>
    <s v="Direct Debit"/>
    <n v="45"/>
    <n v="806"/>
    <x v="0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x v="16"/>
    <s v="No"/>
    <s v="No"/>
    <s v="No"/>
    <n v="0"/>
    <s v="No"/>
    <s v="Month-to-Month"/>
    <s v="Direct Debit"/>
    <n v="31"/>
    <n v="761"/>
    <x v="0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x v="59"/>
    <s v="Yes"/>
    <s v="No"/>
    <s v="No"/>
    <n v="0"/>
    <s v="Yes"/>
    <s v="Two Year"/>
    <s v="Direct Debit"/>
    <n v="36"/>
    <n v="2249"/>
    <x v="0"/>
    <x v="0"/>
    <x v="1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x v="53"/>
    <s v="Yes"/>
    <s v="No"/>
    <s v="No"/>
    <n v="0"/>
    <s v="No"/>
    <s v="Month-to-Month"/>
    <s v="Direct Debit"/>
    <n v="7"/>
    <n v="21"/>
    <x v="0"/>
    <x v="0"/>
    <x v="1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x v="44"/>
    <s v="No"/>
    <s v="No"/>
    <s v="No"/>
    <n v="0"/>
    <s v="No"/>
    <s v="Month-to-Month"/>
    <s v="Direct Debit"/>
    <n v="11"/>
    <n v="391"/>
    <x v="0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x v="44"/>
    <s v="No"/>
    <s v="No"/>
    <s v="No"/>
    <n v="0"/>
    <s v="Yes"/>
    <s v="One Year"/>
    <s v="Credit Card"/>
    <n v="19"/>
    <n v="688"/>
    <x v="0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x v="15"/>
    <s v="No"/>
    <s v="No"/>
    <s v="No"/>
    <n v="0"/>
    <s v="No"/>
    <s v="Month-to-Month"/>
    <s v="Direct Debit"/>
    <n v="9"/>
    <n v="42"/>
    <x v="0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x v="45"/>
    <s v="No"/>
    <s v="Yes"/>
    <s v="No"/>
    <n v="0"/>
    <s v="No"/>
    <s v="Month-to-Month"/>
    <s v="Direct Debit"/>
    <n v="46"/>
    <n v="1797"/>
    <x v="0"/>
    <x v="0"/>
    <x v="2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x v="13"/>
    <s v="No"/>
    <s v="Yes"/>
    <s v="No"/>
    <n v="0"/>
    <s v="Yes"/>
    <s v="One Year"/>
    <s v="Direct Debit"/>
    <n v="36"/>
    <n v="1520"/>
    <x v="0"/>
    <x v="0"/>
    <x v="2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x v="18"/>
    <s v="No"/>
    <s v="No"/>
    <s v="No"/>
    <n v="0"/>
    <s v="No"/>
    <s v="Two Year"/>
    <s v="Direct Debit"/>
    <n v="11"/>
    <n v="702"/>
    <x v="0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x v="30"/>
    <s v="No"/>
    <s v="No"/>
    <s v="No"/>
    <n v="0"/>
    <s v="Yes"/>
    <s v="One Year"/>
    <s v="Direct Debit"/>
    <n v="45"/>
    <n v="2190"/>
    <x v="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x v="21"/>
    <s v="No"/>
    <s v="No"/>
    <s v="No"/>
    <n v="0"/>
    <s v="No"/>
    <s v="One Year"/>
    <s v="Credit Card"/>
    <n v="8"/>
    <n v="46"/>
    <x v="0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x v="30"/>
    <s v="No"/>
    <s v="No"/>
    <s v="No"/>
    <n v="0"/>
    <s v="No"/>
    <s v="Month-to-Month"/>
    <s v="Credit Card"/>
    <n v="40"/>
    <n v="120"/>
    <x v="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x v="1"/>
    <s v="No"/>
    <s v="No"/>
    <s v="No"/>
    <n v="0"/>
    <s v="Yes"/>
    <s v="One Year"/>
    <s v="Direct Debit"/>
    <n v="30"/>
    <n v="1163"/>
    <x v="0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x v="63"/>
    <s v="No"/>
    <s v="Yes"/>
    <s v="No"/>
    <n v="0"/>
    <s v="Yes"/>
    <s v="One Year"/>
    <s v="Direct Debit"/>
    <n v="28"/>
    <n v="908"/>
    <x v="0"/>
    <x v="0"/>
    <x v="2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x v="50"/>
    <s v="No"/>
    <s v="No"/>
    <s v="No"/>
    <n v="0"/>
    <s v="No"/>
    <s v="Month-to-Month"/>
    <s v="Direct Debit"/>
    <n v="13"/>
    <n v="13"/>
    <x v="0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x v="17"/>
    <s v="Yes"/>
    <s v="No"/>
    <s v="No"/>
    <n v="0"/>
    <s v="Yes"/>
    <s v="One Year"/>
    <s v="Credit Card"/>
    <n v="31"/>
    <n v="1325"/>
    <x v="0"/>
    <x v="0"/>
    <x v="1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x v="24"/>
    <s v="No"/>
    <s v="No"/>
    <s v="No"/>
    <n v="0"/>
    <s v="No"/>
    <s v="Month-to-Month"/>
    <s v="Direct Debit"/>
    <n v="47"/>
    <n v="240"/>
    <x v="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x v="32"/>
    <s v="No"/>
    <s v="No"/>
    <s v="No"/>
    <n v="0"/>
    <s v="Yes"/>
    <s v="Two Year"/>
    <s v="Credit Card"/>
    <n v="39"/>
    <n v="2812"/>
    <x v="0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x v="49"/>
    <s v="No"/>
    <s v="No"/>
    <s v="No"/>
    <n v="0"/>
    <s v="No"/>
    <s v="One Year"/>
    <s v="Credit Card"/>
    <n v="10"/>
    <n v="33"/>
    <x v="0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x v="56"/>
    <s v="No"/>
    <s v="Yes"/>
    <s v="No"/>
    <n v="0"/>
    <s v="Yes"/>
    <s v="Two Year"/>
    <s v="Credit Card"/>
    <n v="49"/>
    <n v="3533"/>
    <x v="0"/>
    <x v="0"/>
    <x v="2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x v="3"/>
    <s v="No"/>
    <s v="No"/>
    <s v="No"/>
    <n v="0"/>
    <s v="No"/>
    <s v="One Year"/>
    <s v="Credit Card"/>
    <n v="26"/>
    <n v="888"/>
    <x v="0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x v="26"/>
    <s v="No"/>
    <s v="No"/>
    <s v="No"/>
    <n v="0"/>
    <s v="No"/>
    <s v="Two Year"/>
    <s v="Direct Debit"/>
    <n v="50"/>
    <n v="3568"/>
    <x v="0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x v="31"/>
    <s v="No"/>
    <s v="No"/>
    <s v="No"/>
    <n v="0"/>
    <s v="Yes"/>
    <s v="Month-to-Month"/>
    <s v="Direct Debit"/>
    <n v="51"/>
    <n v="731"/>
    <x v="0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x v="13"/>
    <s v="No"/>
    <s v="Yes"/>
    <s v="No"/>
    <n v="0"/>
    <s v="No"/>
    <s v="Month-to-Month"/>
    <s v="Direct Debit"/>
    <n v="49"/>
    <n v="1500"/>
    <x v="0"/>
    <x v="0"/>
    <x v="2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x v="36"/>
    <s v="No"/>
    <s v="Yes"/>
    <s v="No"/>
    <n v="0"/>
    <s v="No"/>
    <s v="Two Year"/>
    <s v="Direct Debit"/>
    <n v="10"/>
    <n v="681"/>
    <x v="0"/>
    <x v="0"/>
    <x v="2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x v="10"/>
    <s v="No"/>
    <s v="No"/>
    <s v="No"/>
    <n v="0"/>
    <s v="No"/>
    <s v="Month-to-Month"/>
    <s v="Direct Debit"/>
    <n v="40"/>
    <n v="718"/>
    <x v="0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x v="28"/>
    <s v="No"/>
    <s v="No"/>
    <s v="No"/>
    <n v="0"/>
    <s v="No"/>
    <s v="Month-to-Month"/>
    <s v="Credit Card"/>
    <n v="13"/>
    <n v="13"/>
    <x v="0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x v="53"/>
    <s v="Yes"/>
    <s v="No"/>
    <s v="No"/>
    <n v="0"/>
    <s v="No"/>
    <s v="Month-to-Month"/>
    <s v="Direct Debit"/>
    <n v="22"/>
    <n v="40"/>
    <x v="0"/>
    <x v="0"/>
    <x v="1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x v="18"/>
    <s v="No"/>
    <s v="No"/>
    <s v="No"/>
    <n v="0"/>
    <s v="No"/>
    <s v="One Year"/>
    <s v="Credit Card"/>
    <n v="12"/>
    <n v="138"/>
    <x v="0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x v="11"/>
    <s v="No"/>
    <s v="No"/>
    <s v="No"/>
    <n v="0"/>
    <s v="Yes"/>
    <s v="Two Year"/>
    <s v="Direct Debit"/>
    <n v="53"/>
    <n v="3698"/>
    <x v="0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x v="37"/>
    <s v="No"/>
    <s v="No"/>
    <s v="No"/>
    <n v="0"/>
    <s v="No"/>
    <s v="Month-to-Month"/>
    <s v="Direct Debit"/>
    <n v="8"/>
    <n v="178"/>
    <x v="0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x v="63"/>
    <s v="No"/>
    <s v="Yes"/>
    <s v="No"/>
    <n v="0"/>
    <s v="Yes"/>
    <s v="Two Year"/>
    <s v="Credit Card"/>
    <n v="39"/>
    <n v="1966"/>
    <x v="0"/>
    <x v="0"/>
    <x v="2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x v="56"/>
    <s v="No"/>
    <s v="Yes"/>
    <s v="No"/>
    <n v="0"/>
    <s v="No"/>
    <s v="Two Year"/>
    <s v="Credit Card"/>
    <n v="29"/>
    <n v="2029"/>
    <x v="0"/>
    <x v="0"/>
    <x v="2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x v="7"/>
    <s v="No"/>
    <s v="No"/>
    <s v="No"/>
    <n v="0"/>
    <s v="Yes"/>
    <s v="One Year"/>
    <s v="Credit Card"/>
    <n v="56"/>
    <n v="1854"/>
    <x v="0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x v="28"/>
    <s v="No"/>
    <s v="No"/>
    <s v="No"/>
    <n v="0"/>
    <s v="No"/>
    <s v="Two Year"/>
    <s v="Direct Debit"/>
    <n v="31"/>
    <n v="889"/>
    <x v="0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x v="18"/>
    <s v="No"/>
    <s v="No"/>
    <s v="No"/>
    <n v="0"/>
    <s v="No"/>
    <s v="Month-to-Month"/>
    <s v="Direct Debit"/>
    <n v="28"/>
    <n v="1687"/>
    <x v="0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x v="54"/>
    <s v="No"/>
    <s v="No"/>
    <s v="No"/>
    <n v="0"/>
    <s v="No"/>
    <s v="Two Year"/>
    <s v="Credit Card"/>
    <n v="11"/>
    <n v="700"/>
    <x v="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x v="39"/>
    <s v="No"/>
    <s v="No"/>
    <s v="No"/>
    <n v="0"/>
    <s v="No"/>
    <s v="Month-to-Month"/>
    <s v="Credit Card"/>
    <n v="8"/>
    <n v="77"/>
    <x v="0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x v="46"/>
    <s v="No"/>
    <s v="No"/>
    <s v="No"/>
    <n v="0"/>
    <s v="No"/>
    <s v="Month-to-Month"/>
    <s v="Direct Debit"/>
    <n v="49"/>
    <n v="918"/>
    <x v="0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x v="35"/>
    <s v="No"/>
    <s v="No"/>
    <s v="No"/>
    <n v="0"/>
    <s v="No"/>
    <s v="Month-to-Month"/>
    <s v="Credit Card"/>
    <n v="7"/>
    <n v="7"/>
    <x v="0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x v="25"/>
    <s v="No"/>
    <s v="Yes"/>
    <s v="No"/>
    <n v="0"/>
    <s v="No"/>
    <s v="Two Year"/>
    <s v="Direct Debit"/>
    <n v="64"/>
    <n v="4373"/>
    <x v="0"/>
    <x v="0"/>
    <x v="2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x v="57"/>
    <s v="No"/>
    <s v="Yes"/>
    <s v="No"/>
    <n v="0"/>
    <s v="Yes"/>
    <s v="Two Year"/>
    <s v="Paper Check"/>
    <n v="69"/>
    <n v="5057"/>
    <x v="0"/>
    <x v="0"/>
    <x v="2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x v="25"/>
    <s v="No"/>
    <s v="Yes"/>
    <s v="No"/>
    <n v="0"/>
    <s v="No"/>
    <s v="Two Year"/>
    <s v="Paper Check"/>
    <n v="8"/>
    <n v="289"/>
    <x v="0"/>
    <x v="0"/>
    <x v="2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x v="47"/>
    <s v="No"/>
    <s v="Yes"/>
    <s v="No"/>
    <n v="0"/>
    <s v="No"/>
    <s v="One Year"/>
    <s v="Direct Debit"/>
    <n v="37"/>
    <n v="1521"/>
    <x v="0"/>
    <x v="0"/>
    <x v="2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x v="53"/>
    <s v="Yes"/>
    <s v="No"/>
    <s v="No"/>
    <n v="0"/>
    <s v="No"/>
    <s v="One Year"/>
    <s v="Credit Card"/>
    <n v="40"/>
    <n v="1290"/>
    <x v="0"/>
    <x v="0"/>
    <x v="1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x v="53"/>
    <s v="Yes"/>
    <s v="No"/>
    <s v="No"/>
    <n v="0"/>
    <s v="No"/>
    <s v="Month-to-Month"/>
    <s v="Credit Card"/>
    <n v="41"/>
    <n v="823"/>
    <x v="0"/>
    <x v="0"/>
    <x v="1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x v="55"/>
    <s v="No"/>
    <s v="Yes"/>
    <s v="No"/>
    <n v="0"/>
    <s v="Yes"/>
    <s v="One Year"/>
    <s v="Direct Debit"/>
    <n v="34"/>
    <n v="2031"/>
    <x v="0"/>
    <x v="0"/>
    <x v="2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x v="35"/>
    <s v="No"/>
    <s v="No"/>
    <s v="No"/>
    <n v="0"/>
    <s v="No"/>
    <s v="Two Year"/>
    <s v="Credit Card"/>
    <n v="8"/>
    <n v="418"/>
    <x v="0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x v="39"/>
    <s v="No"/>
    <s v="No"/>
    <s v="No"/>
    <n v="0"/>
    <s v="No"/>
    <s v="Month-to-Month"/>
    <s v="Credit Card"/>
    <n v="9"/>
    <n v="16"/>
    <x v="0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x v="56"/>
    <s v="No"/>
    <s v="Yes"/>
    <s v="No"/>
    <n v="0"/>
    <s v="Yes"/>
    <s v="Month-to-Month"/>
    <s v="Direct Debit"/>
    <n v="48"/>
    <n v="697"/>
    <x v="0"/>
    <x v="0"/>
    <x v="2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x v="39"/>
    <s v="No"/>
    <s v="No"/>
    <s v="No"/>
    <n v="0"/>
    <s v="No"/>
    <s v="Two Year"/>
    <s v="Credit Card"/>
    <n v="7"/>
    <n v="357"/>
    <x v="0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x v="56"/>
    <s v="No"/>
    <s v="Yes"/>
    <s v="No"/>
    <n v="0"/>
    <s v="No"/>
    <s v="Month-to-Month"/>
    <s v="Paper Check"/>
    <n v="15"/>
    <n v="426"/>
    <x v="0"/>
    <x v="0"/>
    <x v="2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x v="3"/>
    <s v="No"/>
    <s v="No"/>
    <s v="No"/>
    <n v="0"/>
    <s v="No"/>
    <s v="One Year"/>
    <s v="Credit Card"/>
    <n v="8"/>
    <n v="193"/>
    <x v="0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x v="34"/>
    <s v="No"/>
    <s v="Yes"/>
    <s v="No"/>
    <n v="0"/>
    <s v="Yes"/>
    <s v="Month-to-Month"/>
    <s v="Direct Debit"/>
    <n v="37"/>
    <n v="627"/>
    <x v="0"/>
    <x v="0"/>
    <x v="2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x v="64"/>
    <s v="No"/>
    <s v="Yes"/>
    <s v="No"/>
    <n v="0"/>
    <s v="Yes"/>
    <s v="Month-to-Month"/>
    <s v="Direct Debit"/>
    <n v="67"/>
    <n v="2010"/>
    <x v="0"/>
    <x v="0"/>
    <x v="2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x v="58"/>
    <s v="No"/>
    <s v="No"/>
    <s v="No"/>
    <n v="0"/>
    <s v="No"/>
    <s v="Month-to-Month"/>
    <s v="Direct Debit"/>
    <n v="27"/>
    <n v="90"/>
    <x v="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x v="29"/>
    <s v="No"/>
    <s v="Yes"/>
    <s v="No"/>
    <n v="0"/>
    <s v="No"/>
    <s v="Two Year"/>
    <s v="Direct Debit"/>
    <n v="50"/>
    <n v="2985"/>
    <x v="0"/>
    <x v="0"/>
    <x v="2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x v="21"/>
    <s v="No"/>
    <s v="No"/>
    <s v="No"/>
    <n v="0"/>
    <s v="No"/>
    <s v="One Year"/>
    <s v="Direct Debit"/>
    <n v="31"/>
    <n v="702"/>
    <x v="0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x v="1"/>
    <s v="No"/>
    <s v="No"/>
    <s v="No"/>
    <n v="0"/>
    <s v="No"/>
    <s v="Two Year"/>
    <s v="Credit Card"/>
    <n v="35"/>
    <n v="2217"/>
    <x v="0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x v="6"/>
    <s v="Yes"/>
    <s v="No"/>
    <s v="No"/>
    <n v="0"/>
    <s v="No"/>
    <s v="One Year"/>
    <s v="Direct Debit"/>
    <n v="44"/>
    <n v="1929"/>
    <x v="0"/>
    <x v="0"/>
    <x v="1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x v="24"/>
    <s v="No"/>
    <s v="No"/>
    <s v="No"/>
    <n v="0"/>
    <s v="Yes"/>
    <s v="One Year"/>
    <s v="Credit Card"/>
    <n v="28"/>
    <n v="1031"/>
    <x v="0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x v="44"/>
    <s v="No"/>
    <s v="No"/>
    <s v="No"/>
    <n v="0"/>
    <s v="No"/>
    <s v="Month-to-Month"/>
    <s v="Credit Card"/>
    <n v="13"/>
    <n v="169"/>
    <x v="0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x v="8"/>
    <s v="No"/>
    <s v="No"/>
    <s v="No"/>
    <n v="0"/>
    <s v="Yes"/>
    <s v="Month-to-Month"/>
    <s v="Direct Debit"/>
    <n v="24"/>
    <n v="777"/>
    <x v="0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x v="22"/>
    <s v="Yes"/>
    <s v="No"/>
    <s v="No"/>
    <n v="0"/>
    <s v="No"/>
    <s v="Month-to-Month"/>
    <s v="Direct Debit"/>
    <n v="22"/>
    <n v="116"/>
    <x v="0"/>
    <x v="0"/>
    <x v="1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x v="35"/>
    <s v="No"/>
    <s v="No"/>
    <s v="No"/>
    <n v="0"/>
    <s v="Yes"/>
    <s v="Two Year"/>
    <s v="Direct Debit"/>
    <n v="42"/>
    <n v="3026"/>
    <x v="0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x v="39"/>
    <s v="No"/>
    <s v="No"/>
    <s v="No"/>
    <n v="0"/>
    <s v="Yes"/>
    <s v="Two Year"/>
    <s v="Credit Card"/>
    <n v="29"/>
    <n v="2058"/>
    <x v="0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x v="7"/>
    <s v="No"/>
    <s v="No"/>
    <s v="No"/>
    <n v="0"/>
    <s v="No"/>
    <s v="Month-to-Month"/>
    <s v="Credit Card"/>
    <n v="9"/>
    <n v="9"/>
    <x v="0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x v="54"/>
    <s v="No"/>
    <s v="No"/>
    <s v="No"/>
    <n v="0"/>
    <s v="Yes"/>
    <s v="Month-to-Month"/>
    <s v="Direct Debit"/>
    <n v="31"/>
    <n v="817"/>
    <x v="0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x v="12"/>
    <s v="Yes"/>
    <s v="No"/>
    <s v="No"/>
    <n v="0"/>
    <s v="No"/>
    <s v="Month-to-Month"/>
    <s v="Direct Debit"/>
    <n v="34"/>
    <n v="653"/>
    <x v="0"/>
    <x v="0"/>
    <x v="1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x v="3"/>
    <s v="No"/>
    <s v="No"/>
    <s v="No"/>
    <n v="0"/>
    <s v="Yes"/>
    <s v="Two Year"/>
    <s v="Credit Card"/>
    <n v="45"/>
    <n v="3281"/>
    <x v="0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x v="21"/>
    <s v="No"/>
    <s v="No"/>
    <s v="No"/>
    <n v="0"/>
    <s v="No"/>
    <s v="Month-to-Month"/>
    <s v="Direct Debit"/>
    <n v="14"/>
    <n v="54"/>
    <x v="0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x v="48"/>
    <s v="No"/>
    <s v="No"/>
    <s v="No"/>
    <n v="0"/>
    <s v="No"/>
    <s v="Two Year"/>
    <s v="Credit Card"/>
    <n v="9"/>
    <n v="226"/>
    <x v="0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x v="49"/>
    <s v="No"/>
    <s v="No"/>
    <s v="No"/>
    <n v="0"/>
    <s v="Yes"/>
    <s v="Month-to-Month"/>
    <s v="Direct Debit"/>
    <n v="37"/>
    <n v="2328"/>
    <x v="0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x v="51"/>
    <s v="No"/>
    <s v="No"/>
    <s v="No"/>
    <n v="0"/>
    <s v="No"/>
    <s v="Month-to-Month"/>
    <s v="Credit Card"/>
    <n v="25"/>
    <n v="343"/>
    <x v="0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x v="34"/>
    <s v="No"/>
    <s v="Yes"/>
    <s v="No"/>
    <n v="0"/>
    <s v="Yes"/>
    <s v="Two Year"/>
    <s v="Direct Debit"/>
    <n v="61"/>
    <n v="4418"/>
    <x v="0"/>
    <x v="0"/>
    <x v="2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x v="21"/>
    <s v="No"/>
    <s v="No"/>
    <s v="No"/>
    <n v="0"/>
    <s v="No"/>
    <s v="Month-to-Month"/>
    <s v="Direct Debit"/>
    <n v="40"/>
    <n v="1510"/>
    <x v="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x v="3"/>
    <s v="No"/>
    <s v="No"/>
    <s v="No"/>
    <n v="0"/>
    <s v="No"/>
    <s v="Month-to-Month"/>
    <s v="Credit Card"/>
    <n v="48"/>
    <n v="899"/>
    <x v="0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x v="41"/>
    <s v="No"/>
    <s v="Yes"/>
    <s v="No"/>
    <n v="0"/>
    <s v="Yes"/>
    <s v="Month-to-Month"/>
    <s v="Direct Debit"/>
    <n v="47"/>
    <n v="788"/>
    <x v="0"/>
    <x v="0"/>
    <x v="2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x v="46"/>
    <s v="No"/>
    <s v="No"/>
    <s v="No"/>
    <n v="0"/>
    <s v="No"/>
    <s v="Month-to-Month"/>
    <s v="Direct Debit"/>
    <n v="33"/>
    <n v="1072"/>
    <x v="0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x v="28"/>
    <s v="No"/>
    <s v="No"/>
    <s v="No"/>
    <n v="0"/>
    <s v="No"/>
    <s v="Month-to-Month"/>
    <s v="Direct Debit"/>
    <n v="31"/>
    <n v="1312"/>
    <x v="0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x v="14"/>
    <s v="No"/>
    <s v="Yes"/>
    <s v="No"/>
    <n v="0"/>
    <s v="Yes"/>
    <s v="Month-to-Month"/>
    <s v="Direct Debit"/>
    <n v="28"/>
    <n v="548"/>
    <x v="0"/>
    <x v="0"/>
    <x v="2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x v="11"/>
    <s v="No"/>
    <s v="No"/>
    <s v="No"/>
    <n v="0"/>
    <s v="No"/>
    <s v="Two Year"/>
    <s v="Credit Card"/>
    <n v="10"/>
    <n v="557"/>
    <x v="0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x v="58"/>
    <s v="No"/>
    <s v="No"/>
    <s v="No"/>
    <n v="0"/>
    <s v="Yes"/>
    <s v="Two Year"/>
    <s v="Direct Debit"/>
    <n v="39"/>
    <n v="2766"/>
    <x v="0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x v="19"/>
    <s v="Yes"/>
    <s v="No"/>
    <s v="No"/>
    <n v="0"/>
    <s v="No"/>
    <s v="Month-to-Month"/>
    <s v="Credit Card"/>
    <n v="47"/>
    <n v="280"/>
    <x v="0"/>
    <x v="0"/>
    <x v="1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x v="58"/>
    <s v="No"/>
    <s v="No"/>
    <s v="No"/>
    <n v="0"/>
    <s v="Yes"/>
    <s v="Two Year"/>
    <s v="Direct Debit"/>
    <n v="40"/>
    <n v="2464"/>
    <x v="0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x v="20"/>
    <s v="No"/>
    <s v="No"/>
    <s v="No"/>
    <n v="0"/>
    <s v="No"/>
    <s v="Month-to-Month"/>
    <s v="Credit Card"/>
    <n v="12"/>
    <n v="188"/>
    <x v="0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x v="39"/>
    <s v="No"/>
    <s v="No"/>
    <s v="No"/>
    <n v="0"/>
    <s v="No"/>
    <s v="Month-to-Month"/>
    <s v="Direct Debit"/>
    <n v="25"/>
    <n v="69"/>
    <x v="0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x v="49"/>
    <s v="No"/>
    <s v="No"/>
    <s v="No"/>
    <n v="0"/>
    <s v="Yes"/>
    <s v="Two Year"/>
    <s v="Credit Card"/>
    <n v="57"/>
    <n v="3627"/>
    <x v="0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x v="32"/>
    <s v="No"/>
    <s v="No"/>
    <s v="No"/>
    <n v="0"/>
    <s v="No"/>
    <s v="One Year"/>
    <s v="Credit Card"/>
    <n v="37"/>
    <n v="2177"/>
    <x v="0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x v="4"/>
    <s v="Yes"/>
    <s v="No"/>
    <s v="No"/>
    <n v="0"/>
    <s v="No"/>
    <s v="One Year"/>
    <s v="Direct Debit"/>
    <n v="10"/>
    <n v="655"/>
    <x v="0"/>
    <x v="0"/>
    <x v="1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x v="25"/>
    <s v="No"/>
    <s v="Yes"/>
    <s v="No"/>
    <n v="0"/>
    <s v="No"/>
    <s v="Month-to-Month"/>
    <s v="Direct Debit"/>
    <n v="46"/>
    <n v="1564"/>
    <x v="0"/>
    <x v="0"/>
    <x v="2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x v="32"/>
    <s v="No"/>
    <s v="No"/>
    <s v="No"/>
    <n v="0"/>
    <s v="No"/>
    <s v="Month-to-Month"/>
    <s v="Credit Card"/>
    <n v="12"/>
    <n v="290"/>
    <x v="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x v="26"/>
    <s v="No"/>
    <s v="No"/>
    <s v="No"/>
    <n v="0"/>
    <s v="Yes"/>
    <s v="Month-to-Month"/>
    <s v="Credit Card"/>
    <n v="14"/>
    <n v="238"/>
    <x v="0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x v="5"/>
    <s v="No"/>
    <s v="No"/>
    <s v="No"/>
    <n v="0"/>
    <s v="Yes"/>
    <s v="Month-to-Month"/>
    <s v="Direct Debit"/>
    <n v="56"/>
    <n v="3686"/>
    <x v="0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x v="50"/>
    <s v="No"/>
    <s v="No"/>
    <s v="No"/>
    <n v="0"/>
    <s v="No"/>
    <s v="One Year"/>
    <s v="Credit Card"/>
    <n v="10"/>
    <n v="63"/>
    <x v="0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x v="2"/>
    <s v="No"/>
    <s v="No"/>
    <s v="No"/>
    <n v="0"/>
    <s v="No"/>
    <s v="Month-to-Month"/>
    <s v="Direct Debit"/>
    <n v="28"/>
    <n v="53"/>
    <x v="0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x v="27"/>
    <s v="No"/>
    <s v="Yes"/>
    <s v="No"/>
    <n v="0"/>
    <s v="No"/>
    <s v="Month-to-Month"/>
    <s v="Direct Debit"/>
    <n v="29"/>
    <n v="206"/>
    <x v="0"/>
    <x v="0"/>
    <x v="2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x v="10"/>
    <s v="No"/>
    <s v="No"/>
    <s v="No"/>
    <n v="0"/>
    <s v="Yes"/>
    <s v="Month-to-Month"/>
    <s v="Direct Debit"/>
    <n v="34"/>
    <n v="426"/>
    <x v="0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x v="61"/>
    <s v="No"/>
    <s v="Yes"/>
    <s v="No"/>
    <n v="0"/>
    <s v="Yes"/>
    <s v="One Year"/>
    <s v="Direct Debit"/>
    <n v="29"/>
    <n v="990"/>
    <x v="0"/>
    <x v="0"/>
    <x v="2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x v="9"/>
    <s v="No"/>
    <s v="No"/>
    <s v="No"/>
    <n v="0"/>
    <s v="No"/>
    <s v="Month-to-Month"/>
    <s v="Credit Card"/>
    <n v="26"/>
    <n v="57"/>
    <x v="0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x v="35"/>
    <s v="No"/>
    <s v="No"/>
    <s v="No"/>
    <n v="0"/>
    <s v="No"/>
    <s v="Month-to-Month"/>
    <s v="Direct Debit"/>
    <n v="37"/>
    <n v="124"/>
    <x v="0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x v="3"/>
    <s v="No"/>
    <s v="No"/>
    <s v="No"/>
    <n v="0"/>
    <s v="No"/>
    <s v="One Year"/>
    <s v="Direct Debit"/>
    <n v="46"/>
    <n v="2824"/>
    <x v="0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x v="35"/>
    <s v="No"/>
    <s v="No"/>
    <s v="No"/>
    <n v="0"/>
    <s v="No"/>
    <s v="Two Year"/>
    <s v="Direct Debit"/>
    <n v="8"/>
    <n v="487"/>
    <x v="0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x v="65"/>
    <s v="No"/>
    <s v="Yes"/>
    <s v="No"/>
    <n v="0"/>
    <s v="Yes"/>
    <s v="One Year"/>
    <s v="Direct Debit"/>
    <n v="40"/>
    <n v="1384"/>
    <x v="0"/>
    <x v="0"/>
    <x v="2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x v="42"/>
    <s v="Yes"/>
    <s v="No"/>
    <s v="No"/>
    <n v="0"/>
    <s v="No"/>
    <s v="One Year"/>
    <s v="Direct Debit"/>
    <n v="38"/>
    <n v="2372"/>
    <x v="0"/>
    <x v="0"/>
    <x v="1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x v="37"/>
    <s v="No"/>
    <s v="No"/>
    <s v="No"/>
    <n v="0"/>
    <s v="No"/>
    <s v="Month-to-Month"/>
    <s v="Credit Card"/>
    <n v="17"/>
    <n v="248"/>
    <x v="0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x v="37"/>
    <s v="No"/>
    <s v="No"/>
    <s v="No"/>
    <n v="0"/>
    <s v="No"/>
    <s v="Month-to-Month"/>
    <s v="Credit Card"/>
    <n v="32"/>
    <n v="1792"/>
    <x v="0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x v="26"/>
    <s v="No"/>
    <s v="No"/>
    <s v="No"/>
    <n v="0"/>
    <s v="No"/>
    <s v="Month-to-Month"/>
    <s v="Credit Card"/>
    <n v="27"/>
    <n v="281"/>
    <x v="0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x v="33"/>
    <s v="Yes"/>
    <s v="No"/>
    <s v="No"/>
    <n v="0"/>
    <s v="No"/>
    <s v="One Year"/>
    <s v="Direct Debit"/>
    <n v="12"/>
    <n v="791"/>
    <x v="0"/>
    <x v="0"/>
    <x v="1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x v="3"/>
    <s v="No"/>
    <s v="No"/>
    <s v="No"/>
    <n v="0"/>
    <s v="Yes"/>
    <s v="Two Year"/>
    <s v="Credit Card"/>
    <n v="33"/>
    <n v="2343"/>
    <x v="0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x v="58"/>
    <s v="No"/>
    <s v="No"/>
    <s v="No"/>
    <n v="0"/>
    <s v="No"/>
    <s v="Two Year"/>
    <s v="Credit Card"/>
    <n v="10"/>
    <n v="360"/>
    <x v="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x v="44"/>
    <s v="No"/>
    <s v="No"/>
    <s v="No"/>
    <n v="0"/>
    <s v="No"/>
    <s v="Month-to-Month"/>
    <s v="Direct Debit"/>
    <n v="36"/>
    <n v="594"/>
    <x v="0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x v="17"/>
    <s v="Yes"/>
    <s v="No"/>
    <s v="No"/>
    <n v="0"/>
    <s v="No"/>
    <s v="Two Year"/>
    <s v="Direct Debit"/>
    <n v="12"/>
    <n v="564"/>
    <x v="0"/>
    <x v="0"/>
    <x v="1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x v="5"/>
    <s v="No"/>
    <s v="No"/>
    <s v="No"/>
    <n v="0"/>
    <s v="No"/>
    <s v="Month-to-Month"/>
    <s v="Credit Card"/>
    <n v="13"/>
    <n v="43"/>
    <x v="0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x v="48"/>
    <s v="No"/>
    <s v="No"/>
    <s v="No"/>
    <n v="0"/>
    <s v="No"/>
    <s v="Month-to-Month"/>
    <s v="Credit Card"/>
    <n v="11"/>
    <n v="37"/>
    <x v="0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x v="65"/>
    <s v="No"/>
    <s v="Yes"/>
    <s v="No"/>
    <n v="0"/>
    <s v="No"/>
    <s v="Two Year"/>
    <s v="Credit Card"/>
    <n v="7"/>
    <n v="285"/>
    <x v="0"/>
    <x v="0"/>
    <x v="2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x v="1"/>
    <s v="No"/>
    <s v="No"/>
    <s v="No"/>
    <n v="0"/>
    <s v="No"/>
    <s v="Month-to-Month"/>
    <s v="Credit Card"/>
    <n v="28"/>
    <n v="28"/>
    <x v="0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x v="28"/>
    <s v="No"/>
    <s v="No"/>
    <s v="No"/>
    <n v="0"/>
    <s v="No"/>
    <s v="Month-to-Month"/>
    <s v="Direct Debit"/>
    <n v="30"/>
    <n v="544"/>
    <x v="0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x v="12"/>
    <s v="Yes"/>
    <s v="No"/>
    <s v="No"/>
    <n v="0"/>
    <s v="Yes"/>
    <s v="Two Year"/>
    <s v="Direct Debit"/>
    <n v="37"/>
    <n v="2293"/>
    <x v="0"/>
    <x v="0"/>
    <x v="1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x v="20"/>
    <s v="No"/>
    <s v="No"/>
    <s v="No"/>
    <n v="0"/>
    <s v="No"/>
    <s v="One Year"/>
    <s v="Credit Card"/>
    <n v="14"/>
    <n v="35"/>
    <x v="0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x v="17"/>
    <s v="Yes"/>
    <s v="No"/>
    <s v="No"/>
    <n v="0"/>
    <s v="No"/>
    <s v="Two Year"/>
    <s v="Credit Card"/>
    <n v="32"/>
    <n v="1042"/>
    <x v="0"/>
    <x v="0"/>
    <x v="1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x v="20"/>
    <s v="No"/>
    <s v="No"/>
    <s v="No"/>
    <n v="0"/>
    <s v="Yes"/>
    <s v="One Year"/>
    <s v="Direct Debit"/>
    <n v="41"/>
    <n v="1399"/>
    <x v="0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x v="12"/>
    <s v="Yes"/>
    <s v="No"/>
    <s v="No"/>
    <n v="0"/>
    <s v="No"/>
    <s v="Month-to-Month"/>
    <s v="Credit Card"/>
    <n v="7"/>
    <n v="100"/>
    <x v="0"/>
    <x v="0"/>
    <x v="1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x v="26"/>
    <s v="No"/>
    <s v="No"/>
    <s v="No"/>
    <n v="0"/>
    <s v="No"/>
    <s v="Month-to-Month"/>
    <s v="Direct Debit"/>
    <n v="28"/>
    <n v="1658"/>
    <x v="0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x v="48"/>
    <s v="No"/>
    <s v="No"/>
    <s v="No"/>
    <n v="0"/>
    <s v="Yes"/>
    <s v="Two Year"/>
    <s v="Credit Card"/>
    <n v="55"/>
    <n v="3807"/>
    <x v="0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x v="37"/>
    <s v="No"/>
    <s v="No"/>
    <s v="No"/>
    <n v="0"/>
    <s v="No"/>
    <s v="Month-to-Month"/>
    <s v="Credit Card"/>
    <n v="20"/>
    <n v="206"/>
    <x v="0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x v="36"/>
    <s v="No"/>
    <s v="Yes"/>
    <s v="No"/>
    <n v="0"/>
    <s v="No"/>
    <s v="Two Year"/>
    <s v="Credit Card"/>
    <n v="13"/>
    <n v="918"/>
    <x v="0"/>
    <x v="0"/>
    <x v="2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x v="57"/>
    <s v="No"/>
    <s v="Yes"/>
    <s v="No"/>
    <n v="0"/>
    <s v="No"/>
    <s v="Month-to-Month"/>
    <s v="Paper Check"/>
    <n v="45"/>
    <n v="3038"/>
    <x v="0"/>
    <x v="0"/>
    <x v="2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x v="17"/>
    <s v="Yes"/>
    <s v="No"/>
    <s v="No"/>
    <n v="0"/>
    <s v="No"/>
    <s v="Month-to-Month"/>
    <s v="Credit Card"/>
    <n v="17"/>
    <n v="156"/>
    <x v="0"/>
    <x v="0"/>
    <x v="1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x v="9"/>
    <s v="No"/>
    <s v="No"/>
    <s v="No"/>
    <n v="0"/>
    <s v="Yes"/>
    <s v="Two Year"/>
    <s v="Credit Card"/>
    <n v="57"/>
    <n v="2858"/>
    <x v="0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x v="12"/>
    <s v="Yes"/>
    <s v="No"/>
    <s v="No"/>
    <n v="0"/>
    <s v="No"/>
    <s v="One Year"/>
    <s v="Direct Debit"/>
    <n v="40"/>
    <n v="2764"/>
    <x v="0"/>
    <x v="0"/>
    <x v="1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x v="16"/>
    <s v="No"/>
    <s v="No"/>
    <s v="No"/>
    <n v="0"/>
    <s v="No"/>
    <s v="Month-to-Month"/>
    <s v="Direct Debit"/>
    <n v="41"/>
    <n v="41"/>
    <x v="0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x v="16"/>
    <s v="No"/>
    <s v="No"/>
    <s v="No"/>
    <n v="0"/>
    <s v="No"/>
    <s v="Month-to-Month"/>
    <s v="Credit Card"/>
    <n v="23"/>
    <n v="23"/>
    <x v="0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x v="32"/>
    <s v="No"/>
    <s v="No"/>
    <s v="No"/>
    <n v="0"/>
    <s v="No"/>
    <s v="One Year"/>
    <s v="Credit Card"/>
    <n v="43"/>
    <n v="2279"/>
    <x v="0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x v="58"/>
    <s v="No"/>
    <s v="No"/>
    <s v="No"/>
    <n v="0"/>
    <s v="Yes"/>
    <s v="Month-to-Month"/>
    <s v="Credit Card"/>
    <n v="37"/>
    <n v="254"/>
    <x v="0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x v="30"/>
    <s v="No"/>
    <s v="No"/>
    <s v="No"/>
    <n v="0"/>
    <s v="No"/>
    <s v="Month-to-Month"/>
    <s v="Credit Card"/>
    <n v="16"/>
    <n v="117"/>
    <x v="0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x v="17"/>
    <s v="Yes"/>
    <s v="No"/>
    <s v="No"/>
    <n v="0"/>
    <s v="Yes"/>
    <s v="One Year"/>
    <s v="Credit Card"/>
    <n v="37"/>
    <n v="956"/>
    <x v="0"/>
    <x v="0"/>
    <x v="1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x v="17"/>
    <s v="Yes"/>
    <s v="No"/>
    <s v="No"/>
    <n v="0"/>
    <s v="No"/>
    <s v="Two Year"/>
    <s v="Credit Card"/>
    <n v="11"/>
    <n v="716"/>
    <x v="0"/>
    <x v="0"/>
    <x v="1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x v="6"/>
    <s v="Yes"/>
    <s v="No"/>
    <s v="No"/>
    <n v="0"/>
    <s v="Yes"/>
    <s v="Two Year"/>
    <s v="Credit Card"/>
    <n v="46"/>
    <n v="3323"/>
    <x v="0"/>
    <x v="0"/>
    <x v="1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x v="9"/>
    <s v="No"/>
    <s v="No"/>
    <s v="No"/>
    <n v="0"/>
    <s v="No"/>
    <s v="Month-to-Month"/>
    <s v="Credit Card"/>
    <n v="9"/>
    <n v="27"/>
    <x v="0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x v="58"/>
    <s v="No"/>
    <s v="No"/>
    <s v="No"/>
    <n v="0"/>
    <s v="Yes"/>
    <s v="Two Year"/>
    <s v="Direct Debit"/>
    <n v="33"/>
    <n v="2183"/>
    <x v="0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x v="55"/>
    <s v="No"/>
    <s v="Yes"/>
    <s v="No"/>
    <n v="0"/>
    <s v="No"/>
    <s v="Month-to-Month"/>
    <s v="Direct Debit"/>
    <n v="50"/>
    <n v="1263"/>
    <x v="0"/>
    <x v="0"/>
    <x v="2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x v="22"/>
    <s v="Yes"/>
    <s v="No"/>
    <s v="No"/>
    <n v="0"/>
    <s v="Yes"/>
    <s v="One Year"/>
    <s v="Credit Card"/>
    <n v="46"/>
    <n v="1234"/>
    <x v="0"/>
    <x v="0"/>
    <x v="1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x v="46"/>
    <s v="No"/>
    <s v="No"/>
    <s v="No"/>
    <n v="0"/>
    <s v="Yes"/>
    <s v="Month-to-Month"/>
    <s v="Direct Debit"/>
    <n v="57"/>
    <n v="313"/>
    <x v="0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x v="23"/>
    <s v="Yes"/>
    <s v="No"/>
    <s v="No"/>
    <n v="0"/>
    <s v="No"/>
    <s v="One Year"/>
    <s v="Direct Debit"/>
    <n v="25"/>
    <n v="516"/>
    <x v="0"/>
    <x v="0"/>
    <x v="1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x v="28"/>
    <s v="No"/>
    <s v="No"/>
    <s v="No"/>
    <n v="0"/>
    <s v="Yes"/>
    <s v="Month-to-Month"/>
    <s v="Credit Card"/>
    <n v="28"/>
    <n v="173"/>
    <x v="0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x v="55"/>
    <s v="No"/>
    <s v="Yes"/>
    <s v="No"/>
    <n v="0"/>
    <s v="No"/>
    <s v="Two Year"/>
    <s v="Credit Card"/>
    <n v="16"/>
    <n v="792"/>
    <x v="0"/>
    <x v="0"/>
    <x v="2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x v="57"/>
    <s v="No"/>
    <s v="Yes"/>
    <s v="No"/>
    <n v="0"/>
    <s v="Yes"/>
    <s v="Month-to-Month"/>
    <s v="Direct Debit"/>
    <n v="58"/>
    <n v="3660"/>
    <x v="0"/>
    <x v="0"/>
    <x v="2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x v="11"/>
    <s v="No"/>
    <s v="No"/>
    <s v="No"/>
    <n v="0"/>
    <s v="No"/>
    <s v="Two Year"/>
    <s v="Direct Debit"/>
    <n v="50"/>
    <n v="3647"/>
    <x v="0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x v="61"/>
    <s v="No"/>
    <s v="Yes"/>
    <s v="No"/>
    <n v="0"/>
    <s v="No"/>
    <s v="Month-to-Month"/>
    <s v="Direct Debit"/>
    <n v="36"/>
    <n v="480"/>
    <x v="0"/>
    <x v="0"/>
    <x v="2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x v="2"/>
    <s v="No"/>
    <s v="No"/>
    <s v="No"/>
    <n v="0"/>
    <s v="Yes"/>
    <s v="Month-to-Month"/>
    <s v="Credit Card"/>
    <n v="16"/>
    <n v="255"/>
    <x v="0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x v="31"/>
    <s v="No"/>
    <s v="No"/>
    <s v="No"/>
    <n v="0"/>
    <s v="No"/>
    <s v="Month-to-Month"/>
    <s v="Direct Debit"/>
    <n v="20"/>
    <n v="730"/>
    <x v="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x v="11"/>
    <s v="No"/>
    <s v="No"/>
    <s v="No"/>
    <n v="0"/>
    <s v="No"/>
    <s v="Two Year"/>
    <s v="Direct Debit"/>
    <n v="46"/>
    <n v="3131"/>
    <x v="0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x v="44"/>
    <s v="No"/>
    <s v="No"/>
    <s v="No"/>
    <n v="0"/>
    <s v="No"/>
    <s v="Month-to-Month"/>
    <s v="Direct Debit"/>
    <n v="28"/>
    <n v="1945"/>
    <x v="0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x v="19"/>
    <s v="Yes"/>
    <s v="No"/>
    <s v="No"/>
    <n v="0"/>
    <s v="No"/>
    <s v="Month-to-Month"/>
    <s v="Credit Card"/>
    <n v="63"/>
    <n v="2237"/>
    <x v="0"/>
    <x v="0"/>
    <x v="1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x v="39"/>
    <s v="No"/>
    <s v="No"/>
    <s v="No"/>
    <n v="0"/>
    <s v="No"/>
    <s v="Month-to-Month"/>
    <s v="Credit Card"/>
    <n v="32"/>
    <n v="32"/>
    <x v="0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x v="11"/>
    <s v="No"/>
    <s v="No"/>
    <s v="No"/>
    <n v="0"/>
    <s v="Yes"/>
    <s v="Month-to-Month"/>
    <s v="Credit Card"/>
    <n v="24"/>
    <n v="505"/>
    <x v="0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x v="37"/>
    <s v="No"/>
    <s v="No"/>
    <s v="No"/>
    <n v="0"/>
    <s v="No"/>
    <s v="Month-to-Month"/>
    <s v="Direct Debit"/>
    <n v="22"/>
    <n v="241"/>
    <x v="0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x v="55"/>
    <s v="No"/>
    <s v="Yes"/>
    <s v="No"/>
    <n v="0"/>
    <s v="No"/>
    <s v="One Year"/>
    <s v="Direct Debit"/>
    <n v="50"/>
    <n v="2958"/>
    <x v="0"/>
    <x v="0"/>
    <x v="2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x v="46"/>
    <s v="No"/>
    <s v="No"/>
    <s v="No"/>
    <n v="0"/>
    <s v="Yes"/>
    <s v="Month-to-Month"/>
    <s v="Credit Card"/>
    <n v="16"/>
    <n v="16"/>
    <x v="0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x v="44"/>
    <s v="No"/>
    <s v="No"/>
    <s v="No"/>
    <n v="0"/>
    <s v="No"/>
    <s v="Month-to-Month"/>
    <s v="Direct Debit"/>
    <n v="38"/>
    <n v="619"/>
    <x v="0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x v="35"/>
    <s v="No"/>
    <s v="No"/>
    <s v="No"/>
    <n v="0"/>
    <s v="Yes"/>
    <s v="Month-to-Month"/>
    <s v="Direct Debit"/>
    <n v="39"/>
    <n v="1219"/>
    <x v="0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x v="50"/>
    <s v="No"/>
    <s v="No"/>
    <s v="No"/>
    <n v="0"/>
    <s v="No"/>
    <s v="Month-to-Month"/>
    <s v="Direct Debit"/>
    <n v="55"/>
    <n v="255"/>
    <x v="0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x v="31"/>
    <s v="No"/>
    <s v="No"/>
    <s v="No"/>
    <n v="0"/>
    <s v="Yes"/>
    <s v="Two Year"/>
    <s v="Direct Debit"/>
    <n v="40"/>
    <n v="2594"/>
    <x v="0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x v="28"/>
    <s v="No"/>
    <s v="No"/>
    <s v="No"/>
    <n v="0"/>
    <s v="No"/>
    <s v="Month-to-Month"/>
    <s v="Direct Debit"/>
    <n v="13"/>
    <n v="370"/>
    <x v="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x v="16"/>
    <s v="No"/>
    <s v="No"/>
    <s v="No"/>
    <n v="0"/>
    <s v="No"/>
    <s v="Two Year"/>
    <s v="Direct Debit"/>
    <n v="13"/>
    <n v="731"/>
    <x v="0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x v="31"/>
    <s v="No"/>
    <s v="No"/>
    <s v="No"/>
    <n v="0"/>
    <s v="No"/>
    <s v="Month-to-Month"/>
    <s v="Credit Card"/>
    <n v="51"/>
    <n v="2321"/>
    <x v="0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x v="39"/>
    <s v="No"/>
    <s v="No"/>
    <s v="No"/>
    <n v="0"/>
    <s v="No"/>
    <s v="Two Year"/>
    <s v="Direct Debit"/>
    <n v="11"/>
    <n v="559"/>
    <x v="0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x v="40"/>
    <s v="No"/>
    <s v="No"/>
    <s v="No"/>
    <n v="0"/>
    <s v="No"/>
    <s v="One Year"/>
    <s v="Credit Card"/>
    <n v="32"/>
    <n v="552"/>
    <x v="0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x v="21"/>
    <s v="No"/>
    <s v="No"/>
    <s v="No"/>
    <n v="0"/>
    <s v="No"/>
    <s v="One Year"/>
    <s v="Credit Card"/>
    <n v="8"/>
    <n v="126"/>
    <x v="0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x v="1"/>
    <s v="No"/>
    <s v="No"/>
    <s v="No"/>
    <n v="0"/>
    <s v="No"/>
    <s v="Month-to-Month"/>
    <s v="Direct Debit"/>
    <n v="28"/>
    <n v="605"/>
    <x v="0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x v="12"/>
    <s v="Yes"/>
    <s v="No"/>
    <s v="No"/>
    <n v="0"/>
    <s v="Yes"/>
    <s v="One Year"/>
    <s v="Direct Debit"/>
    <n v="34"/>
    <n v="1997"/>
    <x v="0"/>
    <x v="0"/>
    <x v="1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x v="27"/>
    <s v="No"/>
    <s v="Yes"/>
    <s v="No"/>
    <n v="0"/>
    <s v="No"/>
    <s v="Month-to-Month"/>
    <s v="Credit Card"/>
    <n v="29"/>
    <n v="300"/>
    <x v="0"/>
    <x v="0"/>
    <x v="2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x v="51"/>
    <s v="No"/>
    <s v="No"/>
    <s v="No"/>
    <n v="0"/>
    <s v="No"/>
    <s v="Month-to-Month"/>
    <s v="Direct Debit"/>
    <n v="30"/>
    <n v="61"/>
    <x v="0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x v="6"/>
    <s v="Yes"/>
    <s v="No"/>
    <s v="No"/>
    <n v="0"/>
    <s v="No"/>
    <s v="Two Year"/>
    <s v="Direct Debit"/>
    <n v="10"/>
    <n v="645"/>
    <x v="0"/>
    <x v="0"/>
    <x v="1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x v="23"/>
    <s v="Yes"/>
    <s v="No"/>
    <s v="No"/>
    <n v="0"/>
    <s v="No"/>
    <s v="Month-to-Month"/>
    <s v="Direct Debit"/>
    <n v="44"/>
    <n v="269"/>
    <x v="0"/>
    <x v="0"/>
    <x v="1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x v="28"/>
    <s v="No"/>
    <s v="No"/>
    <s v="No"/>
    <n v="0"/>
    <s v="No"/>
    <s v="Two Year"/>
    <s v="Credit Card"/>
    <n v="10"/>
    <n v="493"/>
    <x v="0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x v="48"/>
    <s v="No"/>
    <s v="No"/>
    <s v="No"/>
    <n v="0"/>
    <s v="Yes"/>
    <s v="Two Year"/>
    <s v="Direct Debit"/>
    <n v="38"/>
    <n v="1391"/>
    <x v="0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x v="31"/>
    <s v="No"/>
    <s v="No"/>
    <s v="No"/>
    <n v="0"/>
    <s v="No"/>
    <s v="Month-to-Month"/>
    <s v="Credit Card"/>
    <n v="15"/>
    <n v="15"/>
    <x v="0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x v="37"/>
    <s v="No"/>
    <s v="No"/>
    <s v="No"/>
    <n v="0"/>
    <s v="Yes"/>
    <s v="Two Year"/>
    <s v="Credit Card"/>
    <n v="48"/>
    <n v="3385"/>
    <x v="0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x v="25"/>
    <s v="No"/>
    <s v="Yes"/>
    <s v="No"/>
    <n v="0"/>
    <s v="No"/>
    <s v="One Year"/>
    <s v="Direct Debit"/>
    <n v="47"/>
    <n v="2857"/>
    <x v="0"/>
    <x v="0"/>
    <x v="2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x v="14"/>
    <s v="No"/>
    <s v="Yes"/>
    <s v="No"/>
    <n v="0"/>
    <s v="No"/>
    <s v="One Year"/>
    <s v="Direct Debit"/>
    <n v="38"/>
    <n v="1965"/>
    <x v="0"/>
    <x v="0"/>
    <x v="2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x v="23"/>
    <s v="Yes"/>
    <s v="No"/>
    <s v="No"/>
    <n v="0"/>
    <s v="Yes"/>
    <s v="One Year"/>
    <s v="Credit Card"/>
    <n v="46"/>
    <n v="2456"/>
    <x v="0"/>
    <x v="0"/>
    <x v="1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x v="59"/>
    <s v="Yes"/>
    <s v="No"/>
    <s v="No"/>
    <n v="0"/>
    <s v="No"/>
    <s v="Month-to-Month"/>
    <s v="Direct Debit"/>
    <n v="26"/>
    <n v="82"/>
    <x v="0"/>
    <x v="0"/>
    <x v="1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x v="23"/>
    <s v="Yes"/>
    <s v="No"/>
    <s v="No"/>
    <n v="0"/>
    <s v="Yes"/>
    <s v="Month-to-Month"/>
    <s v="Direct Debit"/>
    <n v="36"/>
    <n v="188"/>
    <x v="0"/>
    <x v="0"/>
    <x v="1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x v="17"/>
    <s v="Yes"/>
    <s v="No"/>
    <s v="No"/>
    <n v="0"/>
    <s v="No"/>
    <s v="Two Year"/>
    <s v="Credit Card"/>
    <n v="12"/>
    <n v="411"/>
    <x v="0"/>
    <x v="0"/>
    <x v="1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x v="38"/>
    <s v="No"/>
    <s v="No"/>
    <s v="No"/>
    <n v="0"/>
    <s v="Yes"/>
    <s v="One Year"/>
    <s v="Direct Debit"/>
    <n v="40"/>
    <n v="1601"/>
    <x v="0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x v="48"/>
    <s v="No"/>
    <s v="No"/>
    <s v="No"/>
    <n v="0"/>
    <s v="No"/>
    <s v="Month-to-Month"/>
    <s v="Credit Card"/>
    <n v="10"/>
    <n v="185"/>
    <x v="0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x v="34"/>
    <s v="No"/>
    <s v="Yes"/>
    <s v="No"/>
    <n v="0"/>
    <s v="No"/>
    <s v="Two Year"/>
    <s v="Credit Card"/>
    <n v="13"/>
    <n v="618"/>
    <x v="0"/>
    <x v="0"/>
    <x v="2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x v="48"/>
    <s v="No"/>
    <s v="No"/>
    <s v="No"/>
    <n v="0"/>
    <s v="No"/>
    <s v="Month-to-Month"/>
    <s v="Credit Card"/>
    <n v="13"/>
    <n v="150"/>
    <x v="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x v="12"/>
    <s v="Yes"/>
    <s v="No"/>
    <s v="No"/>
    <n v="0"/>
    <s v="No"/>
    <s v="Month-to-Month"/>
    <s v="Credit Card"/>
    <n v="45"/>
    <n v="170"/>
    <x v="0"/>
    <x v="0"/>
    <x v="1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x v="11"/>
    <s v="No"/>
    <s v="No"/>
    <s v="No"/>
    <n v="0"/>
    <s v="No"/>
    <s v="One Year"/>
    <s v="Credit Card"/>
    <n v="8"/>
    <n v="49"/>
    <x v="0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x v="32"/>
    <s v="No"/>
    <s v="No"/>
    <s v="No"/>
    <n v="0"/>
    <s v="Yes"/>
    <s v="One Year"/>
    <s v="Direct Debit"/>
    <n v="62"/>
    <n v="3293"/>
    <x v="0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x v="57"/>
    <s v="No"/>
    <s v="Yes"/>
    <s v="No"/>
    <n v="0"/>
    <s v="Yes"/>
    <s v="Month-to-Month"/>
    <s v="Direct Debit"/>
    <n v="41"/>
    <n v="2649"/>
    <x v="0"/>
    <x v="0"/>
    <x v="2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x v="58"/>
    <s v="No"/>
    <s v="No"/>
    <s v="No"/>
    <n v="0"/>
    <s v="No"/>
    <s v="Month-to-Month"/>
    <s v="Credit Card"/>
    <n v="7"/>
    <n v="37"/>
    <x v="0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x v="29"/>
    <s v="No"/>
    <s v="Yes"/>
    <s v="No"/>
    <n v="0"/>
    <s v="No"/>
    <s v="One Year"/>
    <s v="Paper Check"/>
    <n v="12"/>
    <n v="446"/>
    <x v="0"/>
    <x v="0"/>
    <x v="2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x v="24"/>
    <s v="No"/>
    <s v="No"/>
    <s v="No"/>
    <n v="0"/>
    <s v="Yes"/>
    <s v="Month-to-Month"/>
    <s v="Credit Card"/>
    <n v="48"/>
    <n v="439"/>
    <x v="0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x v="39"/>
    <s v="No"/>
    <s v="No"/>
    <s v="No"/>
    <n v="0"/>
    <s v="No"/>
    <s v="Month-to-Month"/>
    <s v="Direct Debit"/>
    <n v="35"/>
    <n v="478"/>
    <x v="0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x v="21"/>
    <s v="No"/>
    <s v="No"/>
    <s v="No"/>
    <n v="0"/>
    <s v="Yes"/>
    <s v="Month-to-Month"/>
    <s v="Direct Debit"/>
    <n v="50"/>
    <n v="2983"/>
    <x v="0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x v="22"/>
    <s v="Yes"/>
    <s v="No"/>
    <s v="No"/>
    <n v="0"/>
    <s v="No"/>
    <s v="Month-to-Month"/>
    <s v="Credit Card"/>
    <n v="9"/>
    <n v="123"/>
    <x v="0"/>
    <x v="0"/>
    <x v="1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x v="6"/>
    <s v="Yes"/>
    <s v="No"/>
    <s v="No"/>
    <n v="0"/>
    <s v="No"/>
    <s v="Month-to-Month"/>
    <s v="Direct Debit"/>
    <n v="29"/>
    <n v="177"/>
    <x v="0"/>
    <x v="0"/>
    <x v="1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x v="35"/>
    <s v="No"/>
    <s v="No"/>
    <s v="No"/>
    <n v="0"/>
    <s v="Yes"/>
    <s v="One Year"/>
    <s v="Credit Card"/>
    <n v="40"/>
    <n v="2402"/>
    <x v="0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x v="41"/>
    <s v="No"/>
    <s v="Yes"/>
    <s v="No"/>
    <n v="0"/>
    <s v="No"/>
    <s v="Month-to-Month"/>
    <s v="Credit Card"/>
    <n v="27"/>
    <n v="479"/>
    <x v="0"/>
    <x v="0"/>
    <x v="2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x v="51"/>
    <s v="No"/>
    <s v="No"/>
    <s v="No"/>
    <n v="0"/>
    <s v="No"/>
    <s v="Month-to-Month"/>
    <s v="Direct Debit"/>
    <n v="22"/>
    <n v="254"/>
    <x v="0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x v="31"/>
    <s v="No"/>
    <s v="No"/>
    <s v="No"/>
    <n v="0"/>
    <s v="No"/>
    <s v="One Year"/>
    <s v="Direct Debit"/>
    <n v="15"/>
    <n v="587"/>
    <x v="0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x v="27"/>
    <s v="No"/>
    <s v="Yes"/>
    <s v="No"/>
    <n v="0"/>
    <s v="No"/>
    <s v="Month-to-Month"/>
    <s v="Direct Debit"/>
    <n v="45"/>
    <n v="368"/>
    <x v="0"/>
    <x v="0"/>
    <x v="2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x v="57"/>
    <s v="No"/>
    <s v="Yes"/>
    <s v="No"/>
    <n v="0"/>
    <s v="No"/>
    <s v="Month-to-Month"/>
    <s v="Credit Card"/>
    <n v="29"/>
    <n v="1549"/>
    <x v="0"/>
    <x v="0"/>
    <x v="2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x v="23"/>
    <s v="Yes"/>
    <s v="No"/>
    <s v="No"/>
    <n v="0"/>
    <s v="No"/>
    <s v="Two Year"/>
    <s v="Credit Card"/>
    <n v="15"/>
    <n v="920"/>
    <x v="0"/>
    <x v="0"/>
    <x v="1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x v="49"/>
    <s v="No"/>
    <s v="No"/>
    <s v="No"/>
    <n v="0"/>
    <s v="Yes"/>
    <s v="One Year"/>
    <s v="Credit Card"/>
    <n v="16"/>
    <n v="122"/>
    <x v="0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x v="16"/>
    <s v="No"/>
    <s v="No"/>
    <s v="No"/>
    <n v="0"/>
    <s v="No"/>
    <s v="One Year"/>
    <s v="Credit Card"/>
    <n v="43"/>
    <n v="449"/>
    <x v="0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x v="4"/>
    <s v="Yes"/>
    <s v="No"/>
    <s v="No"/>
    <n v="0"/>
    <s v="Yes"/>
    <s v="Two Year"/>
    <s v="Credit Card"/>
    <n v="38"/>
    <n v="2307"/>
    <x v="0"/>
    <x v="0"/>
    <x v="1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x v="59"/>
    <s v="Yes"/>
    <s v="No"/>
    <s v="No"/>
    <n v="0"/>
    <s v="Yes"/>
    <s v="One Year"/>
    <s v="Direct Debit"/>
    <n v="32"/>
    <n v="1740"/>
    <x v="0"/>
    <x v="0"/>
    <x v="1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x v="58"/>
    <s v="No"/>
    <s v="No"/>
    <s v="No"/>
    <n v="0"/>
    <s v="No"/>
    <s v="Month-to-Month"/>
    <s v="Direct Debit"/>
    <n v="18"/>
    <n v="463"/>
    <x v="0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x v="21"/>
    <s v="No"/>
    <s v="No"/>
    <s v="No"/>
    <n v="0"/>
    <s v="No"/>
    <s v="Month-to-Month"/>
    <s v="Credit Card"/>
    <n v="32"/>
    <n v="32"/>
    <x v="0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x v="40"/>
    <s v="No"/>
    <s v="No"/>
    <s v="No"/>
    <n v="0"/>
    <s v="No"/>
    <s v="Month-to-Month"/>
    <s v="Direct Debit"/>
    <n v="47"/>
    <n v="1706"/>
    <x v="0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x v="31"/>
    <s v="No"/>
    <s v="No"/>
    <s v="No"/>
    <n v="0"/>
    <s v="Yes"/>
    <s v="Two Year"/>
    <s v="Credit Card"/>
    <n v="37"/>
    <n v="2237"/>
    <x v="0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x v="5"/>
    <s v="No"/>
    <s v="No"/>
    <s v="No"/>
    <n v="0"/>
    <s v="Yes"/>
    <s v="Two Year"/>
    <s v="Direct Debit"/>
    <n v="39"/>
    <n v="2861"/>
    <x v="0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x v="26"/>
    <s v="No"/>
    <s v="No"/>
    <s v="No"/>
    <n v="0"/>
    <s v="Yes"/>
    <s v="Two Year"/>
    <s v="Direct Debit"/>
    <n v="25"/>
    <n v="1754"/>
    <x v="0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x v="35"/>
    <s v="No"/>
    <s v="No"/>
    <s v="No"/>
    <n v="0"/>
    <s v="No"/>
    <s v="Two Year"/>
    <s v="Credit Card"/>
    <n v="9"/>
    <n v="522"/>
    <x v="0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x v="22"/>
    <s v="Yes"/>
    <s v="No"/>
    <s v="No"/>
    <n v="0"/>
    <s v="No"/>
    <s v="Month-to-Month"/>
    <s v="Credit Card"/>
    <n v="8"/>
    <n v="29"/>
    <x v="0"/>
    <x v="0"/>
    <x v="1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x v="55"/>
    <s v="No"/>
    <s v="Yes"/>
    <s v="No"/>
    <n v="0"/>
    <s v="No"/>
    <s v="Month-to-Month"/>
    <s v="Direct Debit"/>
    <n v="33"/>
    <n v="33"/>
    <x v="0"/>
    <x v="0"/>
    <x v="2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x v="25"/>
    <s v="No"/>
    <s v="Yes"/>
    <s v="No"/>
    <n v="0"/>
    <s v="Yes"/>
    <s v="Two Year"/>
    <s v="Credit Card"/>
    <n v="47"/>
    <n v="3185"/>
    <x v="0"/>
    <x v="0"/>
    <x v="2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x v="11"/>
    <s v="No"/>
    <s v="No"/>
    <s v="No"/>
    <n v="0"/>
    <s v="Yes"/>
    <s v="Two Year"/>
    <s v="Credit Card"/>
    <n v="52"/>
    <n v="3324"/>
    <x v="0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x v="7"/>
    <s v="No"/>
    <s v="No"/>
    <s v="No"/>
    <n v="0"/>
    <s v="No"/>
    <s v="Month-to-Month"/>
    <s v="Credit Card"/>
    <n v="10"/>
    <n v="149"/>
    <x v="0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x v="50"/>
    <s v="No"/>
    <s v="No"/>
    <s v="No"/>
    <n v="0"/>
    <s v="No"/>
    <s v="One Year"/>
    <s v="Direct Debit"/>
    <n v="15"/>
    <n v="60"/>
    <x v="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x v="28"/>
    <s v="No"/>
    <s v="No"/>
    <s v="No"/>
    <n v="0"/>
    <s v="No"/>
    <s v="Month-to-Month"/>
    <s v="Credit Card"/>
    <n v="12"/>
    <n v="12"/>
    <x v="0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x v="0"/>
    <s v="No"/>
    <s v="No"/>
    <s v="No"/>
    <n v="0"/>
    <s v="No"/>
    <s v="Month-to-Month"/>
    <s v="Credit Card"/>
    <n v="15"/>
    <n v="288"/>
    <x v="0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x v="30"/>
    <s v="No"/>
    <s v="No"/>
    <s v="No"/>
    <n v="0"/>
    <s v="No"/>
    <s v="Month-to-Month"/>
    <s v="Credit Card"/>
    <n v="18"/>
    <n v="35"/>
    <x v="0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x v="22"/>
    <s v="Yes"/>
    <s v="No"/>
    <s v="No"/>
    <n v="0"/>
    <s v="No"/>
    <s v="Month-to-Month"/>
    <s v="Credit Card"/>
    <n v="26"/>
    <n v="500"/>
    <x v="0"/>
    <x v="0"/>
    <x v="1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x v="40"/>
    <s v="No"/>
    <s v="No"/>
    <s v="No"/>
    <n v="0"/>
    <s v="No"/>
    <s v="Month-to-Month"/>
    <s v="Direct Debit"/>
    <n v="47"/>
    <n v="1996"/>
    <x v="0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x v="23"/>
    <s v="Yes"/>
    <s v="No"/>
    <s v="No"/>
    <n v="0"/>
    <s v="No"/>
    <s v="Month-to-Month"/>
    <s v="Credit Card"/>
    <n v="29"/>
    <n v="604"/>
    <x v="0"/>
    <x v="0"/>
    <x v="1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x v="11"/>
    <s v="No"/>
    <s v="No"/>
    <s v="No"/>
    <n v="0"/>
    <s v="No"/>
    <s v="Month-to-Month"/>
    <s v="Direct Debit"/>
    <n v="26"/>
    <n v="207"/>
    <x v="0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x v="21"/>
    <s v="No"/>
    <s v="No"/>
    <s v="No"/>
    <n v="0"/>
    <s v="Yes"/>
    <s v="One Year"/>
    <s v="Direct Debit"/>
    <n v="28"/>
    <n v="1374"/>
    <x v="0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x v="51"/>
    <s v="No"/>
    <s v="No"/>
    <s v="No"/>
    <n v="0"/>
    <s v="No"/>
    <s v="Two Year"/>
    <s v="Direct Debit"/>
    <n v="12"/>
    <n v="867"/>
    <x v="0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x v="46"/>
    <s v="No"/>
    <s v="No"/>
    <s v="No"/>
    <n v="0"/>
    <s v="Yes"/>
    <s v="Two Year"/>
    <s v="Direct Debit"/>
    <n v="45"/>
    <n v="3288"/>
    <x v="0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x v="24"/>
    <s v="No"/>
    <s v="No"/>
    <s v="No"/>
    <n v="0"/>
    <s v="No"/>
    <s v="One Year"/>
    <s v="Credit Card"/>
    <n v="33"/>
    <n v="469"/>
    <x v="0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x v="24"/>
    <s v="No"/>
    <s v="No"/>
    <s v="No"/>
    <n v="0"/>
    <s v="No"/>
    <s v="Month-to-Month"/>
    <s v="Direct Debit"/>
    <n v="30"/>
    <n v="179"/>
    <x v="0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x v="4"/>
    <s v="Yes"/>
    <s v="No"/>
    <s v="No"/>
    <n v="0"/>
    <s v="No"/>
    <s v="One Year"/>
    <s v="Credit Card"/>
    <n v="8"/>
    <n v="113"/>
    <x v="0"/>
    <x v="0"/>
    <x v="1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x v="40"/>
    <s v="No"/>
    <s v="No"/>
    <s v="No"/>
    <n v="0"/>
    <s v="No"/>
    <s v="One Year"/>
    <s v="Direct Debit"/>
    <n v="61"/>
    <n v="3981"/>
    <x v="0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x v="51"/>
    <s v="No"/>
    <s v="No"/>
    <s v="No"/>
    <n v="0"/>
    <s v="Yes"/>
    <s v="One Year"/>
    <s v="Direct Debit"/>
    <n v="41"/>
    <n v="2301"/>
    <x v="0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x v="35"/>
    <s v="No"/>
    <s v="No"/>
    <s v="No"/>
    <n v="0"/>
    <s v="No"/>
    <s v="Month-to-Month"/>
    <s v="Direct Debit"/>
    <n v="31"/>
    <n v="439"/>
    <x v="0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x v="30"/>
    <s v="No"/>
    <s v="No"/>
    <s v="No"/>
    <n v="0"/>
    <s v="No"/>
    <s v="Month-to-Month"/>
    <s v="Direct Debit"/>
    <n v="26"/>
    <n v="1326"/>
    <x v="0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x v="39"/>
    <s v="No"/>
    <s v="No"/>
    <s v="No"/>
    <n v="0"/>
    <s v="Yes"/>
    <s v="Two Year"/>
    <s v="Credit Card"/>
    <n v="40"/>
    <n v="2357"/>
    <x v="0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x v="9"/>
    <s v="No"/>
    <s v="No"/>
    <s v="No"/>
    <n v="0"/>
    <s v="Yes"/>
    <s v="Month-to-Month"/>
    <s v="Credit Card"/>
    <n v="22"/>
    <n v="1452"/>
    <x v="0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x v="33"/>
    <s v="Yes"/>
    <s v="No"/>
    <s v="No"/>
    <n v="0"/>
    <s v="No"/>
    <s v="Month-to-Month"/>
    <s v="Credit Card"/>
    <n v="10"/>
    <n v="21"/>
    <x v="0"/>
    <x v="0"/>
    <x v="1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x v="55"/>
    <s v="No"/>
    <s v="Yes"/>
    <s v="No"/>
    <n v="0"/>
    <s v="No"/>
    <s v="Month-to-Month"/>
    <s v="Credit Card"/>
    <n v="27"/>
    <n v="165"/>
    <x v="0"/>
    <x v="0"/>
    <x v="2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x v="34"/>
    <s v="No"/>
    <s v="Yes"/>
    <s v="No"/>
    <n v="0"/>
    <s v="No"/>
    <s v="Month-to-Month"/>
    <s v="Direct Debit"/>
    <n v="55"/>
    <n v="3637"/>
    <x v="0"/>
    <x v="0"/>
    <x v="2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x v="46"/>
    <s v="No"/>
    <s v="No"/>
    <s v="No"/>
    <n v="0"/>
    <s v="No"/>
    <s v="Month-to-Month"/>
    <s v="Credit Card"/>
    <n v="8"/>
    <n v="24"/>
    <x v="0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x v="60"/>
    <s v="No"/>
    <s v="Yes"/>
    <s v="No"/>
    <n v="0"/>
    <s v="No"/>
    <s v="Month-to-Month"/>
    <s v="Direct Debit"/>
    <n v="59"/>
    <n v="1323"/>
    <x v="0"/>
    <x v="0"/>
    <x v="2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x v="29"/>
    <s v="No"/>
    <s v="Yes"/>
    <s v="No"/>
    <n v="0"/>
    <s v="No"/>
    <s v="One Year"/>
    <s v="Paper Check"/>
    <n v="34"/>
    <n v="1317"/>
    <x v="0"/>
    <x v="0"/>
    <x v="2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x v="48"/>
    <s v="No"/>
    <s v="No"/>
    <s v="No"/>
    <n v="0"/>
    <s v="No"/>
    <s v="Two Year"/>
    <s v="Credit Card"/>
    <n v="29"/>
    <n v="2001"/>
    <x v="0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x v="35"/>
    <s v="No"/>
    <s v="No"/>
    <s v="No"/>
    <n v="0"/>
    <s v="No"/>
    <s v="One Year"/>
    <s v="Credit Card"/>
    <n v="10"/>
    <n v="10"/>
    <x v="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x v="20"/>
    <s v="No"/>
    <s v="No"/>
    <s v="No"/>
    <n v="0"/>
    <s v="No"/>
    <s v="Month-to-Month"/>
    <s v="Direct Debit"/>
    <n v="39"/>
    <n v="1239"/>
    <x v="0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x v="14"/>
    <s v="No"/>
    <s v="Yes"/>
    <s v="No"/>
    <n v="0"/>
    <s v="No"/>
    <s v="Month-to-Month"/>
    <s v="Credit Card"/>
    <n v="29"/>
    <n v="749"/>
    <x v="0"/>
    <x v="0"/>
    <x v="2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x v="21"/>
    <s v="No"/>
    <s v="No"/>
    <s v="No"/>
    <n v="0"/>
    <s v="No"/>
    <s v="Month-to-Month"/>
    <s v="Direct Debit"/>
    <n v="7"/>
    <n v="12"/>
    <x v="0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x v="6"/>
    <s v="Yes"/>
    <s v="No"/>
    <s v="No"/>
    <n v="0"/>
    <s v="Yes"/>
    <s v="One Year"/>
    <s v="Credit Card"/>
    <n v="38"/>
    <n v="1403"/>
    <x v="0"/>
    <x v="0"/>
    <x v="1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x v="2"/>
    <s v="No"/>
    <s v="No"/>
    <s v="No"/>
    <n v="0"/>
    <s v="No"/>
    <s v="Month-to-Month"/>
    <s v="Credit Card"/>
    <n v="30"/>
    <n v="212"/>
    <x v="0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x v="55"/>
    <s v="No"/>
    <s v="Yes"/>
    <s v="No"/>
    <n v="0"/>
    <s v="No"/>
    <s v="Two Year"/>
    <s v="Credit Card"/>
    <n v="25"/>
    <n v="1447"/>
    <x v="0"/>
    <x v="0"/>
    <x v="2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x v="10"/>
    <s v="No"/>
    <s v="No"/>
    <s v="No"/>
    <n v="0"/>
    <s v="No"/>
    <s v="Month-to-Month"/>
    <s v="Direct Debit"/>
    <n v="37"/>
    <n v="668"/>
    <x v="0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x v="13"/>
    <s v="No"/>
    <s v="Yes"/>
    <s v="No"/>
    <n v="0"/>
    <s v="Yes"/>
    <s v="Two Year"/>
    <s v="Credit Card"/>
    <n v="33"/>
    <n v="1525"/>
    <x v="0"/>
    <x v="0"/>
    <x v="2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x v="13"/>
    <s v="No"/>
    <s v="Yes"/>
    <s v="No"/>
    <n v="0"/>
    <s v="No"/>
    <s v="Month-to-Month"/>
    <s v="Direct Debit"/>
    <n v="40"/>
    <n v="166"/>
    <x v="0"/>
    <x v="0"/>
    <x v="2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x v="21"/>
    <s v="No"/>
    <s v="No"/>
    <s v="No"/>
    <n v="0"/>
    <s v="No"/>
    <s v="Month-to-Month"/>
    <s v="Credit Card"/>
    <n v="13"/>
    <n v="13"/>
    <x v="0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x v="62"/>
    <s v="No"/>
    <s v="Yes"/>
    <s v="No"/>
    <n v="0"/>
    <s v="No"/>
    <s v="Month-to-Month"/>
    <s v="Credit Card"/>
    <n v="45"/>
    <n v="1571"/>
    <x v="0"/>
    <x v="0"/>
    <x v="2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x v="57"/>
    <s v="No"/>
    <s v="Yes"/>
    <s v="No"/>
    <n v="0"/>
    <s v="No"/>
    <s v="Two Year"/>
    <s v="Paper Check"/>
    <n v="8"/>
    <n v="445"/>
    <x v="0"/>
    <x v="0"/>
    <x v="2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x v="41"/>
    <s v="No"/>
    <s v="Yes"/>
    <s v="No"/>
    <n v="0"/>
    <s v="No"/>
    <s v="Two Year"/>
    <s v="Direct Debit"/>
    <n v="49"/>
    <n v="3083"/>
    <x v="0"/>
    <x v="0"/>
    <x v="2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x v="20"/>
    <s v="No"/>
    <s v="No"/>
    <s v="No"/>
    <n v="0"/>
    <s v="Yes"/>
    <s v="Month-to-Month"/>
    <s v="Direct Debit"/>
    <n v="26"/>
    <n v="1034"/>
    <x v="0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x v="6"/>
    <s v="Yes"/>
    <s v="No"/>
    <s v="No"/>
    <n v="0"/>
    <s v="Yes"/>
    <s v="One Year"/>
    <s v="Direct Debit"/>
    <n v="59"/>
    <n v="2961"/>
    <x v="0"/>
    <x v="0"/>
    <x v="1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x v="43"/>
    <s v="No"/>
    <s v="Yes"/>
    <s v="No"/>
    <n v="0"/>
    <s v="No"/>
    <s v="Month-to-Month"/>
    <s v="Credit Card"/>
    <n v="10"/>
    <n v="186"/>
    <x v="0"/>
    <x v="0"/>
    <x v="2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x v="34"/>
    <s v="No"/>
    <s v="Yes"/>
    <s v="No"/>
    <n v="0"/>
    <s v="Yes"/>
    <s v="Month-to-Month"/>
    <s v="Direct Debit"/>
    <n v="21"/>
    <n v="920"/>
    <x v="0"/>
    <x v="0"/>
    <x v="2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x v="60"/>
    <s v="No"/>
    <s v="Yes"/>
    <s v="No"/>
    <n v="0"/>
    <s v="No"/>
    <s v="Month-to-Month"/>
    <s v="Direct Debit"/>
    <n v="43"/>
    <n v="753"/>
    <x v="0"/>
    <x v="0"/>
    <x v="2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x v="6"/>
    <s v="Yes"/>
    <s v="No"/>
    <s v="No"/>
    <n v="0"/>
    <s v="Yes"/>
    <s v="Two Year"/>
    <s v="Credit Card"/>
    <n v="50"/>
    <n v="3374"/>
    <x v="0"/>
    <x v="0"/>
    <x v="1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x v="25"/>
    <s v="No"/>
    <s v="Yes"/>
    <s v="No"/>
    <n v="0"/>
    <s v="No"/>
    <s v="Month-to-Month"/>
    <s v="Direct Debit"/>
    <n v="32"/>
    <n v="150"/>
    <x v="0"/>
    <x v="0"/>
    <x v="2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x v="50"/>
    <s v="No"/>
    <s v="No"/>
    <s v="No"/>
    <n v="0"/>
    <s v="No"/>
    <s v="Month-to-Month"/>
    <s v="Direct Debit"/>
    <n v="16"/>
    <n v="207"/>
    <x v="0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x v="6"/>
    <s v="Yes"/>
    <s v="No"/>
    <s v="No"/>
    <n v="0"/>
    <s v="No"/>
    <s v="Month-to-Month"/>
    <s v="Credit Card"/>
    <n v="51"/>
    <n v="2715"/>
    <x v="0"/>
    <x v="0"/>
    <x v="1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x v="2"/>
    <s v="No"/>
    <s v="No"/>
    <s v="No"/>
    <n v="0"/>
    <s v="Yes"/>
    <s v="Two Year"/>
    <s v="Direct Debit"/>
    <n v="46"/>
    <n v="2744"/>
    <x v="0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x v="17"/>
    <s v="Yes"/>
    <s v="No"/>
    <s v="No"/>
    <n v="0"/>
    <s v="No"/>
    <s v="One Year"/>
    <s v="Credit Card"/>
    <n v="15"/>
    <n v="474"/>
    <x v="0"/>
    <x v="0"/>
    <x v="1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x v="18"/>
    <s v="No"/>
    <s v="No"/>
    <s v="No"/>
    <n v="0"/>
    <s v="Yes"/>
    <s v="One Year"/>
    <s v="Direct Debit"/>
    <n v="22"/>
    <n v="293"/>
    <x v="0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x v="54"/>
    <s v="No"/>
    <s v="No"/>
    <s v="No"/>
    <n v="0"/>
    <s v="No"/>
    <s v="Two Year"/>
    <s v="Credit Card"/>
    <n v="12"/>
    <n v="515"/>
    <x v="0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x v="24"/>
    <s v="No"/>
    <s v="No"/>
    <s v="No"/>
    <n v="0"/>
    <s v="No"/>
    <s v="One Year"/>
    <s v="Direct Debit"/>
    <n v="9"/>
    <n v="212"/>
    <x v="0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x v="9"/>
    <s v="No"/>
    <s v="No"/>
    <s v="No"/>
    <n v="0"/>
    <s v="No"/>
    <s v="Month-to-Month"/>
    <s v="Credit Card"/>
    <n v="48"/>
    <n v="3239"/>
    <x v="0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x v="35"/>
    <s v="No"/>
    <s v="No"/>
    <s v="No"/>
    <n v="0"/>
    <s v="No"/>
    <s v="Two Year"/>
    <s v="Credit Card"/>
    <n v="10"/>
    <n v="632"/>
    <x v="0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x v="5"/>
    <s v="No"/>
    <s v="No"/>
    <s v="No"/>
    <n v="0"/>
    <s v="Yes"/>
    <s v="Two Year"/>
    <s v="Credit Card"/>
    <n v="55"/>
    <n v="3974"/>
    <x v="0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x v="12"/>
    <s v="Yes"/>
    <s v="No"/>
    <s v="No"/>
    <n v="0"/>
    <s v="No"/>
    <s v="Month-to-Month"/>
    <s v="Credit Card"/>
    <n v="12"/>
    <n v="33"/>
    <x v="0"/>
    <x v="0"/>
    <x v="1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x v="32"/>
    <s v="No"/>
    <s v="No"/>
    <s v="No"/>
    <n v="0"/>
    <s v="No"/>
    <s v="Two Year"/>
    <s v="Credit Card"/>
    <n v="15"/>
    <n v="879"/>
    <x v="0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x v="14"/>
    <s v="No"/>
    <s v="Yes"/>
    <s v="No"/>
    <n v="0"/>
    <s v="No"/>
    <s v="Month-to-Month"/>
    <s v="Direct Debit"/>
    <n v="53"/>
    <n v="1733"/>
    <x v="0"/>
    <x v="0"/>
    <x v="2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x v="45"/>
    <s v="No"/>
    <s v="Yes"/>
    <s v="No"/>
    <n v="0"/>
    <s v="No"/>
    <s v="Month-to-Month"/>
    <s v="Direct Debit"/>
    <n v="43"/>
    <n v="2291"/>
    <x v="0"/>
    <x v="0"/>
    <x v="2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x v="17"/>
    <s v="Yes"/>
    <s v="No"/>
    <s v="No"/>
    <n v="0"/>
    <s v="No"/>
    <s v="Two Year"/>
    <s v="Direct Debit"/>
    <n v="53"/>
    <n v="3873"/>
    <x v="0"/>
    <x v="0"/>
    <x v="1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x v="63"/>
    <s v="No"/>
    <s v="Yes"/>
    <s v="No"/>
    <n v="0"/>
    <s v="Yes"/>
    <s v="Month-to-Month"/>
    <s v="Credit Card"/>
    <n v="35"/>
    <n v="1864"/>
    <x v="0"/>
    <x v="0"/>
    <x v="2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x v="10"/>
    <s v="No"/>
    <s v="No"/>
    <s v="No"/>
    <n v="0"/>
    <s v="No"/>
    <s v="One Year"/>
    <s v="Direct Debit"/>
    <n v="35"/>
    <n v="2079"/>
    <x v="0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x v="49"/>
    <s v="No"/>
    <s v="No"/>
    <s v="No"/>
    <n v="0"/>
    <s v="No"/>
    <s v="Two Year"/>
    <s v="Direct Debit"/>
    <n v="35"/>
    <n v="1903"/>
    <x v="0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x v="10"/>
    <s v="No"/>
    <s v="No"/>
    <s v="No"/>
    <n v="0"/>
    <s v="Yes"/>
    <s v="Two Year"/>
    <s v="Direct Debit"/>
    <n v="44"/>
    <n v="2574"/>
    <x v="0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x v="17"/>
    <s v="Yes"/>
    <s v="No"/>
    <s v="No"/>
    <n v="0"/>
    <s v="Yes"/>
    <s v="Two Year"/>
    <s v="Credit Card"/>
    <n v="34"/>
    <n v="2035"/>
    <x v="0"/>
    <x v="0"/>
    <x v="1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x v="5"/>
    <s v="No"/>
    <s v="No"/>
    <s v="No"/>
    <n v="0"/>
    <s v="No"/>
    <s v="Month-to-Month"/>
    <s v="Direct Debit"/>
    <n v="36"/>
    <n v="106"/>
    <x v="0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x v="18"/>
    <s v="No"/>
    <s v="No"/>
    <s v="No"/>
    <n v="0"/>
    <s v="No"/>
    <s v="Two Year"/>
    <s v="Direct Debit"/>
    <n v="34"/>
    <n v="2327"/>
    <x v="0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x v="18"/>
    <s v="No"/>
    <s v="No"/>
    <s v="No"/>
    <n v="0"/>
    <s v="No"/>
    <s v="Month-to-Month"/>
    <s v="Credit Card"/>
    <n v="20"/>
    <n v="1170"/>
    <x v="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x v="26"/>
    <s v="No"/>
    <s v="No"/>
    <s v="No"/>
    <n v="0"/>
    <s v="No"/>
    <s v="Two Year"/>
    <s v="Direct Debit"/>
    <n v="41"/>
    <n v="2387"/>
    <x v="0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x v="34"/>
    <s v="No"/>
    <s v="Yes"/>
    <s v="No"/>
    <n v="0"/>
    <s v="Yes"/>
    <s v="One Year"/>
    <s v="Paper Check"/>
    <n v="42"/>
    <n v="2879"/>
    <x v="0"/>
    <x v="0"/>
    <x v="2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x v="9"/>
    <s v="No"/>
    <s v="No"/>
    <s v="No"/>
    <n v="0"/>
    <s v="No"/>
    <s v="Month-to-Month"/>
    <s v="Credit Card"/>
    <n v="10"/>
    <n v="24"/>
    <x v="0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x v="24"/>
    <s v="No"/>
    <s v="No"/>
    <s v="No"/>
    <n v="0"/>
    <s v="Yes"/>
    <s v="Two Year"/>
    <s v="Credit Card"/>
    <n v="22"/>
    <n v="278"/>
    <x v="0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x v="24"/>
    <s v="No"/>
    <s v="No"/>
    <s v="No"/>
    <n v="0"/>
    <s v="No"/>
    <s v="One Year"/>
    <s v="Direct Debit"/>
    <n v="47"/>
    <n v="2148"/>
    <x v="0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x v="50"/>
    <s v="No"/>
    <s v="No"/>
    <s v="No"/>
    <n v="0"/>
    <s v="Yes"/>
    <s v="One Year"/>
    <s v="Direct Debit"/>
    <n v="22"/>
    <n v="580"/>
    <x v="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x v="10"/>
    <s v="No"/>
    <s v="No"/>
    <s v="No"/>
    <n v="0"/>
    <s v="Yes"/>
    <s v="Two Year"/>
    <s v="Direct Debit"/>
    <n v="34"/>
    <n v="1485"/>
    <x v="0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x v="10"/>
    <s v="No"/>
    <s v="No"/>
    <s v="No"/>
    <n v="0"/>
    <s v="No"/>
    <s v="Month-to-Month"/>
    <s v="Credit Card"/>
    <n v="23"/>
    <n v="37"/>
    <x v="0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x v="35"/>
    <s v="No"/>
    <s v="No"/>
    <s v="No"/>
    <n v="0"/>
    <s v="No"/>
    <s v="One Year"/>
    <s v="Direct Debit"/>
    <n v="12"/>
    <n v="250"/>
    <x v="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x v="44"/>
    <s v="No"/>
    <s v="No"/>
    <s v="No"/>
    <n v="0"/>
    <s v="Yes"/>
    <s v="Month-to-Month"/>
    <s v="Credit Card"/>
    <n v="20"/>
    <n v="696"/>
    <x v="0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x v="25"/>
    <s v="No"/>
    <s v="Yes"/>
    <s v="No"/>
    <n v="0"/>
    <s v="Yes"/>
    <s v="One Year"/>
    <s v="Direct Debit"/>
    <n v="41"/>
    <n v="1056"/>
    <x v="0"/>
    <x v="0"/>
    <x v="2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x v="11"/>
    <s v="No"/>
    <s v="No"/>
    <s v="No"/>
    <n v="0"/>
    <s v="No"/>
    <s v="One Year"/>
    <s v="Direct Debit"/>
    <n v="36"/>
    <n v="2034"/>
    <x v="0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x v="9"/>
    <s v="No"/>
    <s v="No"/>
    <s v="No"/>
    <n v="0"/>
    <s v="Yes"/>
    <s v="Two Year"/>
    <s v="Direct Debit"/>
    <n v="43"/>
    <n v="2625"/>
    <x v="0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x v="35"/>
    <s v="No"/>
    <s v="No"/>
    <s v="No"/>
    <n v="0"/>
    <s v="Yes"/>
    <s v="Two Year"/>
    <s v="Direct Debit"/>
    <n v="59"/>
    <n v="4071"/>
    <x v="0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x v="33"/>
    <s v="Yes"/>
    <s v="No"/>
    <s v="No"/>
    <n v="0"/>
    <s v="No"/>
    <s v="One Year"/>
    <s v="Credit Card"/>
    <n v="8"/>
    <n v="44"/>
    <x v="0"/>
    <x v="0"/>
    <x v="1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x v="48"/>
    <s v="No"/>
    <s v="No"/>
    <s v="No"/>
    <n v="0"/>
    <s v="No"/>
    <s v="Month-to-Month"/>
    <s v="Direct Debit"/>
    <n v="45"/>
    <n v="1137"/>
    <x v="0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x v="33"/>
    <s v="Yes"/>
    <s v="No"/>
    <s v="No"/>
    <n v="0"/>
    <s v="No"/>
    <s v="One Year"/>
    <s v="Credit Card"/>
    <n v="25"/>
    <n v="613"/>
    <x v="0"/>
    <x v="0"/>
    <x v="1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x v="22"/>
    <s v="Yes"/>
    <s v="No"/>
    <s v="No"/>
    <n v="0"/>
    <s v="No"/>
    <s v="Month-to-Month"/>
    <s v="Direct Debit"/>
    <n v="44"/>
    <n v="81"/>
    <x v="0"/>
    <x v="0"/>
    <x v="1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x v="53"/>
    <s v="Yes"/>
    <s v="No"/>
    <s v="No"/>
    <n v="0"/>
    <s v="Yes"/>
    <s v="One Year"/>
    <s v="Credit Card"/>
    <n v="53"/>
    <n v="3152"/>
    <x v="0"/>
    <x v="0"/>
    <x v="1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x v="25"/>
    <s v="No"/>
    <s v="Yes"/>
    <s v="No"/>
    <n v="0"/>
    <s v="Yes"/>
    <s v="One Year"/>
    <s v="Credit Card"/>
    <n v="26"/>
    <n v="824"/>
    <x v="0"/>
    <x v="0"/>
    <x v="2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x v="0"/>
    <s v="No"/>
    <s v="No"/>
    <s v="No"/>
    <n v="0"/>
    <s v="Yes"/>
    <s v="Two Year"/>
    <s v="Direct Debit"/>
    <n v="34"/>
    <n v="1763"/>
    <x v="0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x v="57"/>
    <s v="No"/>
    <s v="Yes"/>
    <s v="No"/>
    <n v="0"/>
    <s v="No"/>
    <s v="Month-to-Month"/>
    <s v="Direct Debit"/>
    <n v="20"/>
    <n v="1379"/>
    <x v="0"/>
    <x v="0"/>
    <x v="2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x v="52"/>
    <s v="No"/>
    <s v="No"/>
    <s v="No"/>
    <n v="0"/>
    <s v="Yes"/>
    <s v="Two Year"/>
    <s v="Direct Debit"/>
    <n v="64"/>
    <n v="4538"/>
    <x v="0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x v="33"/>
    <s v="Yes"/>
    <s v="No"/>
    <s v="No"/>
    <n v="0"/>
    <s v="Yes"/>
    <s v="One Year"/>
    <s v="Direct Debit"/>
    <n v="57"/>
    <n v="4064"/>
    <x v="0"/>
    <x v="0"/>
    <x v="1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x v="15"/>
    <s v="No"/>
    <s v="No"/>
    <s v="No"/>
    <n v="0"/>
    <s v="No"/>
    <s v="Month-to-Month"/>
    <s v="Direct Debit"/>
    <n v="12"/>
    <n v="362"/>
    <x v="0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x v="0"/>
    <s v="No"/>
    <s v="No"/>
    <s v="No"/>
    <n v="0"/>
    <s v="No"/>
    <s v="Month-to-Month"/>
    <s v="Direct Debit"/>
    <n v="44"/>
    <n v="88"/>
    <x v="0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x v="7"/>
    <s v="No"/>
    <s v="No"/>
    <s v="No"/>
    <n v="0"/>
    <s v="No"/>
    <s v="Two Year"/>
    <s v="Credit Card"/>
    <n v="17"/>
    <n v="1220"/>
    <x v="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x v="58"/>
    <s v="No"/>
    <s v="No"/>
    <s v="No"/>
    <n v="0"/>
    <s v="Yes"/>
    <s v="One Year"/>
    <s v="Direct Debit"/>
    <n v="24"/>
    <n v="1482"/>
    <x v="0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x v="57"/>
    <s v="No"/>
    <s v="Yes"/>
    <s v="No"/>
    <n v="0"/>
    <s v="Yes"/>
    <s v="One Year"/>
    <s v="Direct Debit"/>
    <n v="42"/>
    <n v="2255"/>
    <x v="0"/>
    <x v="0"/>
    <x v="2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x v="40"/>
    <s v="No"/>
    <s v="No"/>
    <s v="No"/>
    <n v="0"/>
    <s v="No"/>
    <s v="Month-to-Month"/>
    <s v="Credit Card"/>
    <n v="39"/>
    <n v="211"/>
    <x v="0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x v="61"/>
    <s v="No"/>
    <s v="Yes"/>
    <s v="No"/>
    <n v="0"/>
    <s v="No"/>
    <s v="Month-to-Month"/>
    <s v="Direct Debit"/>
    <n v="9"/>
    <n v="480"/>
    <x v="0"/>
    <x v="0"/>
    <x v="2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x v="11"/>
    <s v="No"/>
    <s v="No"/>
    <s v="No"/>
    <n v="0"/>
    <s v="Yes"/>
    <s v="One Year"/>
    <s v="Credit Card"/>
    <n v="51"/>
    <n v="2076"/>
    <x v="0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x v="3"/>
    <s v="No"/>
    <s v="No"/>
    <s v="No"/>
    <n v="0"/>
    <s v="Yes"/>
    <s v="Two Year"/>
    <s v="Credit Card"/>
    <n v="28"/>
    <n v="1785"/>
    <x v="0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x v="40"/>
    <s v="No"/>
    <s v="No"/>
    <s v="No"/>
    <n v="0"/>
    <s v="No"/>
    <s v="One Year"/>
    <s v="Direct Debit"/>
    <n v="53"/>
    <n v="1431"/>
    <x v="0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x v="47"/>
    <s v="No"/>
    <s v="Yes"/>
    <s v="No"/>
    <n v="0"/>
    <s v="Yes"/>
    <s v="Two Year"/>
    <s v="Credit Card"/>
    <n v="52"/>
    <n v="3657"/>
    <x v="0"/>
    <x v="0"/>
    <x v="2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x v="59"/>
    <s v="Yes"/>
    <s v="No"/>
    <s v="No"/>
    <n v="0"/>
    <s v="Yes"/>
    <s v="Two Year"/>
    <s v="Direct Debit"/>
    <n v="63"/>
    <n v="2963"/>
    <x v="0"/>
    <x v="0"/>
    <x v="1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x v="50"/>
    <s v="No"/>
    <s v="No"/>
    <s v="No"/>
    <n v="0"/>
    <s v="Yes"/>
    <s v="Month-to-Month"/>
    <s v="Credit Card"/>
    <n v="60"/>
    <n v="1351"/>
    <x v="0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x v="18"/>
    <s v="No"/>
    <s v="No"/>
    <s v="No"/>
    <n v="0"/>
    <s v="No"/>
    <s v="Month-to-Month"/>
    <s v="Direct Debit"/>
    <n v="37"/>
    <n v="490"/>
    <x v="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x v="23"/>
    <s v="Yes"/>
    <s v="No"/>
    <s v="No"/>
    <n v="0"/>
    <s v="No"/>
    <s v="Month-to-Month"/>
    <s v="Credit Card"/>
    <n v="11"/>
    <n v="11"/>
    <x v="0"/>
    <x v="0"/>
    <x v="1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x v="43"/>
    <s v="No"/>
    <s v="Yes"/>
    <s v="No"/>
    <n v="0"/>
    <s v="Yes"/>
    <s v="Month-to-Month"/>
    <s v="Credit Card"/>
    <n v="36"/>
    <n v="777"/>
    <x v="0"/>
    <x v="0"/>
    <x v="2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x v="9"/>
    <s v="No"/>
    <s v="No"/>
    <s v="No"/>
    <n v="0"/>
    <s v="Yes"/>
    <s v="Month-to-Month"/>
    <s v="Direct Debit"/>
    <n v="42"/>
    <n v="2076"/>
    <x v="0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x v="3"/>
    <s v="No"/>
    <s v="No"/>
    <s v="No"/>
    <n v="0"/>
    <s v="No"/>
    <s v="One Year"/>
    <s v="Credit Card"/>
    <n v="8"/>
    <n v="283"/>
    <x v="0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x v="41"/>
    <s v="No"/>
    <s v="Yes"/>
    <s v="No"/>
    <n v="0"/>
    <s v="No"/>
    <s v="Month-to-Month"/>
    <s v="Credit Card"/>
    <n v="29"/>
    <n v="61"/>
    <x v="0"/>
    <x v="0"/>
    <x v="2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x v="16"/>
    <s v="No"/>
    <s v="No"/>
    <s v="No"/>
    <n v="0"/>
    <s v="No"/>
    <s v="Month-to-Month"/>
    <s v="Direct Debit"/>
    <n v="40"/>
    <n v="649"/>
    <x v="0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x v="40"/>
    <s v="No"/>
    <s v="No"/>
    <s v="No"/>
    <n v="0"/>
    <s v="No"/>
    <s v="Month-to-Month"/>
    <s v="Credit Card"/>
    <n v="40"/>
    <n v="1057"/>
    <x v="0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x v="18"/>
    <s v="No"/>
    <s v="No"/>
    <s v="No"/>
    <n v="0"/>
    <s v="Yes"/>
    <s v="Month-to-Month"/>
    <s v="Direct Debit"/>
    <n v="61"/>
    <n v="2573"/>
    <x v="0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x v="10"/>
    <s v="No"/>
    <s v="No"/>
    <s v="No"/>
    <n v="0"/>
    <s v="No"/>
    <s v="Month-to-Month"/>
    <s v="Credit Card"/>
    <n v="31"/>
    <n v="320"/>
    <x v="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x v="17"/>
    <s v="Yes"/>
    <s v="No"/>
    <s v="No"/>
    <n v="0"/>
    <s v="No"/>
    <s v="One Year"/>
    <s v="Direct Debit"/>
    <n v="49"/>
    <n v="3074"/>
    <x v="0"/>
    <x v="0"/>
    <x v="1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x v="32"/>
    <s v="No"/>
    <s v="No"/>
    <s v="No"/>
    <n v="0"/>
    <s v="No"/>
    <s v="Two Year"/>
    <s v="Credit Card"/>
    <n v="40"/>
    <n v="2644"/>
    <x v="0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x v="31"/>
    <s v="No"/>
    <s v="No"/>
    <s v="No"/>
    <n v="0"/>
    <s v="Yes"/>
    <s v="One Year"/>
    <s v="Direct Debit"/>
    <n v="61"/>
    <n v="653"/>
    <x v="0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x v="3"/>
    <s v="No"/>
    <s v="No"/>
    <s v="No"/>
    <n v="0"/>
    <s v="Yes"/>
    <s v="Month-to-Month"/>
    <s v="Direct Debit"/>
    <n v="21"/>
    <n v="142"/>
    <x v="0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x v="35"/>
    <s v="No"/>
    <s v="No"/>
    <s v="No"/>
    <n v="0"/>
    <s v="No"/>
    <s v="Month-to-Month"/>
    <s v="Credit Card"/>
    <n v="49"/>
    <n v="89"/>
    <x v="0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x v="19"/>
    <s v="Yes"/>
    <s v="No"/>
    <s v="No"/>
    <n v="0"/>
    <s v="No"/>
    <s v="Month-to-Month"/>
    <s v="Direct Debit"/>
    <n v="26"/>
    <n v="246"/>
    <x v="0"/>
    <x v="0"/>
    <x v="1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x v="38"/>
    <s v="No"/>
    <s v="No"/>
    <s v="No"/>
    <n v="0"/>
    <s v="Yes"/>
    <s v="Two Year"/>
    <s v="Credit Card"/>
    <n v="28"/>
    <n v="1798"/>
    <x v="0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x v="23"/>
    <s v="Yes"/>
    <s v="No"/>
    <s v="No"/>
    <n v="0"/>
    <s v="Yes"/>
    <s v="Two Year"/>
    <s v="Direct Debit"/>
    <n v="19"/>
    <n v="1351"/>
    <x v="0"/>
    <x v="0"/>
    <x v="1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x v="26"/>
    <s v="No"/>
    <s v="No"/>
    <s v="No"/>
    <n v="0"/>
    <s v="No"/>
    <s v="Two Year"/>
    <s v="Direct Debit"/>
    <n v="48"/>
    <n v="3288"/>
    <x v="0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x v="17"/>
    <s v="Yes"/>
    <s v="No"/>
    <s v="No"/>
    <n v="0"/>
    <s v="No"/>
    <s v="Two Year"/>
    <s v="Credit Card"/>
    <n v="10"/>
    <n v="212"/>
    <x v="0"/>
    <x v="0"/>
    <x v="1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x v="24"/>
    <s v="No"/>
    <s v="No"/>
    <s v="No"/>
    <n v="0"/>
    <s v="No"/>
    <s v="Two Year"/>
    <s v="Direct Debit"/>
    <n v="12"/>
    <n v="755"/>
    <x v="0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x v="66"/>
    <s v="No"/>
    <s v="Yes"/>
    <s v="No"/>
    <n v="0"/>
    <s v="Yes"/>
    <s v="Month-to-Month"/>
    <s v="Direct Debit"/>
    <n v="65"/>
    <n v="4126"/>
    <x v="0"/>
    <x v="0"/>
    <x v="2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x v="4"/>
    <s v="Yes"/>
    <s v="No"/>
    <s v="No"/>
    <n v="0"/>
    <s v="No"/>
    <s v="One Year"/>
    <s v="Credit Card"/>
    <n v="8"/>
    <n v="69"/>
    <x v="0"/>
    <x v="0"/>
    <x v="1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x v="59"/>
    <s v="Yes"/>
    <s v="No"/>
    <s v="No"/>
    <n v="0"/>
    <s v="No"/>
    <s v="Month-to-Month"/>
    <s v="Direct Debit"/>
    <n v="26"/>
    <n v="857"/>
    <x v="0"/>
    <x v="0"/>
    <x v="1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x v="37"/>
    <s v="No"/>
    <s v="No"/>
    <s v="No"/>
    <n v="0"/>
    <s v="No"/>
    <s v="Month-to-Month"/>
    <s v="Credit Card"/>
    <n v="44"/>
    <n v="1116"/>
    <x v="0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x v="16"/>
    <s v="No"/>
    <s v="No"/>
    <s v="No"/>
    <n v="0"/>
    <s v="No"/>
    <s v="One Year"/>
    <s v="Direct Debit"/>
    <n v="36"/>
    <n v="287"/>
    <x v="0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x v="65"/>
    <s v="No"/>
    <s v="Yes"/>
    <s v="No"/>
    <n v="0"/>
    <s v="No"/>
    <s v="Month-to-Month"/>
    <s v="Credit Card"/>
    <n v="55"/>
    <n v="1969"/>
    <x v="0"/>
    <x v="0"/>
    <x v="2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x v="14"/>
    <s v="No"/>
    <s v="Yes"/>
    <s v="No"/>
    <n v="0"/>
    <s v="Yes"/>
    <s v="One Year"/>
    <s v="Direct Debit"/>
    <n v="35"/>
    <n v="1920"/>
    <x v="0"/>
    <x v="0"/>
    <x v="2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x v="35"/>
    <s v="No"/>
    <s v="No"/>
    <s v="No"/>
    <n v="0"/>
    <s v="No"/>
    <s v="Month-to-Month"/>
    <s v="Direct Debit"/>
    <n v="40"/>
    <n v="2250"/>
    <x v="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x v="20"/>
    <s v="No"/>
    <s v="No"/>
    <s v="No"/>
    <n v="0"/>
    <s v="No"/>
    <s v="Two Year"/>
    <s v="Direct Debit"/>
    <n v="36"/>
    <n v="2579"/>
    <x v="0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x v="16"/>
    <s v="No"/>
    <s v="No"/>
    <s v="No"/>
    <n v="0"/>
    <s v="Yes"/>
    <s v="Two Year"/>
    <s v="Direct Debit"/>
    <n v="50"/>
    <n v="2618"/>
    <x v="0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x v="63"/>
    <s v="No"/>
    <s v="Yes"/>
    <s v="No"/>
    <n v="0"/>
    <s v="No"/>
    <s v="One Year"/>
    <s v="Direct Debit"/>
    <n v="46"/>
    <n v="2786"/>
    <x v="0"/>
    <x v="0"/>
    <x v="2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x v="39"/>
    <s v="No"/>
    <s v="No"/>
    <s v="No"/>
    <n v="0"/>
    <s v="Yes"/>
    <s v="Month-to-Month"/>
    <s v="Credit Card"/>
    <n v="32"/>
    <n v="1199"/>
    <x v="0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x v="19"/>
    <s v="Yes"/>
    <s v="No"/>
    <s v="No"/>
    <n v="0"/>
    <s v="No"/>
    <s v="One Year"/>
    <s v="Credit Card"/>
    <n v="25"/>
    <n v="408"/>
    <x v="0"/>
    <x v="0"/>
    <x v="1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x v="47"/>
    <s v="No"/>
    <s v="Yes"/>
    <s v="No"/>
    <n v="0"/>
    <s v="Yes"/>
    <s v="One Year"/>
    <s v="Direct Debit"/>
    <n v="29"/>
    <n v="1852"/>
    <x v="0"/>
    <x v="0"/>
    <x v="2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x v="60"/>
    <s v="No"/>
    <s v="Yes"/>
    <s v="No"/>
    <n v="0"/>
    <s v="No"/>
    <s v="Month-to-Month"/>
    <s v="Direct Debit"/>
    <n v="30"/>
    <n v="60"/>
    <x v="0"/>
    <x v="0"/>
    <x v="2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x v="21"/>
    <s v="No"/>
    <s v="No"/>
    <s v="No"/>
    <n v="0"/>
    <s v="No"/>
    <s v="One Year"/>
    <s v="Direct Debit"/>
    <n v="26"/>
    <n v="1437"/>
    <x v="0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x v="7"/>
    <s v="No"/>
    <s v="No"/>
    <s v="No"/>
    <n v="0"/>
    <s v="No"/>
    <s v="Two Year"/>
    <s v="Direct Debit"/>
    <n v="15"/>
    <n v="1038"/>
    <x v="0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x v="30"/>
    <s v="No"/>
    <s v="No"/>
    <s v="No"/>
    <n v="0"/>
    <s v="Yes"/>
    <s v="One Year"/>
    <s v="Credit Card"/>
    <n v="31"/>
    <n v="982"/>
    <x v="0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x v="29"/>
    <s v="No"/>
    <s v="Yes"/>
    <s v="No"/>
    <n v="0"/>
    <s v="No"/>
    <s v="Month-to-Month"/>
    <s v="Credit Card"/>
    <n v="45"/>
    <n v="3091"/>
    <x v="0"/>
    <x v="0"/>
    <x v="2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x v="24"/>
    <s v="No"/>
    <s v="No"/>
    <s v="No"/>
    <n v="0"/>
    <s v="No"/>
    <s v="One Year"/>
    <s v="Direct Debit"/>
    <n v="40"/>
    <n v="1309"/>
    <x v="0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x v="23"/>
    <s v="Yes"/>
    <s v="No"/>
    <s v="No"/>
    <n v="0"/>
    <s v="No"/>
    <s v="Two Year"/>
    <s v="Credit Card"/>
    <n v="43"/>
    <n v="933"/>
    <x v="0"/>
    <x v="0"/>
    <x v="1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x v="3"/>
    <s v="No"/>
    <s v="No"/>
    <s v="No"/>
    <n v="0"/>
    <s v="Yes"/>
    <s v="One Year"/>
    <s v="Direct Debit"/>
    <n v="24"/>
    <n v="1254"/>
    <x v="0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x v="41"/>
    <s v="No"/>
    <s v="Yes"/>
    <s v="No"/>
    <n v="0"/>
    <s v="No"/>
    <s v="One Year"/>
    <s v="Direct Debit"/>
    <n v="17"/>
    <n v="700"/>
    <x v="0"/>
    <x v="0"/>
    <x v="2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x v="48"/>
    <s v="No"/>
    <s v="No"/>
    <s v="No"/>
    <n v="0"/>
    <s v="No"/>
    <s v="Two Year"/>
    <s v="Credit Card"/>
    <n v="10"/>
    <n v="416"/>
    <x v="0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x v="5"/>
    <s v="No"/>
    <s v="No"/>
    <s v="No"/>
    <n v="0"/>
    <s v="No"/>
    <s v="Two Year"/>
    <s v="Credit Card"/>
    <n v="11"/>
    <n v="202"/>
    <x v="0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x v="12"/>
    <s v="Yes"/>
    <s v="No"/>
    <s v="No"/>
    <n v="0"/>
    <s v="Yes"/>
    <s v="Month-to-Month"/>
    <s v="Credit Card"/>
    <n v="27"/>
    <n v="955"/>
    <x v="0"/>
    <x v="0"/>
    <x v="1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x v="46"/>
    <s v="No"/>
    <s v="No"/>
    <s v="No"/>
    <n v="0"/>
    <s v="Yes"/>
    <s v="Two Year"/>
    <s v="Direct Debit"/>
    <n v="46"/>
    <n v="3201"/>
    <x v="0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x v="58"/>
    <s v="No"/>
    <s v="No"/>
    <s v="No"/>
    <n v="0"/>
    <s v="Yes"/>
    <s v="Month-to-Month"/>
    <s v="Direct Debit"/>
    <n v="65"/>
    <n v="2135"/>
    <x v="0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x v="39"/>
    <s v="No"/>
    <s v="No"/>
    <s v="No"/>
    <n v="0"/>
    <s v="No"/>
    <s v="Month-to-Month"/>
    <s v="Direct Debit"/>
    <n v="7"/>
    <n v="57"/>
    <x v="0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x v="32"/>
    <s v="No"/>
    <s v="No"/>
    <s v="No"/>
    <n v="0"/>
    <s v="No"/>
    <s v="Month-to-Month"/>
    <s v="Direct Debit"/>
    <n v="50"/>
    <n v="202"/>
    <x v="0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x v="39"/>
    <s v="No"/>
    <s v="No"/>
    <s v="No"/>
    <n v="0"/>
    <s v="Yes"/>
    <s v="One Year"/>
    <s v="Credit Card"/>
    <n v="45"/>
    <n v="2752"/>
    <x v="0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x v="5"/>
    <s v="No"/>
    <s v="No"/>
    <s v="No"/>
    <n v="0"/>
    <s v="No"/>
    <s v="Month-to-Month"/>
    <s v="Credit Card"/>
    <n v="12"/>
    <n v="12"/>
    <x v="0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x v="59"/>
    <s v="Yes"/>
    <s v="No"/>
    <s v="No"/>
    <n v="0"/>
    <s v="No"/>
    <s v="Month-to-Month"/>
    <s v="Direct Debit"/>
    <n v="42"/>
    <n v="588"/>
    <x v="0"/>
    <x v="0"/>
    <x v="1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x v="0"/>
    <s v="No"/>
    <s v="No"/>
    <s v="No"/>
    <n v="0"/>
    <s v="No"/>
    <s v="Month-to-Month"/>
    <s v="Credit Card"/>
    <n v="31"/>
    <n v="1198"/>
    <x v="0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x v="17"/>
    <s v="Yes"/>
    <s v="No"/>
    <s v="No"/>
    <n v="0"/>
    <s v="No"/>
    <s v="Month-to-Month"/>
    <s v="Direct Debit"/>
    <n v="29"/>
    <n v="1752"/>
    <x v="0"/>
    <x v="0"/>
    <x v="1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x v="47"/>
    <s v="No"/>
    <s v="Yes"/>
    <s v="No"/>
    <n v="0"/>
    <s v="No"/>
    <s v="Month-to-Month"/>
    <s v="Credit Card"/>
    <n v="15"/>
    <n v="731"/>
    <x v="0"/>
    <x v="0"/>
    <x v="2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x v="7"/>
    <s v="No"/>
    <s v="No"/>
    <s v="No"/>
    <n v="0"/>
    <s v="No"/>
    <s v="Month-to-Month"/>
    <s v="Credit Card"/>
    <n v="53"/>
    <n v="2679"/>
    <x v="0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x v="6"/>
    <s v="Yes"/>
    <s v="No"/>
    <s v="No"/>
    <n v="0"/>
    <s v="No"/>
    <s v="One Year"/>
    <s v="Credit Card"/>
    <n v="27"/>
    <n v="1591"/>
    <x v="0"/>
    <x v="0"/>
    <x v="1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x v="13"/>
    <s v="No"/>
    <s v="Yes"/>
    <s v="No"/>
    <n v="0"/>
    <s v="No"/>
    <s v="Month-to-Month"/>
    <s v="Direct Debit"/>
    <n v="24"/>
    <n v="1182"/>
    <x v="0"/>
    <x v="0"/>
    <x v="2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x v="55"/>
    <s v="No"/>
    <s v="Yes"/>
    <s v="No"/>
    <n v="0"/>
    <s v="No"/>
    <s v="Month-to-Month"/>
    <s v="Credit Card"/>
    <n v="46"/>
    <n v="864"/>
    <x v="0"/>
    <x v="0"/>
    <x v="2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x v="22"/>
    <s v="Yes"/>
    <s v="No"/>
    <s v="No"/>
    <n v="0"/>
    <s v="No"/>
    <s v="Month-to-Month"/>
    <s v="Direct Debit"/>
    <n v="39"/>
    <n v="408"/>
    <x v="0"/>
    <x v="0"/>
    <x v="1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x v="8"/>
    <s v="No"/>
    <s v="No"/>
    <s v="No"/>
    <n v="0"/>
    <s v="No"/>
    <s v="One Year"/>
    <s v="Direct Debit"/>
    <n v="20"/>
    <n v="284"/>
    <x v="0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x v="30"/>
    <s v="No"/>
    <s v="No"/>
    <s v="No"/>
    <n v="0"/>
    <s v="No"/>
    <s v="Two Year"/>
    <s v="Direct Debit"/>
    <n v="10"/>
    <n v="320"/>
    <x v="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x v="9"/>
    <s v="No"/>
    <s v="No"/>
    <s v="No"/>
    <n v="0"/>
    <s v="No"/>
    <s v="Two Year"/>
    <s v="Credit Card"/>
    <n v="11"/>
    <n v="70"/>
    <x v="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x v="63"/>
    <s v="No"/>
    <s v="Yes"/>
    <s v="No"/>
    <n v="0"/>
    <s v="Yes"/>
    <s v="Two Year"/>
    <s v="Direct Debit"/>
    <n v="47"/>
    <n v="3385"/>
    <x v="0"/>
    <x v="0"/>
    <x v="2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x v="10"/>
    <s v="No"/>
    <s v="No"/>
    <s v="No"/>
    <n v="0"/>
    <s v="Yes"/>
    <s v="Two Year"/>
    <s v="Credit Card"/>
    <n v="51"/>
    <n v="3078"/>
    <x v="0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x v="3"/>
    <s v="No"/>
    <s v="No"/>
    <s v="No"/>
    <n v="0"/>
    <s v="Yes"/>
    <s v="One Year"/>
    <s v="Direct Debit"/>
    <n v="31"/>
    <n v="1151"/>
    <x v="0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x v="28"/>
    <s v="No"/>
    <s v="No"/>
    <s v="No"/>
    <n v="0"/>
    <s v="No"/>
    <s v="Month-to-Month"/>
    <s v="Credit Card"/>
    <n v="29"/>
    <n v="1851"/>
    <x v="0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x v="21"/>
    <s v="No"/>
    <s v="No"/>
    <s v="No"/>
    <n v="0"/>
    <s v="No"/>
    <s v="Two Year"/>
    <s v="Direct Debit"/>
    <n v="58"/>
    <n v="3533"/>
    <x v="0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x v="58"/>
    <s v="No"/>
    <s v="No"/>
    <s v="No"/>
    <n v="0"/>
    <s v="No"/>
    <s v="One Year"/>
    <s v="Credit Card"/>
    <n v="11"/>
    <n v="297"/>
    <x v="0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x v="52"/>
    <s v="No"/>
    <s v="No"/>
    <s v="No"/>
    <n v="0"/>
    <s v="No"/>
    <s v="Two Year"/>
    <s v="Credit Card"/>
    <n v="11"/>
    <n v="272"/>
    <x v="0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x v="58"/>
    <s v="No"/>
    <s v="No"/>
    <s v="No"/>
    <n v="0"/>
    <s v="Yes"/>
    <s v="One Year"/>
    <s v="Direct Debit"/>
    <n v="28"/>
    <n v="476"/>
    <x v="0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x v="50"/>
    <s v="No"/>
    <s v="No"/>
    <s v="No"/>
    <n v="0"/>
    <s v="Yes"/>
    <s v="Month-to-Month"/>
    <s v="Direct Debit"/>
    <n v="42"/>
    <n v="2164"/>
    <x v="0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x v="22"/>
    <s v="Yes"/>
    <s v="No"/>
    <s v="No"/>
    <n v="0"/>
    <s v="No"/>
    <s v="Month-to-Month"/>
    <s v="Credit Card"/>
    <n v="9"/>
    <n v="9"/>
    <x v="0"/>
    <x v="0"/>
    <x v="1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x v="37"/>
    <s v="No"/>
    <s v="No"/>
    <s v="No"/>
    <n v="0"/>
    <s v="No"/>
    <s v="Two Year"/>
    <s v="Credit Card"/>
    <n v="15"/>
    <n v="326"/>
    <x v="0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x v="4"/>
    <s v="Yes"/>
    <s v="No"/>
    <s v="No"/>
    <n v="0"/>
    <s v="Yes"/>
    <s v="One Year"/>
    <s v="Direct Debit"/>
    <n v="45"/>
    <n v="2886"/>
    <x v="0"/>
    <x v="0"/>
    <x v="1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x v="4"/>
    <s v="Yes"/>
    <s v="No"/>
    <s v="No"/>
    <n v="0"/>
    <s v="Yes"/>
    <s v="Month-to-Month"/>
    <s v="Direct Debit"/>
    <n v="21"/>
    <n v="238"/>
    <x v="0"/>
    <x v="0"/>
    <x v="1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x v="58"/>
    <s v="No"/>
    <s v="No"/>
    <s v="No"/>
    <n v="0"/>
    <s v="Yes"/>
    <s v="Two Year"/>
    <s v="Direct Debit"/>
    <n v="25"/>
    <n v="1848"/>
    <x v="0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x v="10"/>
    <s v="No"/>
    <s v="No"/>
    <s v="No"/>
    <n v="0"/>
    <s v="No"/>
    <s v="Month-to-Month"/>
    <s v="Direct Debit"/>
    <n v="22"/>
    <n v="974"/>
    <x v="0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x v="46"/>
    <s v="No"/>
    <s v="No"/>
    <s v="No"/>
    <n v="0"/>
    <s v="Yes"/>
    <s v="One Year"/>
    <s v="Credit Card"/>
    <n v="25"/>
    <n v="383"/>
    <x v="0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x v="66"/>
    <s v="No"/>
    <s v="Yes"/>
    <s v="No"/>
    <n v="0"/>
    <s v="No"/>
    <s v="One Year"/>
    <s v="Direct Debit"/>
    <n v="24"/>
    <n v="1503"/>
    <x v="0"/>
    <x v="0"/>
    <x v="2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x v="50"/>
    <s v="No"/>
    <s v="No"/>
    <s v="No"/>
    <n v="0"/>
    <s v="No"/>
    <s v="Month-to-Month"/>
    <s v="Direct Debit"/>
    <n v="33"/>
    <n v="846"/>
    <x v="0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x v="13"/>
    <s v="No"/>
    <s v="Yes"/>
    <s v="No"/>
    <n v="0"/>
    <s v="No"/>
    <s v="One Year"/>
    <s v="Direct Debit"/>
    <n v="9"/>
    <n v="171"/>
    <x v="0"/>
    <x v="0"/>
    <x v="2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x v="63"/>
    <s v="No"/>
    <s v="Yes"/>
    <s v="No"/>
    <n v="0"/>
    <s v="No"/>
    <s v="Month-to-Month"/>
    <s v="Direct Debit"/>
    <n v="49"/>
    <n v="1375"/>
    <x v="0"/>
    <x v="0"/>
    <x v="2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x v="25"/>
    <s v="No"/>
    <s v="Yes"/>
    <s v="No"/>
    <n v="0"/>
    <s v="No"/>
    <s v="One Year"/>
    <s v="Credit Card"/>
    <n v="41"/>
    <n v="2184"/>
    <x v="0"/>
    <x v="0"/>
    <x v="2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x v="40"/>
    <s v="No"/>
    <s v="No"/>
    <s v="No"/>
    <n v="0"/>
    <s v="No"/>
    <s v="Month-to-Month"/>
    <s v="Credit Card"/>
    <n v="15"/>
    <n v="15"/>
    <x v="0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x v="15"/>
    <s v="No"/>
    <s v="No"/>
    <s v="No"/>
    <n v="0"/>
    <s v="No"/>
    <s v="Month-to-Month"/>
    <s v="Direct Debit"/>
    <n v="37"/>
    <n v="981"/>
    <x v="0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x v="9"/>
    <s v="No"/>
    <s v="No"/>
    <s v="No"/>
    <n v="0"/>
    <s v="No"/>
    <s v="One Year"/>
    <s v="Direct Debit"/>
    <n v="28"/>
    <n v="883"/>
    <x v="0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x v="16"/>
    <s v="No"/>
    <s v="No"/>
    <s v="No"/>
    <n v="0"/>
    <s v="No"/>
    <s v="Month-to-Month"/>
    <s v="Direct Debit"/>
    <n v="19"/>
    <n v="465"/>
    <x v="0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x v="56"/>
    <s v="No"/>
    <s v="Yes"/>
    <s v="No"/>
    <n v="0"/>
    <s v="Yes"/>
    <s v="Two Year"/>
    <s v="Direct Debit"/>
    <n v="20"/>
    <n v="1437"/>
    <x v="0"/>
    <x v="0"/>
    <x v="2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x v="22"/>
    <s v="Yes"/>
    <s v="No"/>
    <s v="No"/>
    <n v="0"/>
    <s v="No"/>
    <s v="One Year"/>
    <s v="Direct Debit"/>
    <n v="42"/>
    <n v="2652"/>
    <x v="0"/>
    <x v="0"/>
    <x v="1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x v="0"/>
    <s v="No"/>
    <s v="No"/>
    <s v="No"/>
    <n v="0"/>
    <s v="No"/>
    <s v="One Year"/>
    <s v="Credit Card"/>
    <n v="7"/>
    <n v="144"/>
    <x v="0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x v="7"/>
    <s v="No"/>
    <s v="No"/>
    <s v="No"/>
    <n v="0"/>
    <s v="No"/>
    <s v="Month-to-Month"/>
    <s v="Direct Debit"/>
    <n v="53"/>
    <n v="1774"/>
    <x v="0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x v="39"/>
    <s v="No"/>
    <s v="No"/>
    <s v="No"/>
    <n v="0"/>
    <s v="Yes"/>
    <s v="Month-to-Month"/>
    <s v="Direct Debit"/>
    <n v="41"/>
    <n v="2339"/>
    <x v="0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x v="51"/>
    <s v="No"/>
    <s v="No"/>
    <s v="No"/>
    <n v="0"/>
    <s v="Yes"/>
    <s v="Month-to-Month"/>
    <s v="Direct Debit"/>
    <n v="36"/>
    <n v="346"/>
    <x v="0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x v="19"/>
    <s v="Yes"/>
    <s v="No"/>
    <s v="No"/>
    <n v="0"/>
    <s v="No"/>
    <s v="Month-to-Month"/>
    <s v="Credit Card"/>
    <n v="13"/>
    <n v="62"/>
    <x v="0"/>
    <x v="0"/>
    <x v="1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x v="20"/>
    <s v="No"/>
    <s v="No"/>
    <s v="No"/>
    <n v="0"/>
    <s v="No"/>
    <s v="Month-to-Month"/>
    <s v="Direct Debit"/>
    <n v="65"/>
    <n v="3923"/>
    <x v="0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x v="2"/>
    <s v="No"/>
    <s v="No"/>
    <s v="No"/>
    <n v="0"/>
    <s v="No"/>
    <s v="Month-to-Month"/>
    <s v="Direct Debit"/>
    <n v="43"/>
    <n v="680"/>
    <x v="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x v="44"/>
    <s v="No"/>
    <s v="No"/>
    <s v="No"/>
    <n v="0"/>
    <s v="No"/>
    <s v="Month-to-Month"/>
    <s v="Credit Card"/>
    <n v="15"/>
    <n v="58"/>
    <x v="0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x v="54"/>
    <s v="No"/>
    <s v="No"/>
    <s v="No"/>
    <n v="0"/>
    <s v="No"/>
    <s v="One Year"/>
    <s v="Credit Card"/>
    <n v="24"/>
    <n v="824"/>
    <x v="0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x v="3"/>
    <s v="No"/>
    <s v="No"/>
    <s v="No"/>
    <n v="0"/>
    <s v="Yes"/>
    <s v="Two Year"/>
    <s v="Credit Card"/>
    <n v="42"/>
    <n v="2910"/>
    <x v="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x v="34"/>
    <s v="No"/>
    <s v="Yes"/>
    <s v="No"/>
    <n v="0"/>
    <s v="Yes"/>
    <s v="Month-to-Month"/>
    <s v="Direct Debit"/>
    <n v="56"/>
    <n v="509"/>
    <x v="0"/>
    <x v="0"/>
    <x v="2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x v="58"/>
    <s v="No"/>
    <s v="No"/>
    <s v="No"/>
    <n v="0"/>
    <s v="No"/>
    <s v="Month-to-Month"/>
    <s v="Credit Card"/>
    <n v="21"/>
    <n v="441"/>
    <x v="0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x v="32"/>
    <s v="No"/>
    <s v="No"/>
    <s v="No"/>
    <n v="0"/>
    <s v="No"/>
    <s v="Month-to-Month"/>
    <s v="Credit Card"/>
    <n v="10"/>
    <n v="20"/>
    <x v="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x v="40"/>
    <s v="No"/>
    <s v="No"/>
    <s v="No"/>
    <n v="0"/>
    <s v="Yes"/>
    <s v="Two Year"/>
    <s v="Direct Debit"/>
    <n v="48"/>
    <n v="3491"/>
    <x v="0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x v="21"/>
    <s v="No"/>
    <s v="No"/>
    <s v="No"/>
    <n v="0"/>
    <s v="Yes"/>
    <s v="Two Year"/>
    <s v="Credit Card"/>
    <n v="47"/>
    <n v="3310"/>
    <x v="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x v="41"/>
    <s v="No"/>
    <s v="Yes"/>
    <s v="No"/>
    <n v="0"/>
    <s v="No"/>
    <s v="One Year"/>
    <s v="Credit Card"/>
    <n v="47"/>
    <n v="2515"/>
    <x v="0"/>
    <x v="0"/>
    <x v="2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x v="8"/>
    <s v="No"/>
    <s v="No"/>
    <s v="No"/>
    <n v="0"/>
    <s v="Yes"/>
    <s v="Two Year"/>
    <s v="Credit Card"/>
    <n v="55"/>
    <n v="3769"/>
    <x v="0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x v="40"/>
    <s v="No"/>
    <s v="No"/>
    <s v="No"/>
    <n v="0"/>
    <s v="No"/>
    <s v="One Year"/>
    <s v="Credit Card"/>
    <n v="11"/>
    <n v="241"/>
    <x v="0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x v="60"/>
    <s v="No"/>
    <s v="Yes"/>
    <s v="No"/>
    <n v="0"/>
    <s v="No"/>
    <s v="Month-to-Month"/>
    <s v="Direct Debit"/>
    <n v="61"/>
    <n v="3851"/>
    <x v="0"/>
    <x v="0"/>
    <x v="2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x v="31"/>
    <s v="No"/>
    <s v="No"/>
    <s v="No"/>
    <n v="0"/>
    <s v="No"/>
    <s v="Two Year"/>
    <s v="Credit Card"/>
    <n v="12"/>
    <n v="881"/>
    <x v="0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x v="49"/>
    <s v="No"/>
    <s v="No"/>
    <s v="No"/>
    <n v="0"/>
    <s v="No"/>
    <s v="One Year"/>
    <s v="Credit Card"/>
    <n v="35"/>
    <n v="881"/>
    <x v="0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x v="12"/>
    <s v="Yes"/>
    <s v="No"/>
    <s v="No"/>
    <n v="0"/>
    <s v="No"/>
    <s v="Month-to-Month"/>
    <s v="Direct Debit"/>
    <n v="12"/>
    <n v="173"/>
    <x v="0"/>
    <x v="0"/>
    <x v="1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x v="37"/>
    <s v="No"/>
    <s v="No"/>
    <s v="No"/>
    <n v="0"/>
    <s v="Yes"/>
    <s v="Two Year"/>
    <s v="Direct Debit"/>
    <n v="41"/>
    <n v="2890"/>
    <x v="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x v="23"/>
    <s v="Yes"/>
    <s v="No"/>
    <s v="No"/>
    <n v="0"/>
    <s v="Yes"/>
    <s v="One Year"/>
    <s v="Direct Debit"/>
    <n v="40"/>
    <n v="2720"/>
    <x v="0"/>
    <x v="0"/>
    <x v="1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x v="43"/>
    <s v="No"/>
    <s v="Yes"/>
    <s v="No"/>
    <n v="0"/>
    <s v="Yes"/>
    <s v="Two Year"/>
    <s v="Credit Card"/>
    <n v="42"/>
    <n v="2335"/>
    <x v="0"/>
    <x v="0"/>
    <x v="2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x v="66"/>
    <s v="No"/>
    <s v="Yes"/>
    <s v="No"/>
    <n v="0"/>
    <s v="Yes"/>
    <s v="Two Year"/>
    <s v="Credit Card"/>
    <n v="69"/>
    <n v="4941"/>
    <x v="0"/>
    <x v="0"/>
    <x v="2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x v="7"/>
    <s v="No"/>
    <s v="No"/>
    <s v="No"/>
    <n v="0"/>
    <s v="No"/>
    <s v="Month-to-Month"/>
    <s v="Credit Card"/>
    <n v="44"/>
    <n v="653"/>
    <x v="0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x v="35"/>
    <s v="No"/>
    <s v="No"/>
    <s v="No"/>
    <n v="0"/>
    <s v="No"/>
    <s v="Month-to-Month"/>
    <s v="Credit Card"/>
    <n v="47"/>
    <n v="235"/>
    <x v="0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x v="3"/>
    <s v="No"/>
    <s v="No"/>
    <s v="No"/>
    <n v="0"/>
    <s v="No"/>
    <s v="Month-to-Month"/>
    <s v="Credit Card"/>
    <n v="11"/>
    <n v="34"/>
    <x v="0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x v="10"/>
    <s v="No"/>
    <s v="No"/>
    <s v="No"/>
    <n v="0"/>
    <s v="Yes"/>
    <s v="One Year"/>
    <s v="Credit Card"/>
    <n v="46"/>
    <n v="2147"/>
    <x v="0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x v="42"/>
    <s v="Yes"/>
    <s v="No"/>
    <s v="No"/>
    <n v="0"/>
    <s v="No"/>
    <s v="Month-to-Month"/>
    <s v="Credit Card"/>
    <n v="30"/>
    <n v="769"/>
    <x v="0"/>
    <x v="0"/>
    <x v="1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x v="55"/>
    <s v="No"/>
    <s v="Yes"/>
    <s v="No"/>
    <n v="0"/>
    <s v="No"/>
    <s v="Month-to-Month"/>
    <s v="Direct Debit"/>
    <n v="8"/>
    <n v="91"/>
    <x v="0"/>
    <x v="0"/>
    <x v="2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x v="6"/>
    <s v="Yes"/>
    <s v="No"/>
    <s v="No"/>
    <n v="0"/>
    <s v="No"/>
    <s v="One Year"/>
    <s v="Credit Card"/>
    <n v="11"/>
    <n v="667"/>
    <x v="0"/>
    <x v="0"/>
    <x v="1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x v="22"/>
    <s v="Yes"/>
    <s v="No"/>
    <s v="No"/>
    <n v="0"/>
    <s v="No"/>
    <s v="One Year"/>
    <s v="Credit Card"/>
    <n v="59"/>
    <n v="397"/>
    <x v="0"/>
    <x v="0"/>
    <x v="1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x v="25"/>
    <s v="No"/>
    <s v="Yes"/>
    <s v="No"/>
    <n v="0"/>
    <s v="Yes"/>
    <s v="Two Year"/>
    <s v="Credit Card"/>
    <n v="53"/>
    <n v="3880"/>
    <x v="0"/>
    <x v="0"/>
    <x v="2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x v="57"/>
    <s v="No"/>
    <s v="Yes"/>
    <s v="No"/>
    <n v="0"/>
    <s v="No"/>
    <s v="Month-to-Month"/>
    <s v="Direct Debit"/>
    <n v="33"/>
    <n v="517"/>
    <x v="0"/>
    <x v="0"/>
    <x v="2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x v="40"/>
    <s v="No"/>
    <s v="No"/>
    <s v="No"/>
    <n v="0"/>
    <s v="Yes"/>
    <s v="Month-to-Month"/>
    <s v="Credit Card"/>
    <n v="36"/>
    <n v="923"/>
    <x v="0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x v="39"/>
    <s v="No"/>
    <s v="No"/>
    <s v="No"/>
    <n v="0"/>
    <s v="No"/>
    <s v="One Year"/>
    <s v="Credit Card"/>
    <n v="10"/>
    <n v="265"/>
    <x v="0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x v="20"/>
    <s v="No"/>
    <s v="No"/>
    <s v="No"/>
    <n v="0"/>
    <s v="No"/>
    <s v="One Year"/>
    <s v="Credit Card"/>
    <n v="21"/>
    <n v="1515"/>
    <x v="0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x v="50"/>
    <s v="No"/>
    <s v="No"/>
    <s v="No"/>
    <n v="0"/>
    <s v="No"/>
    <s v="Two Year"/>
    <s v="Credit Card"/>
    <n v="11"/>
    <n v="612"/>
    <x v="0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x v="54"/>
    <s v="No"/>
    <s v="No"/>
    <s v="No"/>
    <n v="0"/>
    <s v="No"/>
    <s v="Month-to-Month"/>
    <s v="Credit Card"/>
    <n v="40"/>
    <n v="973"/>
    <x v="0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x v="27"/>
    <s v="No"/>
    <s v="Yes"/>
    <s v="No"/>
    <n v="0"/>
    <s v="No"/>
    <s v="Month-to-Month"/>
    <s v="Direct Debit"/>
    <n v="31"/>
    <n v="99"/>
    <x v="0"/>
    <x v="0"/>
    <x v="2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x v="1"/>
    <s v="No"/>
    <s v="No"/>
    <s v="No"/>
    <n v="0"/>
    <s v="No"/>
    <s v="One Year"/>
    <s v="Direct Debit"/>
    <n v="47"/>
    <n v="2760"/>
    <x v="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x v="16"/>
    <s v="No"/>
    <s v="No"/>
    <s v="No"/>
    <n v="0"/>
    <s v="No"/>
    <s v="Month-to-Month"/>
    <s v="Credit Card"/>
    <n v="9"/>
    <n v="17"/>
    <x v="0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x v="47"/>
    <s v="No"/>
    <s v="Yes"/>
    <s v="No"/>
    <n v="0"/>
    <s v="No"/>
    <s v="Month-to-Month"/>
    <s v="Credit Card"/>
    <n v="10"/>
    <n v="61"/>
    <x v="0"/>
    <x v="0"/>
    <x v="2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x v="7"/>
    <s v="No"/>
    <s v="No"/>
    <s v="No"/>
    <n v="0"/>
    <s v="No"/>
    <s v="Month-to-Month"/>
    <s v="Credit Card"/>
    <n v="42"/>
    <n v="1135"/>
    <x v="0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x v="50"/>
    <s v="No"/>
    <s v="No"/>
    <s v="No"/>
    <n v="0"/>
    <s v="No"/>
    <s v="Two Year"/>
    <s v="Credit Card"/>
    <n v="7"/>
    <n v="241"/>
    <x v="0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x v="15"/>
    <s v="No"/>
    <s v="No"/>
    <s v="No"/>
    <n v="0"/>
    <s v="Yes"/>
    <s v="Month-to-Month"/>
    <s v="Credit Card"/>
    <n v="11"/>
    <n v="300"/>
    <x v="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x v="47"/>
    <s v="No"/>
    <s v="Yes"/>
    <s v="No"/>
    <n v="0"/>
    <s v="No"/>
    <s v="Two Year"/>
    <s v="Credit Card"/>
    <n v="10"/>
    <n v="674"/>
    <x v="0"/>
    <x v="0"/>
    <x v="2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x v="2"/>
    <s v="No"/>
    <s v="No"/>
    <s v="No"/>
    <n v="0"/>
    <s v="No"/>
    <s v="One Year"/>
    <s v="Direct Debit"/>
    <n v="7"/>
    <n v="306"/>
    <x v="0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x v="3"/>
    <s v="No"/>
    <s v="No"/>
    <s v="No"/>
    <n v="0"/>
    <s v="Yes"/>
    <s v="Two Year"/>
    <s v="Credit Card"/>
    <n v="48"/>
    <n v="3460"/>
    <x v="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x v="38"/>
    <s v="No"/>
    <s v="No"/>
    <s v="No"/>
    <n v="0"/>
    <s v="No"/>
    <s v="One Year"/>
    <s v="Credit Card"/>
    <n v="20"/>
    <n v="917"/>
    <x v="0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x v="11"/>
    <s v="No"/>
    <s v="No"/>
    <s v="No"/>
    <n v="0"/>
    <s v="No"/>
    <s v="Month-to-Month"/>
    <s v="Direct Debit"/>
    <n v="36"/>
    <n v="36"/>
    <x v="0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x v="49"/>
    <s v="No"/>
    <s v="No"/>
    <s v="No"/>
    <n v="0"/>
    <s v="Yes"/>
    <s v="One Year"/>
    <s v="Direct Debit"/>
    <n v="39"/>
    <n v="1450"/>
    <x v="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x v="66"/>
    <s v="No"/>
    <s v="Yes"/>
    <s v="No"/>
    <n v="0"/>
    <s v="Yes"/>
    <s v="Month-to-Month"/>
    <s v="Direct Debit"/>
    <n v="39"/>
    <n v="1063"/>
    <x v="0"/>
    <x v="0"/>
    <x v="2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x v="33"/>
    <s v="Yes"/>
    <s v="No"/>
    <s v="No"/>
    <n v="0"/>
    <s v="Yes"/>
    <s v="Month-to-Month"/>
    <s v="Direct Debit"/>
    <n v="35"/>
    <n v="1342"/>
    <x v="0"/>
    <x v="0"/>
    <x v="1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x v="60"/>
    <s v="No"/>
    <s v="Yes"/>
    <s v="No"/>
    <n v="0"/>
    <s v="No"/>
    <s v="Month-to-Month"/>
    <s v="Direct Debit"/>
    <n v="48"/>
    <n v="1723"/>
    <x v="0"/>
    <x v="0"/>
    <x v="2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x v="52"/>
    <s v="No"/>
    <s v="No"/>
    <s v="No"/>
    <n v="0"/>
    <s v="No"/>
    <s v="Two Year"/>
    <s v="Credit Card"/>
    <n v="55"/>
    <n v="3329"/>
    <x v="0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x v="48"/>
    <s v="No"/>
    <s v="No"/>
    <s v="No"/>
    <n v="0"/>
    <s v="No"/>
    <s v="Two Year"/>
    <s v="Credit Card"/>
    <n v="7"/>
    <n v="189"/>
    <x v="0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x v="63"/>
    <s v="No"/>
    <s v="Yes"/>
    <s v="No"/>
    <n v="0"/>
    <s v="No"/>
    <s v="Month-to-Month"/>
    <s v="Direct Debit"/>
    <n v="16"/>
    <n v="32"/>
    <x v="0"/>
    <x v="0"/>
    <x v="2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x v="16"/>
    <s v="No"/>
    <s v="No"/>
    <s v="No"/>
    <n v="0"/>
    <s v="No"/>
    <s v="Month-to-Month"/>
    <s v="Credit Card"/>
    <n v="9"/>
    <n v="66"/>
    <x v="0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x v="21"/>
    <s v="No"/>
    <s v="No"/>
    <s v="No"/>
    <n v="0"/>
    <s v="No"/>
    <s v="One Year"/>
    <s v="Credit Card"/>
    <n v="27"/>
    <n v="971"/>
    <x v="0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x v="58"/>
    <s v="No"/>
    <s v="No"/>
    <s v="No"/>
    <n v="0"/>
    <s v="No"/>
    <s v="Month-to-Month"/>
    <s v="Direct Debit"/>
    <n v="13"/>
    <n v="161"/>
    <x v="0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x v="9"/>
    <s v="No"/>
    <s v="No"/>
    <s v="No"/>
    <n v="0"/>
    <s v="No"/>
    <s v="Two Year"/>
    <s v="Direct Debit"/>
    <n v="17"/>
    <n v="1032"/>
    <x v="0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x v="49"/>
    <s v="No"/>
    <s v="No"/>
    <s v="No"/>
    <n v="0"/>
    <s v="No"/>
    <s v="Two Year"/>
    <s v="Credit Card"/>
    <n v="58"/>
    <n v="4041"/>
    <x v="0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x v="8"/>
    <s v="No"/>
    <s v="No"/>
    <s v="No"/>
    <n v="0"/>
    <s v="Yes"/>
    <s v="One Year"/>
    <s v="Direct Debit"/>
    <n v="22"/>
    <n v="970"/>
    <x v="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x v="3"/>
    <s v="No"/>
    <s v="No"/>
    <s v="No"/>
    <n v="0"/>
    <s v="Yes"/>
    <s v="Month-to-Month"/>
    <s v="Credit Card"/>
    <n v="21"/>
    <n v="950"/>
    <x v="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x v="44"/>
    <s v="No"/>
    <s v="No"/>
    <s v="No"/>
    <n v="0"/>
    <s v="Yes"/>
    <s v="Two Year"/>
    <s v="Credit Card"/>
    <n v="43"/>
    <n v="3031"/>
    <x v="0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x v="50"/>
    <s v="No"/>
    <s v="No"/>
    <s v="No"/>
    <n v="0"/>
    <s v="No"/>
    <s v="Month-to-Month"/>
    <s v="Credit Card"/>
    <n v="34"/>
    <n v="69"/>
    <x v="1"/>
    <x v="1"/>
    <x v="0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x v="4"/>
    <s v="Yes"/>
    <s v="No"/>
    <s v="No"/>
    <n v="0"/>
    <s v="Yes"/>
    <s v="Month-to-Month"/>
    <s v="Credit Card"/>
    <n v="34"/>
    <n v="321"/>
    <x v="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x v="60"/>
    <s v="No"/>
    <s v="Yes"/>
    <s v="No"/>
    <n v="0"/>
    <s v="Yes"/>
    <s v="Month-to-Month"/>
    <s v="Direct Debit"/>
    <n v="15"/>
    <n v="15"/>
    <x v="2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x v="58"/>
    <s v="No"/>
    <s v="No"/>
    <s v="No"/>
    <n v="0"/>
    <s v="No"/>
    <s v="Month-to-Month"/>
    <s v="Credit Card"/>
    <n v="11"/>
    <n v="11"/>
    <x v="1"/>
    <x v="1"/>
    <x v="0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x v="6"/>
    <s v="Yes"/>
    <s v="No"/>
    <s v="No"/>
    <n v="0"/>
    <s v="No"/>
    <s v="Month-to-Month"/>
    <s v="Direct Debit"/>
    <n v="15"/>
    <n v="15"/>
    <x v="1"/>
    <x v="3"/>
    <x v="1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x v="59"/>
    <s v="Yes"/>
    <s v="No"/>
    <s v="No"/>
    <n v="0"/>
    <s v="No"/>
    <s v="Month-to-Month"/>
    <s v="Credit Card"/>
    <n v="24"/>
    <n v="398"/>
    <x v="1"/>
    <x v="4"/>
    <x v="1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x v="6"/>
    <s v="Yes"/>
    <s v="No"/>
    <s v="No"/>
    <n v="0"/>
    <s v="No"/>
    <s v="Month-to-Month"/>
    <s v="Credit Card"/>
    <n v="8"/>
    <n v="41"/>
    <x v="3"/>
    <x v="5"/>
    <x v="1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x v="53"/>
    <s v="Yes"/>
    <s v="No"/>
    <s v="No"/>
    <n v="0"/>
    <s v="Yes"/>
    <s v="Two Year"/>
    <s v="Direct Debit"/>
    <n v="41"/>
    <n v="2850"/>
    <x v="1"/>
    <x v="3"/>
    <x v="1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x v="12"/>
    <s v="Yes"/>
    <s v="No"/>
    <s v="No"/>
    <n v="0"/>
    <s v="Yes"/>
    <s v="Month-to-Month"/>
    <s v="Credit Card"/>
    <n v="29"/>
    <n v="741"/>
    <x v="3"/>
    <x v="5"/>
    <x v="1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x v="47"/>
    <s v="No"/>
    <s v="Yes"/>
    <s v="No"/>
    <n v="0"/>
    <s v="No"/>
    <s v="Month-to-Month"/>
    <s v="Direct Debit"/>
    <n v="17"/>
    <n v="17"/>
    <x v="4"/>
    <x v="6"/>
    <x v="2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x v="11"/>
    <s v="No"/>
    <s v="No"/>
    <s v="No"/>
    <n v="0"/>
    <s v="No"/>
    <s v="Month-to-Month"/>
    <s v="Direct Debit"/>
    <n v="16"/>
    <n v="29"/>
    <x v="2"/>
    <x v="7"/>
    <x v="0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x v="2"/>
    <s v="No"/>
    <s v="No"/>
    <s v="No"/>
    <n v="0"/>
    <s v="No"/>
    <s v="Month-to-Month"/>
    <s v="Direct Debit"/>
    <n v="45"/>
    <n v="358"/>
    <x v="2"/>
    <x v="7"/>
    <x v="0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x v="55"/>
    <s v="No"/>
    <s v="Yes"/>
    <s v="No"/>
    <n v="0"/>
    <s v="No"/>
    <s v="Month-to-Month"/>
    <s v="Direct Debit"/>
    <n v="29"/>
    <n v="29"/>
    <x v="1"/>
    <x v="3"/>
    <x v="2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x v="34"/>
    <s v="No"/>
    <s v="Yes"/>
    <s v="No"/>
    <n v="0"/>
    <s v="Yes"/>
    <s v="Month-to-Month"/>
    <s v="Direct Debit"/>
    <n v="20"/>
    <n v="1148"/>
    <x v="4"/>
    <x v="8"/>
    <x v="2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x v="53"/>
    <s v="Yes"/>
    <s v="No"/>
    <s v="No"/>
    <n v="0"/>
    <s v="Yes"/>
    <s v="One Year"/>
    <s v="Direct Debit"/>
    <n v="54"/>
    <n v="2861"/>
    <x v="1"/>
    <x v="3"/>
    <x v="1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x v="51"/>
    <s v="No"/>
    <s v="No"/>
    <s v="No"/>
    <n v="0"/>
    <s v="No"/>
    <s v="Month-to-Month"/>
    <s v="Direct Debit"/>
    <n v="19"/>
    <n v="19"/>
    <x v="1"/>
    <x v="3"/>
    <x v="0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x v="58"/>
    <s v="No"/>
    <s v="No"/>
    <s v="No"/>
    <n v="0"/>
    <s v="No"/>
    <s v="Month-to-Month"/>
    <s v="Direct Debit"/>
    <n v="14"/>
    <n v="14"/>
    <x v="4"/>
    <x v="9"/>
    <x v="0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x v="17"/>
    <s v="Yes"/>
    <s v="No"/>
    <s v="No"/>
    <n v="0"/>
    <s v="No"/>
    <s v="Month-to-Month"/>
    <s v="Credit Card"/>
    <n v="20"/>
    <n v="37"/>
    <x v="2"/>
    <x v="7"/>
    <x v="1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x v="35"/>
    <s v="No"/>
    <s v="No"/>
    <s v="No"/>
    <n v="0"/>
    <s v="No"/>
    <s v="Month-to-Month"/>
    <s v="Credit Card"/>
    <n v="18"/>
    <n v="63"/>
    <x v="1"/>
    <x v="1"/>
    <x v="0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x v="22"/>
    <s v="Yes"/>
    <s v="No"/>
    <s v="No"/>
    <n v="0"/>
    <s v="No"/>
    <s v="Month-to-Month"/>
    <s v="Credit Card"/>
    <n v="31"/>
    <n v="31"/>
    <x v="4"/>
    <x v="10"/>
    <x v="1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x v="22"/>
    <s v="Yes"/>
    <s v="No"/>
    <s v="No"/>
    <n v="0"/>
    <s v="No"/>
    <s v="Month-to-Month"/>
    <s v="Credit Card"/>
    <n v="25"/>
    <n v="52"/>
    <x v="5"/>
    <x v="11"/>
    <x v="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x v="26"/>
    <s v="No"/>
    <s v="No"/>
    <s v="No"/>
    <n v="0"/>
    <s v="No"/>
    <s v="Month-to-Month"/>
    <s v="Direct Debit"/>
    <n v="40"/>
    <n v="574"/>
    <x v="1"/>
    <x v="3"/>
    <x v="0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x v="31"/>
    <s v="No"/>
    <s v="No"/>
    <s v="No"/>
    <n v="0"/>
    <s v="No"/>
    <s v="Month-to-Month"/>
    <s v="Credit Card"/>
    <n v="28"/>
    <n v="28"/>
    <x v="3"/>
    <x v="5"/>
    <x v="0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x v="30"/>
    <s v="No"/>
    <s v="No"/>
    <s v="No"/>
    <n v="0"/>
    <s v="No"/>
    <s v="Month-to-Month"/>
    <s v="Direct Debit"/>
    <n v="39"/>
    <n v="82"/>
    <x v="4"/>
    <x v="6"/>
    <x v="0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x v="29"/>
    <s v="No"/>
    <s v="Yes"/>
    <s v="No"/>
    <n v="0"/>
    <s v="No"/>
    <s v="Month-to-Month"/>
    <s v="Direct Debit"/>
    <n v="19"/>
    <n v="19"/>
    <x v="4"/>
    <x v="12"/>
    <x v="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x v="31"/>
    <s v="No"/>
    <s v="No"/>
    <s v="No"/>
    <n v="0"/>
    <s v="No"/>
    <s v="Month-to-Month"/>
    <s v="Credit Card"/>
    <n v="16"/>
    <n v="29"/>
    <x v="5"/>
    <x v="13"/>
    <x v="0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x v="63"/>
    <s v="No"/>
    <s v="Yes"/>
    <s v="No"/>
    <n v="0"/>
    <s v="Yes"/>
    <s v="Month-to-Month"/>
    <s v="Direct Debit"/>
    <n v="25"/>
    <n v="81"/>
    <x v="5"/>
    <x v="14"/>
    <x v="2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x v="41"/>
    <s v="No"/>
    <s v="Yes"/>
    <s v="No"/>
    <n v="0"/>
    <s v="Yes"/>
    <s v="Month-to-Month"/>
    <s v="Direct Debit"/>
    <n v="44"/>
    <n v="560"/>
    <x v="1"/>
    <x v="3"/>
    <x v="2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x v="38"/>
    <s v="No"/>
    <s v="No"/>
    <s v="No"/>
    <n v="0"/>
    <s v="No"/>
    <s v="Two Year"/>
    <s v="Credit Card"/>
    <n v="11"/>
    <n v="633"/>
    <x v="5"/>
    <x v="11"/>
    <x v="0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x v="41"/>
    <s v="No"/>
    <s v="Yes"/>
    <s v="No"/>
    <n v="0"/>
    <s v="No"/>
    <s v="Month-to-Month"/>
    <s v="Direct Debit"/>
    <n v="50"/>
    <n v="805"/>
    <x v="1"/>
    <x v="3"/>
    <x v="2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x v="46"/>
    <s v="No"/>
    <s v="No"/>
    <s v="No"/>
    <n v="0"/>
    <s v="No"/>
    <s v="Month-to-Month"/>
    <s v="Direct Debit"/>
    <n v="12"/>
    <n v="12"/>
    <x v="4"/>
    <x v="8"/>
    <x v="0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x v="6"/>
    <s v="Yes"/>
    <s v="No"/>
    <s v="No"/>
    <n v="0"/>
    <s v="No"/>
    <s v="Month-to-Month"/>
    <s v="Credit Card"/>
    <n v="35"/>
    <n v="35"/>
    <x v="3"/>
    <x v="5"/>
    <x v="1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x v="38"/>
    <s v="No"/>
    <s v="No"/>
    <s v="No"/>
    <n v="0"/>
    <s v="No"/>
    <s v="Month-to-Month"/>
    <s v="Direct Debit"/>
    <n v="38"/>
    <n v="180"/>
    <x v="4"/>
    <x v="6"/>
    <x v="0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x v="59"/>
    <s v="Yes"/>
    <s v="No"/>
    <s v="No"/>
    <n v="0"/>
    <s v="Yes"/>
    <s v="Month-to-Month"/>
    <s v="Direct Debit"/>
    <n v="62"/>
    <n v="3315"/>
    <x v="2"/>
    <x v="7"/>
    <x v="1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x v="18"/>
    <s v="No"/>
    <s v="No"/>
    <s v="No"/>
    <n v="0"/>
    <s v="Yes"/>
    <s v="Month-to-Month"/>
    <s v="Credit Card"/>
    <n v="54"/>
    <n v="1002"/>
    <x v="2"/>
    <x v="7"/>
    <x v="0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x v="31"/>
    <s v="No"/>
    <s v="No"/>
    <s v="No"/>
    <n v="0"/>
    <s v="No"/>
    <s v="Month-to-Month"/>
    <s v="Direct Debit"/>
    <n v="31"/>
    <n v="31"/>
    <x v="2"/>
    <x v="7"/>
    <x v="0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x v="34"/>
    <s v="No"/>
    <s v="Yes"/>
    <s v="No"/>
    <n v="0"/>
    <s v="No"/>
    <s v="Month-to-Month"/>
    <s v="Direct Debit"/>
    <n v="37"/>
    <n v="303"/>
    <x v="4"/>
    <x v="10"/>
    <x v="2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x v="10"/>
    <s v="No"/>
    <s v="No"/>
    <s v="No"/>
    <n v="0"/>
    <s v="No"/>
    <s v="Month-to-Month"/>
    <s v="Credit Card"/>
    <n v="27"/>
    <n v="260"/>
    <x v="1"/>
    <x v="1"/>
    <x v="0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x v="13"/>
    <s v="No"/>
    <s v="Yes"/>
    <s v="No"/>
    <n v="0"/>
    <s v="No"/>
    <s v="Month-to-Month"/>
    <s v="Direct Debit"/>
    <n v="50"/>
    <n v="1126"/>
    <x v="1"/>
    <x v="1"/>
    <x v="2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x v="17"/>
    <s v="Yes"/>
    <s v="No"/>
    <s v="No"/>
    <n v="0"/>
    <s v="No"/>
    <s v="Month-to-Month"/>
    <s v="Credit Card"/>
    <n v="26"/>
    <n v="26"/>
    <x v="1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x v="65"/>
    <s v="No"/>
    <s v="Yes"/>
    <s v="No"/>
    <n v="0"/>
    <s v="No"/>
    <s v="Month-to-Month"/>
    <s v="Direct Debit"/>
    <n v="53"/>
    <n v="222"/>
    <x v="1"/>
    <x v="1"/>
    <x v="2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x v="66"/>
    <s v="No"/>
    <s v="Yes"/>
    <s v="No"/>
    <n v="0"/>
    <s v="No"/>
    <s v="Month-to-Month"/>
    <s v="Direct Debit"/>
    <n v="48"/>
    <n v="1478"/>
    <x v="3"/>
    <x v="5"/>
    <x v="2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x v="10"/>
    <s v="No"/>
    <s v="No"/>
    <s v="No"/>
    <n v="0"/>
    <s v="No"/>
    <s v="Month-to-Month"/>
    <s v="Direct Debit"/>
    <n v="40"/>
    <n v="208"/>
    <x v="1"/>
    <x v="1"/>
    <x v="0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x v="21"/>
    <s v="No"/>
    <s v="No"/>
    <s v="No"/>
    <n v="0"/>
    <s v="No"/>
    <s v="One Year"/>
    <s v="Credit Card"/>
    <n v="35"/>
    <n v="1333"/>
    <x v="2"/>
    <x v="7"/>
    <x v="0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x v="29"/>
    <s v="No"/>
    <s v="Yes"/>
    <s v="No"/>
    <n v="0"/>
    <s v="Yes"/>
    <s v="Month-to-Month"/>
    <s v="Direct Debit"/>
    <n v="43"/>
    <n v="1033"/>
    <x v="1"/>
    <x v="1"/>
    <x v="2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x v="55"/>
    <s v="No"/>
    <s v="Yes"/>
    <s v="No"/>
    <n v="0"/>
    <s v="No"/>
    <s v="One Year"/>
    <s v="Direct Debit"/>
    <n v="51"/>
    <n v="2702"/>
    <x v="1"/>
    <x v="1"/>
    <x v="2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x v="65"/>
    <s v="No"/>
    <s v="Yes"/>
    <s v="No"/>
    <n v="0"/>
    <s v="No"/>
    <s v="Month-to-Month"/>
    <s v="Direct Debit"/>
    <n v="38"/>
    <n v="75"/>
    <x v="2"/>
    <x v="7"/>
    <x v="2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x v="6"/>
    <s v="Yes"/>
    <s v="No"/>
    <s v="No"/>
    <n v="0"/>
    <s v="No"/>
    <s v="Month-to-Month"/>
    <s v="Direct Debit"/>
    <n v="45"/>
    <n v="310"/>
    <x v="1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x v="16"/>
    <s v="No"/>
    <s v="No"/>
    <s v="No"/>
    <n v="0"/>
    <s v="Yes"/>
    <s v="Month-to-Month"/>
    <s v="Credit Card"/>
    <n v="51"/>
    <n v="98"/>
    <x v="1"/>
    <x v="1"/>
    <x v="0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x v="8"/>
    <s v="No"/>
    <s v="No"/>
    <s v="No"/>
    <n v="0"/>
    <s v="Yes"/>
    <s v="One Year"/>
    <s v="Direct Debit"/>
    <n v="26"/>
    <n v="1827"/>
    <x v="1"/>
    <x v="1"/>
    <x v="0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x v="53"/>
    <s v="Yes"/>
    <s v="No"/>
    <s v="No"/>
    <n v="0"/>
    <s v="Yes"/>
    <s v="Two Year"/>
    <s v="Direct Debit"/>
    <n v="65"/>
    <n v="2956"/>
    <x v="1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x v="9"/>
    <s v="No"/>
    <s v="No"/>
    <s v="No"/>
    <n v="0"/>
    <s v="Yes"/>
    <s v="Month-to-Month"/>
    <s v="Direct Debit"/>
    <n v="63"/>
    <n v="4051"/>
    <x v="1"/>
    <x v="1"/>
    <x v="0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x v="49"/>
    <s v="No"/>
    <s v="No"/>
    <s v="No"/>
    <n v="0"/>
    <s v="No"/>
    <s v="Month-to-Month"/>
    <s v="Direct Debit"/>
    <n v="58"/>
    <n v="109"/>
    <x v="2"/>
    <x v="7"/>
    <x v="0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x v="53"/>
    <s v="Yes"/>
    <s v="No"/>
    <s v="No"/>
    <n v="0"/>
    <s v="Yes"/>
    <s v="Month-to-Month"/>
    <s v="Direct Debit"/>
    <n v="47"/>
    <n v="205"/>
    <x v="1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x v="29"/>
    <s v="No"/>
    <s v="Yes"/>
    <s v="No"/>
    <n v="0"/>
    <s v="No"/>
    <s v="Month-to-Month"/>
    <s v="Direct Debit"/>
    <n v="18"/>
    <n v="370"/>
    <x v="1"/>
    <x v="1"/>
    <x v="2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x v="20"/>
    <s v="No"/>
    <s v="No"/>
    <s v="No"/>
    <n v="0"/>
    <s v="No"/>
    <s v="Month-to-Month"/>
    <s v="Direct Debit"/>
    <n v="43"/>
    <n v="456"/>
    <x v="1"/>
    <x v="1"/>
    <x v="0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x v="14"/>
    <s v="No"/>
    <s v="Yes"/>
    <s v="No"/>
    <n v="0"/>
    <s v="No"/>
    <s v="Month-to-Month"/>
    <s v="Credit Card"/>
    <n v="16"/>
    <n v="428"/>
    <x v="1"/>
    <x v="1"/>
    <x v="2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x v="51"/>
    <s v="No"/>
    <s v="No"/>
    <s v="No"/>
    <n v="0"/>
    <s v="Yes"/>
    <s v="Month-to-Month"/>
    <s v="Direct Debit"/>
    <n v="57"/>
    <n v="291"/>
    <x v="1"/>
    <x v="1"/>
    <x v="0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x v="33"/>
    <s v="Yes"/>
    <s v="No"/>
    <s v="No"/>
    <n v="0"/>
    <s v="No"/>
    <s v="Month-to-Month"/>
    <s v="Direct Debit"/>
    <n v="57"/>
    <n v="121"/>
    <x v="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x v="7"/>
    <s v="No"/>
    <s v="No"/>
    <s v="No"/>
    <n v="0"/>
    <s v="Yes"/>
    <s v="Month-to-Month"/>
    <s v="Direct Debit"/>
    <n v="35"/>
    <n v="866"/>
    <x v="1"/>
    <x v="1"/>
    <x v="0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x v="19"/>
    <s v="Yes"/>
    <s v="No"/>
    <s v="No"/>
    <n v="0"/>
    <s v="No"/>
    <s v="Month-to-Month"/>
    <s v="Credit Card"/>
    <n v="20"/>
    <n v="20"/>
    <x v="1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x v="24"/>
    <s v="No"/>
    <s v="No"/>
    <s v="No"/>
    <n v="0"/>
    <s v="No"/>
    <s v="Month-to-Month"/>
    <s v="Credit Card"/>
    <n v="48"/>
    <n v="48"/>
    <x v="1"/>
    <x v="1"/>
    <x v="0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x v="56"/>
    <s v="No"/>
    <s v="Yes"/>
    <s v="No"/>
    <n v="0"/>
    <s v="No"/>
    <s v="Month-to-Month"/>
    <s v="Paper Check"/>
    <n v="12"/>
    <n v="127"/>
    <x v="1"/>
    <x v="1"/>
    <x v="2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x v="46"/>
    <s v="No"/>
    <s v="No"/>
    <s v="No"/>
    <n v="0"/>
    <s v="Yes"/>
    <s v="Month-to-Month"/>
    <s v="Direct Debit"/>
    <n v="53"/>
    <n v="3017"/>
    <x v="1"/>
    <x v="1"/>
    <x v="0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x v="55"/>
    <s v="No"/>
    <s v="Yes"/>
    <s v="No"/>
    <n v="0"/>
    <s v="No"/>
    <s v="Month-to-Month"/>
    <s v="Credit Card"/>
    <n v="31"/>
    <n v="1070"/>
    <x v="1"/>
    <x v="1"/>
    <x v="2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x v="6"/>
    <s v="Yes"/>
    <s v="No"/>
    <s v="No"/>
    <n v="0"/>
    <s v="Yes"/>
    <s v="Month-to-Month"/>
    <s v="Credit Card"/>
    <n v="65"/>
    <n v="4555"/>
    <x v="1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x v="26"/>
    <s v="No"/>
    <s v="No"/>
    <s v="No"/>
    <n v="0"/>
    <s v="No"/>
    <s v="Month-to-Month"/>
    <s v="Credit Card"/>
    <n v="8"/>
    <n v="8"/>
    <x v="1"/>
    <x v="1"/>
    <x v="0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x v="49"/>
    <s v="No"/>
    <s v="No"/>
    <s v="No"/>
    <n v="0"/>
    <s v="No"/>
    <s v="Month-to-Month"/>
    <s v="Credit Card"/>
    <n v="7"/>
    <n v="7"/>
    <x v="1"/>
    <x v="1"/>
    <x v="0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x v="29"/>
    <s v="No"/>
    <s v="Yes"/>
    <s v="No"/>
    <n v="0"/>
    <s v="No"/>
    <s v="Month-to-Month"/>
    <s v="Direct Debit"/>
    <n v="49"/>
    <n v="141"/>
    <x v="1"/>
    <x v="1"/>
    <x v="2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x v="4"/>
    <s v="Yes"/>
    <s v="No"/>
    <s v="No"/>
    <n v="0"/>
    <s v="No"/>
    <s v="Month-to-Month"/>
    <s v="Direct Debit"/>
    <n v="47"/>
    <n v="1048"/>
    <x v="1"/>
    <x v="3"/>
    <x v="1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x v="36"/>
    <s v="No"/>
    <s v="Yes"/>
    <s v="No"/>
    <n v="0"/>
    <s v="Yes"/>
    <s v="Month-to-Month"/>
    <s v="Direct Debit"/>
    <n v="45"/>
    <n v="45"/>
    <x v="4"/>
    <x v="6"/>
    <x v="2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x v="22"/>
    <s v="Yes"/>
    <s v="No"/>
    <s v="No"/>
    <n v="0"/>
    <s v="No"/>
    <s v="Month-to-Month"/>
    <s v="Credit Card"/>
    <n v="13"/>
    <n v="771"/>
    <x v="5"/>
    <x v="14"/>
    <x v="1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x v="21"/>
    <s v="No"/>
    <s v="No"/>
    <s v="No"/>
    <n v="0"/>
    <s v="No"/>
    <s v="Month-to-Month"/>
    <s v="Direct Debit"/>
    <n v="18"/>
    <n v="209"/>
    <x v="1"/>
    <x v="1"/>
    <x v="0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x v="59"/>
    <s v="Yes"/>
    <s v="No"/>
    <s v="No"/>
    <n v="0"/>
    <s v="Yes"/>
    <s v="Month-to-Month"/>
    <s v="Direct Debit"/>
    <n v="59"/>
    <n v="3594"/>
    <x v="2"/>
    <x v="7"/>
    <x v="1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x v="16"/>
    <s v="No"/>
    <s v="No"/>
    <s v="No"/>
    <n v="0"/>
    <s v="No"/>
    <s v="Month-to-Month"/>
    <s v="Credit Card"/>
    <n v="46"/>
    <n v="46"/>
    <x v="1"/>
    <x v="3"/>
    <x v="0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x v="18"/>
    <s v="No"/>
    <s v="No"/>
    <s v="No"/>
    <n v="0"/>
    <s v="No"/>
    <s v="Month-to-Month"/>
    <s v="Direct Debit"/>
    <n v="29"/>
    <n v="798"/>
    <x v="1"/>
    <x v="3"/>
    <x v="0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x v="4"/>
    <s v="Yes"/>
    <s v="No"/>
    <s v="No"/>
    <n v="0"/>
    <s v="Yes"/>
    <s v="Month-to-Month"/>
    <s v="Direct Debit"/>
    <n v="37"/>
    <n v="141"/>
    <x v="1"/>
    <x v="3"/>
    <x v="1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x v="9"/>
    <s v="No"/>
    <s v="No"/>
    <s v="No"/>
    <n v="0"/>
    <s v="No"/>
    <s v="Month-to-Month"/>
    <s v="Direct Debit"/>
    <n v="63"/>
    <n v="424"/>
    <x v="1"/>
    <x v="3"/>
    <x v="0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x v="46"/>
    <s v="No"/>
    <s v="No"/>
    <s v="No"/>
    <n v="0"/>
    <s v="No"/>
    <s v="Month-to-Month"/>
    <s v="Direct Debit"/>
    <n v="23"/>
    <n v="299"/>
    <x v="1"/>
    <x v="3"/>
    <x v="0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x v="23"/>
    <s v="Yes"/>
    <s v="No"/>
    <s v="No"/>
    <n v="0"/>
    <s v="No"/>
    <s v="Month-to-Month"/>
    <s v="Direct Debit"/>
    <n v="25"/>
    <n v="25"/>
    <x v="1"/>
    <x v="3"/>
    <x v="1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x v="18"/>
    <s v="No"/>
    <s v="No"/>
    <s v="No"/>
    <n v="0"/>
    <s v="No"/>
    <s v="Month-to-Month"/>
    <s v="Direct Debit"/>
    <n v="35"/>
    <n v="35"/>
    <x v="1"/>
    <x v="3"/>
    <x v="0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x v="49"/>
    <s v="No"/>
    <s v="No"/>
    <s v="No"/>
    <n v="0"/>
    <s v="No"/>
    <s v="Month-to-Month"/>
    <s v="Direct Debit"/>
    <n v="27"/>
    <n v="632"/>
    <x v="1"/>
    <x v="3"/>
    <x v="0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x v="43"/>
    <s v="No"/>
    <s v="Yes"/>
    <s v="No"/>
    <n v="0"/>
    <s v="No"/>
    <s v="Month-to-Month"/>
    <s v="Direct Debit"/>
    <n v="44"/>
    <n v="208"/>
    <x v="1"/>
    <x v="1"/>
    <x v="2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x v="20"/>
    <s v="No"/>
    <s v="No"/>
    <s v="No"/>
    <n v="0"/>
    <s v="No"/>
    <s v="Month-to-Month"/>
    <s v="Direct Debit"/>
    <n v="33"/>
    <n v="472"/>
    <x v="1"/>
    <x v="3"/>
    <x v="0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x v="54"/>
    <s v="No"/>
    <s v="No"/>
    <s v="No"/>
    <n v="0"/>
    <s v="Yes"/>
    <s v="Month-to-Month"/>
    <s v="Direct Debit"/>
    <n v="17"/>
    <n v="806"/>
    <x v="5"/>
    <x v="11"/>
    <x v="0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x v="52"/>
    <s v="No"/>
    <s v="No"/>
    <s v="No"/>
    <n v="0"/>
    <s v="No"/>
    <s v="Month-to-Month"/>
    <s v="Direct Debit"/>
    <n v="55"/>
    <n v="449"/>
    <x v="4"/>
    <x v="9"/>
    <x v="0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x v="0"/>
    <s v="No"/>
    <s v="No"/>
    <s v="No"/>
    <n v="0"/>
    <s v="No"/>
    <s v="Month-to-Month"/>
    <s v="Direct Debit"/>
    <n v="39"/>
    <n v="39"/>
    <x v="1"/>
    <x v="3"/>
    <x v="0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x v="19"/>
    <s v="Yes"/>
    <s v="No"/>
    <s v="No"/>
    <n v="0"/>
    <s v="No"/>
    <s v="Month-to-Month"/>
    <s v="Direct Debit"/>
    <n v="43"/>
    <n v="80"/>
    <x v="3"/>
    <x v="5"/>
    <x v="1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x v="38"/>
    <s v="No"/>
    <s v="No"/>
    <s v="No"/>
    <n v="0"/>
    <s v="Yes"/>
    <s v="One Year"/>
    <s v="Direct Debit"/>
    <n v="22"/>
    <n v="446"/>
    <x v="4"/>
    <x v="6"/>
    <x v="0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x v="13"/>
    <s v="No"/>
    <s v="Yes"/>
    <s v="No"/>
    <n v="0"/>
    <s v="No"/>
    <s v="Month-to-Month"/>
    <s v="Direct Debit"/>
    <n v="15"/>
    <n v="71"/>
    <x v="4"/>
    <x v="12"/>
    <x v="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x v="21"/>
    <s v="No"/>
    <s v="No"/>
    <s v="No"/>
    <n v="0"/>
    <s v="Yes"/>
    <s v="Month-to-Month"/>
    <s v="Direct Debit"/>
    <n v="64"/>
    <n v="798"/>
    <x v="5"/>
    <x v="13"/>
    <x v="0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x v="13"/>
    <s v="No"/>
    <s v="Yes"/>
    <s v="No"/>
    <n v="0"/>
    <s v="Yes"/>
    <s v="Month-to-Month"/>
    <s v="Direct Debit"/>
    <n v="49"/>
    <n v="935"/>
    <x v="1"/>
    <x v="3"/>
    <x v="2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x v="21"/>
    <s v="No"/>
    <s v="No"/>
    <s v="No"/>
    <n v="0"/>
    <s v="No"/>
    <s v="Month-to-Month"/>
    <s v="Direct Debit"/>
    <n v="53"/>
    <n v="94"/>
    <x v="2"/>
    <x v="7"/>
    <x v="0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x v="24"/>
    <s v="No"/>
    <s v="No"/>
    <s v="No"/>
    <n v="0"/>
    <s v="No"/>
    <s v="Month-to-Month"/>
    <s v="Direct Debit"/>
    <n v="34"/>
    <n v="212"/>
    <x v="5"/>
    <x v="11"/>
    <x v="0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x v="27"/>
    <s v="No"/>
    <s v="Yes"/>
    <s v="No"/>
    <n v="0"/>
    <s v="No"/>
    <s v="Month-to-Month"/>
    <s v="Direct Debit"/>
    <n v="44"/>
    <n v="197"/>
    <x v="4"/>
    <x v="9"/>
    <x v="2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x v="21"/>
    <s v="No"/>
    <s v="No"/>
    <s v="No"/>
    <n v="0"/>
    <s v="Yes"/>
    <s v="Month-to-Month"/>
    <s v="Direct Debit"/>
    <n v="46"/>
    <n v="1797"/>
    <x v="1"/>
    <x v="3"/>
    <x v="0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x v="36"/>
    <s v="No"/>
    <s v="Yes"/>
    <s v="No"/>
    <n v="0"/>
    <s v="No"/>
    <s v="Month-to-Month"/>
    <s v="Direct Debit"/>
    <n v="27"/>
    <n v="700"/>
    <x v="3"/>
    <x v="5"/>
    <x v="2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x v="30"/>
    <s v="No"/>
    <s v="No"/>
    <s v="No"/>
    <n v="0"/>
    <s v="No"/>
    <s v="Month-to-Month"/>
    <s v="Direct Debit"/>
    <n v="35"/>
    <n v="808"/>
    <x v="4"/>
    <x v="6"/>
    <x v="0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x v="33"/>
    <s v="Yes"/>
    <s v="No"/>
    <s v="No"/>
    <n v="0"/>
    <s v="Yes"/>
    <s v="Month-to-Month"/>
    <s v="Direct Debit"/>
    <n v="42"/>
    <n v="1457"/>
    <x v="2"/>
    <x v="10"/>
    <x v="1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x v="1"/>
    <s v="No"/>
    <s v="No"/>
    <s v="No"/>
    <n v="0"/>
    <s v="No"/>
    <s v="Month-to-Month"/>
    <s v="Direct Debit"/>
    <n v="55"/>
    <n v="55"/>
    <x v="2"/>
    <x v="7"/>
    <x v="0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x v="50"/>
    <s v="No"/>
    <s v="No"/>
    <s v="No"/>
    <n v="0"/>
    <s v="No"/>
    <s v="Month-to-Month"/>
    <s v="Direct Debit"/>
    <n v="40"/>
    <n v="386"/>
    <x v="2"/>
    <x v="7"/>
    <x v="0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x v="49"/>
    <s v="No"/>
    <s v="No"/>
    <s v="No"/>
    <n v="0"/>
    <s v="No"/>
    <s v="Month-to-Month"/>
    <s v="Credit Card"/>
    <n v="16"/>
    <n v="214"/>
    <x v="4"/>
    <x v="10"/>
    <x v="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x v="58"/>
    <s v="No"/>
    <s v="No"/>
    <s v="No"/>
    <n v="0"/>
    <s v="No"/>
    <s v="Month-to-Month"/>
    <s v="Credit Card"/>
    <n v="49"/>
    <n v="1871"/>
    <x v="1"/>
    <x v="3"/>
    <x v="0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x v="54"/>
    <s v="No"/>
    <s v="No"/>
    <s v="No"/>
    <n v="0"/>
    <s v="No"/>
    <s v="Month-to-Month"/>
    <s v="Direct Debit"/>
    <n v="45"/>
    <n v="1439"/>
    <x v="1"/>
    <x v="3"/>
    <x v="0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x v="7"/>
    <s v="No"/>
    <s v="No"/>
    <s v="No"/>
    <n v="0"/>
    <s v="Yes"/>
    <s v="Month-to-Month"/>
    <s v="Direct Debit"/>
    <n v="48"/>
    <n v="1701"/>
    <x v="1"/>
    <x v="4"/>
    <x v="0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x v="40"/>
    <s v="No"/>
    <s v="No"/>
    <s v="No"/>
    <n v="0"/>
    <s v="No"/>
    <s v="One Year"/>
    <s v="Credit Card"/>
    <n v="48"/>
    <n v="2695"/>
    <x v="1"/>
    <x v="15"/>
    <x v="0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x v="2"/>
    <s v="No"/>
    <s v="No"/>
    <s v="No"/>
    <n v="0"/>
    <s v="No"/>
    <s v="Month-to-Month"/>
    <s v="Credit Card"/>
    <n v="8"/>
    <n v="102"/>
    <x v="1"/>
    <x v="1"/>
    <x v="0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x v="19"/>
    <s v="Yes"/>
    <s v="No"/>
    <s v="No"/>
    <n v="0"/>
    <s v="No"/>
    <s v="Month-to-Month"/>
    <s v="Paper Check"/>
    <n v="47"/>
    <n v="47"/>
    <x v="1"/>
    <x v="3"/>
    <x v="1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x v="65"/>
    <s v="No"/>
    <s v="Yes"/>
    <s v="No"/>
    <n v="0"/>
    <s v="Yes"/>
    <s v="Month-to-Month"/>
    <s v="Direct Debit"/>
    <n v="31"/>
    <n v="120"/>
    <x v="1"/>
    <x v="3"/>
    <x v="2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x v="41"/>
    <s v="No"/>
    <s v="Yes"/>
    <s v="No"/>
    <n v="0"/>
    <s v="No"/>
    <s v="Month-to-Month"/>
    <s v="Direct Debit"/>
    <n v="37"/>
    <n v="37"/>
    <x v="1"/>
    <x v="3"/>
    <x v="2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x v="18"/>
    <s v="No"/>
    <s v="No"/>
    <s v="No"/>
    <n v="0"/>
    <s v="Yes"/>
    <s v="Month-to-Month"/>
    <s v="Paper Check"/>
    <n v="22"/>
    <n v="254"/>
    <x v="1"/>
    <x v="4"/>
    <x v="0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x v="60"/>
    <s v="No"/>
    <s v="Yes"/>
    <s v="No"/>
    <n v="0"/>
    <s v="Yes"/>
    <s v="Month-to-Month"/>
    <s v="Direct Debit"/>
    <n v="52"/>
    <n v="3367"/>
    <x v="3"/>
    <x v="5"/>
    <x v="2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x v="0"/>
    <s v="No"/>
    <s v="No"/>
    <s v="No"/>
    <n v="0"/>
    <s v="No"/>
    <s v="Month-to-Month"/>
    <s v="Direct Debit"/>
    <n v="18"/>
    <n v="151"/>
    <x v="1"/>
    <x v="15"/>
    <x v="0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x v="59"/>
    <s v="Yes"/>
    <s v="No"/>
    <s v="No"/>
    <n v="0"/>
    <s v="Yes"/>
    <s v="Month-to-Month"/>
    <s v="Paper Check"/>
    <n v="33"/>
    <n v="340"/>
    <x v="1"/>
    <x v="15"/>
    <x v="1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x v="6"/>
    <s v="Yes"/>
    <s v="No"/>
    <s v="No"/>
    <n v="0"/>
    <s v="No"/>
    <s v="Month-to-Month"/>
    <s v="Direct Debit"/>
    <n v="7"/>
    <n v="51"/>
    <x v="3"/>
    <x v="5"/>
    <x v="1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x v="57"/>
    <s v="No"/>
    <s v="Yes"/>
    <s v="No"/>
    <n v="0"/>
    <s v="No"/>
    <s v="Month-to-Month"/>
    <s v="Credit Card"/>
    <n v="34"/>
    <n v="1705"/>
    <x v="1"/>
    <x v="1"/>
    <x v="2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x v="29"/>
    <s v="No"/>
    <s v="Yes"/>
    <s v="No"/>
    <n v="0"/>
    <s v="Yes"/>
    <s v="Month-to-Month"/>
    <s v="Direct Debit"/>
    <n v="50"/>
    <n v="2110"/>
    <x v="1"/>
    <x v="1"/>
    <x v="2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x v="59"/>
    <s v="Yes"/>
    <s v="No"/>
    <s v="No"/>
    <n v="0"/>
    <s v="Yes"/>
    <s v="Month-to-Month"/>
    <s v="Direct Debit"/>
    <n v="45"/>
    <n v="3001"/>
    <x v="1"/>
    <x v="3"/>
    <x v="1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x v="36"/>
    <s v="No"/>
    <s v="Yes"/>
    <s v="No"/>
    <n v="0"/>
    <s v="Yes"/>
    <s v="One Year"/>
    <s v="Direct Debit"/>
    <n v="36"/>
    <n v="1980"/>
    <x v="1"/>
    <x v="4"/>
    <x v="2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x v="53"/>
    <s v="Yes"/>
    <s v="No"/>
    <s v="No"/>
    <n v="0"/>
    <s v="No"/>
    <s v="Month-to-Month"/>
    <s v="Direct Debit"/>
    <n v="41"/>
    <n v="410"/>
    <x v="1"/>
    <x v="15"/>
    <x v="1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x v="8"/>
    <s v="No"/>
    <s v="No"/>
    <s v="No"/>
    <n v="0"/>
    <s v="No"/>
    <s v="Month-to-Month"/>
    <s v="Direct Debit"/>
    <n v="27"/>
    <n v="1180"/>
    <x v="2"/>
    <x v="7"/>
    <x v="0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x v="37"/>
    <s v="No"/>
    <s v="No"/>
    <s v="No"/>
    <n v="0"/>
    <s v="No"/>
    <s v="Month-to-Month"/>
    <s v="Direct Debit"/>
    <n v="39"/>
    <n v="39"/>
    <x v="1"/>
    <x v="3"/>
    <x v="0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x v="64"/>
    <s v="No"/>
    <s v="Yes"/>
    <s v="No"/>
    <n v="0"/>
    <s v="No"/>
    <s v="Month-to-Month"/>
    <s v="Direct Debit"/>
    <n v="49"/>
    <n v="975"/>
    <x v="1"/>
    <x v="3"/>
    <x v="2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x v="38"/>
    <s v="No"/>
    <s v="No"/>
    <s v="No"/>
    <n v="0"/>
    <s v="No"/>
    <s v="Month-to-Month"/>
    <s v="Paper Check"/>
    <n v="27"/>
    <n v="27"/>
    <x v="1"/>
    <x v="4"/>
    <x v="0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x v="13"/>
    <s v="No"/>
    <s v="Yes"/>
    <s v="No"/>
    <n v="0"/>
    <s v="No"/>
    <s v="Month-to-Month"/>
    <s v="Direct Debit"/>
    <n v="51"/>
    <n v="92"/>
    <x v="3"/>
    <x v="5"/>
    <x v="2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x v="6"/>
    <s v="Yes"/>
    <s v="No"/>
    <s v="No"/>
    <n v="0"/>
    <s v="No"/>
    <s v="Month-to-Month"/>
    <s v="Direct Debit"/>
    <n v="31"/>
    <n v="100"/>
    <x v="1"/>
    <x v="4"/>
    <x v="1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x v="23"/>
    <s v="Yes"/>
    <s v="No"/>
    <s v="No"/>
    <n v="0"/>
    <s v="Yes"/>
    <s v="Month-to-Month"/>
    <s v="Paper Check"/>
    <n v="26"/>
    <n v="26"/>
    <x v="1"/>
    <x v="15"/>
    <x v="1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x v="63"/>
    <s v="No"/>
    <s v="Yes"/>
    <s v="No"/>
    <n v="0"/>
    <s v="No"/>
    <s v="Month-to-Month"/>
    <s v="Direct Debit"/>
    <n v="13"/>
    <n v="108"/>
    <x v="3"/>
    <x v="5"/>
    <x v="2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x v="28"/>
    <s v="No"/>
    <s v="No"/>
    <s v="No"/>
    <n v="0"/>
    <s v="No"/>
    <s v="One Year"/>
    <s v="Paper Check"/>
    <n v="7"/>
    <n v="13"/>
    <x v="3"/>
    <x v="5"/>
    <x v="0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x v="7"/>
    <s v="No"/>
    <s v="No"/>
    <s v="No"/>
    <n v="0"/>
    <s v="No"/>
    <s v="Month-to-Month"/>
    <s v="Paper Check"/>
    <n v="16"/>
    <n v="64"/>
    <x v="1"/>
    <x v="1"/>
    <x v="0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x v="18"/>
    <s v="No"/>
    <s v="No"/>
    <s v="No"/>
    <n v="0"/>
    <s v="No"/>
    <s v="Month-to-Month"/>
    <s v="Direct Debit"/>
    <n v="31"/>
    <n v="65"/>
    <x v="1"/>
    <x v="1"/>
    <x v="0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x v="30"/>
    <s v="No"/>
    <s v="No"/>
    <s v="No"/>
    <n v="0"/>
    <s v="No"/>
    <s v="Month-to-Month"/>
    <s v="Paper Check"/>
    <n v="26"/>
    <n v="108"/>
    <x v="1"/>
    <x v="3"/>
    <x v="0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x v="23"/>
    <s v="Yes"/>
    <s v="No"/>
    <s v="No"/>
    <n v="0"/>
    <s v="No"/>
    <s v="Month-to-Month"/>
    <s v="Paper Check"/>
    <n v="35"/>
    <n v="35"/>
    <x v="1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x v="66"/>
    <s v="No"/>
    <s v="Yes"/>
    <s v="No"/>
    <n v="0"/>
    <s v="No"/>
    <s v="Month-to-Month"/>
    <s v="Direct Debit"/>
    <n v="28"/>
    <n v="1446"/>
    <x v="1"/>
    <x v="1"/>
    <x v="2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x v="17"/>
    <s v="Yes"/>
    <s v="No"/>
    <s v="No"/>
    <n v="0"/>
    <s v="No"/>
    <s v="Month-to-Month"/>
    <s v="Direct Debit"/>
    <n v="15"/>
    <n v="26"/>
    <x v="1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x v="7"/>
    <s v="No"/>
    <s v="No"/>
    <s v="No"/>
    <n v="0"/>
    <s v="No"/>
    <s v="Month-to-Month"/>
    <s v="Direct Debit"/>
    <n v="50"/>
    <n v="50"/>
    <x v="1"/>
    <x v="3"/>
    <x v="0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x v="13"/>
    <s v="No"/>
    <s v="Yes"/>
    <s v="No"/>
    <n v="0"/>
    <s v="No"/>
    <s v="Month-to-Month"/>
    <s v="Direct Debit"/>
    <n v="31"/>
    <n v="57"/>
    <x v="1"/>
    <x v="1"/>
    <x v="2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x v="8"/>
    <s v="No"/>
    <s v="No"/>
    <s v="No"/>
    <n v="0"/>
    <s v="No"/>
    <s v="Month-to-Month"/>
    <s v="Credit Card"/>
    <n v="44"/>
    <n v="158"/>
    <x v="1"/>
    <x v="1"/>
    <x v="0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x v="23"/>
    <s v="Yes"/>
    <s v="No"/>
    <s v="No"/>
    <n v="0"/>
    <s v="Yes"/>
    <s v="Month-to-Month"/>
    <s v="Direct Debit"/>
    <n v="24"/>
    <n v="82"/>
    <x v="1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x v="51"/>
    <s v="No"/>
    <s v="No"/>
    <s v="No"/>
    <n v="0"/>
    <s v="No"/>
    <s v="Month-to-Month"/>
    <s v="Direct Debit"/>
    <n v="27"/>
    <n v="681"/>
    <x v="1"/>
    <x v="1"/>
    <x v="0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x v="6"/>
    <s v="Yes"/>
    <s v="No"/>
    <s v="No"/>
    <n v="0"/>
    <s v="No"/>
    <s v="Month-to-Month"/>
    <s v="Paper Check"/>
    <n v="9"/>
    <n v="9"/>
    <x v="1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x v="7"/>
    <s v="No"/>
    <s v="No"/>
    <s v="No"/>
    <n v="0"/>
    <s v="No"/>
    <s v="Month-to-Month"/>
    <s v="Direct Debit"/>
    <n v="42"/>
    <n v="185"/>
    <x v="1"/>
    <x v="1"/>
    <x v="0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x v="19"/>
    <s v="Yes"/>
    <s v="No"/>
    <s v="No"/>
    <n v="0"/>
    <s v="No"/>
    <s v="Month-to-Month"/>
    <s v="Direct Debit"/>
    <n v="20"/>
    <n v="62"/>
    <x v="2"/>
    <x v="7"/>
    <x v="1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x v="25"/>
    <s v="No"/>
    <s v="Yes"/>
    <s v="No"/>
    <n v="0"/>
    <s v="No"/>
    <s v="Month-to-Month"/>
    <s v="Direct Debit"/>
    <n v="48"/>
    <n v="1574"/>
    <x v="2"/>
    <x v="10"/>
    <x v="2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x v="13"/>
    <s v="No"/>
    <s v="Yes"/>
    <s v="No"/>
    <n v="0"/>
    <s v="Yes"/>
    <s v="Month-to-Month"/>
    <s v="Credit Card"/>
    <n v="60"/>
    <n v="1799"/>
    <x v="1"/>
    <x v="1"/>
    <x v="2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x v="6"/>
    <s v="Yes"/>
    <s v="No"/>
    <s v="No"/>
    <n v="0"/>
    <s v="Yes"/>
    <s v="Month-to-Month"/>
    <s v="Direct Debit"/>
    <n v="41"/>
    <n v="1845"/>
    <x v="1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x v="38"/>
    <s v="No"/>
    <s v="No"/>
    <s v="No"/>
    <n v="0"/>
    <s v="No"/>
    <s v="Month-to-Month"/>
    <s v="Direct Debit"/>
    <n v="37"/>
    <n v="374"/>
    <x v="1"/>
    <x v="1"/>
    <x v="0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x v="34"/>
    <s v="No"/>
    <s v="Yes"/>
    <s v="No"/>
    <n v="0"/>
    <s v="Yes"/>
    <s v="Month-to-Month"/>
    <s v="Direct Debit"/>
    <n v="41"/>
    <n v="766"/>
    <x v="1"/>
    <x v="1"/>
    <x v="2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x v="31"/>
    <s v="No"/>
    <s v="No"/>
    <s v="No"/>
    <n v="0"/>
    <s v="No"/>
    <s v="Month-to-Month"/>
    <s v="Direct Debit"/>
    <n v="47"/>
    <n v="690"/>
    <x v="2"/>
    <x v="7"/>
    <x v="0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x v="37"/>
    <s v="No"/>
    <s v="No"/>
    <s v="No"/>
    <n v="0"/>
    <s v="No"/>
    <s v="Month-to-Month"/>
    <s v="Direct Debit"/>
    <n v="35"/>
    <n v="743"/>
    <x v="1"/>
    <x v="3"/>
    <x v="0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x v="15"/>
    <s v="No"/>
    <s v="No"/>
    <s v="No"/>
    <n v="0"/>
    <s v="No"/>
    <s v="Month-to-Month"/>
    <s v="Direct Debit"/>
    <n v="33"/>
    <n v="97"/>
    <x v="1"/>
    <x v="3"/>
    <x v="0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x v="40"/>
    <s v="No"/>
    <s v="No"/>
    <s v="No"/>
    <n v="0"/>
    <s v="No"/>
    <s v="Month-to-Month"/>
    <s v="Direct Debit"/>
    <n v="31"/>
    <n v="483"/>
    <x v="1"/>
    <x v="3"/>
    <x v="0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x v="40"/>
    <s v="No"/>
    <s v="No"/>
    <s v="No"/>
    <n v="0"/>
    <s v="No"/>
    <s v="Month-to-Month"/>
    <s v="Paper Check"/>
    <n v="11"/>
    <n v="11"/>
    <x v="3"/>
    <x v="5"/>
    <x v="0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x v="50"/>
    <s v="No"/>
    <s v="No"/>
    <s v="No"/>
    <n v="0"/>
    <s v="Yes"/>
    <s v="Month-to-Month"/>
    <s v="Paper Check"/>
    <n v="45"/>
    <n v="231"/>
    <x v="1"/>
    <x v="4"/>
    <x v="0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x v="53"/>
    <s v="Yes"/>
    <s v="No"/>
    <s v="No"/>
    <n v="0"/>
    <s v="Yes"/>
    <s v="One Year"/>
    <s v="Direct Debit"/>
    <n v="63"/>
    <n v="1989"/>
    <x v="1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x v="3"/>
    <s v="No"/>
    <s v="No"/>
    <s v="No"/>
    <n v="0"/>
    <s v="No"/>
    <s v="Month-to-Month"/>
    <s v="Direct Debit"/>
    <n v="47"/>
    <n v="105"/>
    <x v="1"/>
    <x v="1"/>
    <x v="0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x v="55"/>
    <s v="No"/>
    <s v="Yes"/>
    <s v="No"/>
    <n v="0"/>
    <s v="No"/>
    <s v="Month-to-Month"/>
    <s v="Direct Debit"/>
    <n v="18"/>
    <n v="36"/>
    <x v="1"/>
    <x v="3"/>
    <x v="2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x v="31"/>
    <s v="No"/>
    <s v="No"/>
    <s v="No"/>
    <n v="0"/>
    <s v="No"/>
    <s v="Month-to-Month"/>
    <s v="Direct Debit"/>
    <n v="18"/>
    <n v="18"/>
    <x v="1"/>
    <x v="1"/>
    <x v="0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x v="25"/>
    <s v="No"/>
    <s v="Yes"/>
    <s v="No"/>
    <n v="0"/>
    <s v="Yes"/>
    <s v="One Year"/>
    <s v="Direct Debit"/>
    <n v="46"/>
    <n v="2057"/>
    <x v="1"/>
    <x v="1"/>
    <x v="2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x v="18"/>
    <s v="No"/>
    <s v="No"/>
    <s v="No"/>
    <n v="0"/>
    <s v="Yes"/>
    <s v="One Year"/>
    <s v="Direct Debit"/>
    <n v="61"/>
    <n v="3885"/>
    <x v="3"/>
    <x v="16"/>
    <x v="0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x v="50"/>
    <s v="No"/>
    <s v="No"/>
    <s v="No"/>
    <n v="0"/>
    <s v="No"/>
    <s v="Month-to-Month"/>
    <s v="Direct Debit"/>
    <n v="43"/>
    <n v="465"/>
    <x v="1"/>
    <x v="3"/>
    <x v="0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x v="9"/>
    <s v="No"/>
    <s v="No"/>
    <s v="No"/>
    <n v="0"/>
    <s v="No"/>
    <s v="Month-to-Month"/>
    <s v="Direct Debit"/>
    <n v="52"/>
    <n v="301"/>
    <x v="3"/>
    <x v="16"/>
    <x v="0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x v="16"/>
    <s v="No"/>
    <s v="No"/>
    <s v="No"/>
    <n v="0"/>
    <s v="No"/>
    <s v="Month-to-Month"/>
    <s v="Direct Debit"/>
    <n v="37"/>
    <n v="1518"/>
    <x v="1"/>
    <x v="3"/>
    <x v="0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x v="12"/>
    <s v="Yes"/>
    <s v="No"/>
    <s v="No"/>
    <n v="0"/>
    <s v="No"/>
    <s v="Month-to-Month"/>
    <s v="Direct Debit"/>
    <n v="46"/>
    <n v="46"/>
    <x v="3"/>
    <x v="5"/>
    <x v="1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x v="22"/>
    <s v="Yes"/>
    <s v="No"/>
    <s v="No"/>
    <n v="0"/>
    <s v="Yes"/>
    <s v="One Year"/>
    <s v="Direct Debit"/>
    <n v="42"/>
    <n v="2423"/>
    <x v="1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x v="23"/>
    <s v="Yes"/>
    <s v="No"/>
    <s v="No"/>
    <n v="0"/>
    <s v="No"/>
    <s v="Two Year"/>
    <s v="Credit Card"/>
    <n v="67"/>
    <n v="4653"/>
    <x v="3"/>
    <x v="16"/>
    <x v="1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x v="41"/>
    <s v="No"/>
    <s v="Yes"/>
    <s v="No"/>
    <n v="0"/>
    <s v="Yes"/>
    <s v="Month-to-Month"/>
    <s v="Paper Check"/>
    <n v="35"/>
    <n v="73"/>
    <x v="3"/>
    <x v="16"/>
    <x v="2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x v="33"/>
    <s v="Yes"/>
    <s v="No"/>
    <s v="No"/>
    <n v="0"/>
    <s v="Yes"/>
    <s v="Month-to-Month"/>
    <s v="Direct Debit"/>
    <n v="61"/>
    <n v="1277"/>
    <x v="3"/>
    <x v="16"/>
    <x v="1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x v="11"/>
    <s v="No"/>
    <s v="No"/>
    <s v="No"/>
    <n v="0"/>
    <s v="Yes"/>
    <s v="Month-to-Month"/>
    <s v="Credit Card"/>
    <n v="43"/>
    <n v="686"/>
    <x v="3"/>
    <x v="5"/>
    <x v="0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x v="63"/>
    <s v="No"/>
    <s v="Yes"/>
    <s v="No"/>
    <n v="0"/>
    <s v="No"/>
    <s v="Month-to-Month"/>
    <s v="Direct Debit"/>
    <n v="48"/>
    <n v="326"/>
    <x v="1"/>
    <x v="1"/>
    <x v="2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x v="4"/>
    <s v="Yes"/>
    <s v="No"/>
    <s v="No"/>
    <n v="0"/>
    <s v="Yes"/>
    <s v="One Year"/>
    <s v="Direct Debit"/>
    <n v="47"/>
    <n v="2804"/>
    <x v="2"/>
    <x v="2"/>
    <x v="1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x v="18"/>
    <s v="No"/>
    <s v="No"/>
    <s v="No"/>
    <n v="0"/>
    <s v="No"/>
    <s v="One Year"/>
    <s v="Direct Debit"/>
    <n v="49"/>
    <n v="2533"/>
    <x v="2"/>
    <x v="2"/>
    <x v="0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x v="25"/>
    <s v="No"/>
    <s v="Yes"/>
    <s v="No"/>
    <n v="0"/>
    <s v="No"/>
    <s v="Month-to-Month"/>
    <s v="Direct Debit"/>
    <n v="26"/>
    <n v="98"/>
    <x v="2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x v="11"/>
    <s v="No"/>
    <s v="No"/>
    <s v="No"/>
    <n v="0"/>
    <s v="No"/>
    <s v="Month-to-Month"/>
    <s v="Paper Check"/>
    <n v="24"/>
    <n v="24"/>
    <x v="1"/>
    <x v="3"/>
    <x v="0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x v="34"/>
    <s v="No"/>
    <s v="Yes"/>
    <s v="No"/>
    <n v="0"/>
    <s v="Yes"/>
    <s v="One Year"/>
    <s v="Direct Debit"/>
    <n v="59"/>
    <n v="3274"/>
    <x v="1"/>
    <x v="4"/>
    <x v="2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x v="44"/>
    <s v="No"/>
    <s v="No"/>
    <s v="No"/>
    <n v="0"/>
    <s v="No"/>
    <s v="One Year"/>
    <s v="Direct Debit"/>
    <n v="11"/>
    <n v="129"/>
    <x v="3"/>
    <x v="5"/>
    <x v="0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x v="4"/>
    <s v="Yes"/>
    <s v="No"/>
    <s v="No"/>
    <n v="0"/>
    <s v="No"/>
    <s v="Month-to-Month"/>
    <s v="Direct Debit"/>
    <n v="54"/>
    <n v="54"/>
    <x v="2"/>
    <x v="7"/>
    <x v="1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x v="31"/>
    <s v="No"/>
    <s v="No"/>
    <s v="No"/>
    <n v="0"/>
    <s v="Yes"/>
    <s v="One Year"/>
    <s v="Direct Debit"/>
    <n v="46"/>
    <n v="2920"/>
    <x v="1"/>
    <x v="1"/>
    <x v="0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x v="24"/>
    <s v="No"/>
    <s v="No"/>
    <s v="No"/>
    <n v="0"/>
    <s v="No"/>
    <s v="Month-to-Month"/>
    <s v="Direct Debit"/>
    <n v="18"/>
    <n v="18"/>
    <x v="1"/>
    <x v="3"/>
    <x v="0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x v="47"/>
    <s v="No"/>
    <s v="Yes"/>
    <s v="No"/>
    <n v="0"/>
    <s v="No"/>
    <s v="Month-to-Month"/>
    <s v="Direct Debit"/>
    <n v="40"/>
    <n v="797"/>
    <x v="1"/>
    <x v="3"/>
    <x v="2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x v="9"/>
    <s v="No"/>
    <s v="No"/>
    <s v="No"/>
    <n v="0"/>
    <s v="No"/>
    <s v="Month-to-Month"/>
    <s v="Direct Debit"/>
    <n v="52"/>
    <n v="168"/>
    <x v="1"/>
    <x v="3"/>
    <x v="0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x v="49"/>
    <s v="No"/>
    <s v="No"/>
    <s v="No"/>
    <n v="0"/>
    <s v="No"/>
    <s v="Month-to-Month"/>
    <s v="Credit Card"/>
    <n v="42"/>
    <n v="934"/>
    <x v="1"/>
    <x v="4"/>
    <x v="0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x v="1"/>
    <s v="No"/>
    <s v="No"/>
    <s v="No"/>
    <n v="0"/>
    <s v="Yes"/>
    <s v="Month-to-Month"/>
    <s v="Paper Check"/>
    <n v="39"/>
    <n v="156"/>
    <x v="1"/>
    <x v="15"/>
    <x v="0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x v="33"/>
    <s v="Yes"/>
    <s v="No"/>
    <s v="No"/>
    <n v="0"/>
    <s v="No"/>
    <s v="One Year"/>
    <s v="Direct Debit"/>
    <n v="39"/>
    <n v="2298"/>
    <x v="1"/>
    <x v="15"/>
    <x v="1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x v="24"/>
    <s v="No"/>
    <s v="No"/>
    <s v="No"/>
    <n v="0"/>
    <s v="No"/>
    <s v="Month-to-Month"/>
    <s v="Direct Debit"/>
    <n v="21"/>
    <n v="1265"/>
    <x v="1"/>
    <x v="15"/>
    <x v="0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x v="51"/>
    <s v="No"/>
    <s v="No"/>
    <s v="No"/>
    <n v="0"/>
    <s v="Yes"/>
    <s v="Month-to-Month"/>
    <s v="Direct Debit"/>
    <n v="70"/>
    <n v="1052"/>
    <x v="1"/>
    <x v="1"/>
    <x v="0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x v="44"/>
    <s v="No"/>
    <s v="No"/>
    <s v="No"/>
    <n v="0"/>
    <s v="Yes"/>
    <s v="Month-to-Month"/>
    <s v="Direct Debit"/>
    <n v="62"/>
    <n v="588"/>
    <x v="1"/>
    <x v="1"/>
    <x v="0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x v="20"/>
    <s v="No"/>
    <s v="No"/>
    <s v="No"/>
    <n v="0"/>
    <s v="Yes"/>
    <s v="Month-to-Month"/>
    <s v="Direct Debit"/>
    <n v="40"/>
    <n v="235"/>
    <x v="1"/>
    <x v="3"/>
    <x v="0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x v="2"/>
    <s v="No"/>
    <s v="No"/>
    <s v="No"/>
    <n v="0"/>
    <s v="Yes"/>
    <s v="Month-to-Month"/>
    <s v="Direct Debit"/>
    <n v="54"/>
    <n v="3335"/>
    <x v="5"/>
    <x v="11"/>
    <x v="0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x v="21"/>
    <s v="No"/>
    <s v="No"/>
    <s v="No"/>
    <n v="0"/>
    <s v="Yes"/>
    <s v="Month-to-Month"/>
    <s v="Direct Debit"/>
    <n v="44"/>
    <n v="2117"/>
    <x v="5"/>
    <x v="11"/>
    <x v="0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x v="32"/>
    <s v="No"/>
    <s v="No"/>
    <s v="No"/>
    <n v="0"/>
    <s v="No"/>
    <s v="Month-to-Month"/>
    <s v="Direct Debit"/>
    <n v="8"/>
    <n v="8"/>
    <x v="5"/>
    <x v="11"/>
    <x v="0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x v="24"/>
    <s v="No"/>
    <s v="No"/>
    <s v="No"/>
    <n v="0"/>
    <s v="No"/>
    <s v="Month-to-Month"/>
    <s v="Direct Debit"/>
    <n v="51"/>
    <n v="581"/>
    <x v="5"/>
    <x v="11"/>
    <x v="0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x v="6"/>
    <s v="Yes"/>
    <s v="No"/>
    <s v="No"/>
    <n v="0"/>
    <s v="Yes"/>
    <s v="Month-to-Month"/>
    <s v="Credit Card"/>
    <n v="50"/>
    <n v="467"/>
    <x v="5"/>
    <x v="11"/>
    <x v="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x v="0"/>
    <s v="No"/>
    <s v="No"/>
    <s v="No"/>
    <n v="0"/>
    <s v="No"/>
    <s v="Month-to-Month"/>
    <s v="Direct Debit"/>
    <n v="32"/>
    <n v="549"/>
    <x v="5"/>
    <x v="11"/>
    <x v="0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x v="25"/>
    <s v="No"/>
    <s v="Yes"/>
    <s v="No"/>
    <n v="0"/>
    <s v="Yes"/>
    <s v="Month-to-Month"/>
    <s v="Direct Debit"/>
    <n v="60"/>
    <n v="545"/>
    <x v="1"/>
    <x v="3"/>
    <x v="2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x v="55"/>
    <s v="No"/>
    <s v="Yes"/>
    <s v="No"/>
    <n v="0"/>
    <s v="No"/>
    <s v="Month-to-Month"/>
    <s v="Direct Debit"/>
    <n v="45"/>
    <n v="426"/>
    <x v="1"/>
    <x v="3"/>
    <x v="2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x v="64"/>
    <s v="No"/>
    <s v="Yes"/>
    <s v="No"/>
    <n v="0"/>
    <s v="No"/>
    <s v="Month-to-Month"/>
    <s v="Direct Debit"/>
    <n v="34"/>
    <n v="34"/>
    <x v="5"/>
    <x v="11"/>
    <x v="2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x v="57"/>
    <s v="No"/>
    <s v="Yes"/>
    <s v="No"/>
    <n v="0"/>
    <s v="No"/>
    <s v="Month-to-Month"/>
    <s v="Direct Debit"/>
    <n v="52"/>
    <n v="134"/>
    <x v="4"/>
    <x v="9"/>
    <x v="2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x v="31"/>
    <s v="No"/>
    <s v="No"/>
    <s v="No"/>
    <n v="0"/>
    <s v="Yes"/>
    <s v="Month-to-Month"/>
    <s v="Direct Debit"/>
    <n v="41"/>
    <n v="476"/>
    <x v="1"/>
    <x v="3"/>
    <x v="0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x v="41"/>
    <s v="No"/>
    <s v="Yes"/>
    <s v="No"/>
    <n v="0"/>
    <s v="No"/>
    <s v="Month-to-Month"/>
    <s v="Direct Debit"/>
    <n v="51"/>
    <n v="216"/>
    <x v="1"/>
    <x v="3"/>
    <x v="2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x v="38"/>
    <s v="No"/>
    <s v="No"/>
    <s v="No"/>
    <n v="0"/>
    <s v="No"/>
    <s v="Month-to-Month"/>
    <s v="Direct Debit"/>
    <n v="27"/>
    <n v="149"/>
    <x v="4"/>
    <x v="6"/>
    <x v="0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x v="52"/>
    <s v="No"/>
    <s v="No"/>
    <s v="No"/>
    <n v="0"/>
    <s v="No"/>
    <s v="Month-to-Month"/>
    <s v="Direct Debit"/>
    <n v="29"/>
    <n v="84"/>
    <x v="2"/>
    <x v="7"/>
    <x v="0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x v="14"/>
    <s v="No"/>
    <s v="Yes"/>
    <s v="No"/>
    <n v="0"/>
    <s v="Yes"/>
    <s v="Month-to-Month"/>
    <s v="Direct Debit"/>
    <n v="64"/>
    <n v="2195"/>
    <x v="2"/>
    <x v="7"/>
    <x v="2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x v="27"/>
    <s v="No"/>
    <s v="Yes"/>
    <s v="No"/>
    <n v="0"/>
    <s v="No"/>
    <s v="Month-to-Month"/>
    <s v="Credit Card"/>
    <n v="16"/>
    <n v="30"/>
    <x v="2"/>
    <x v="7"/>
    <x v="2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x v="4"/>
    <s v="Yes"/>
    <s v="No"/>
    <s v="No"/>
    <n v="0"/>
    <s v="No"/>
    <s v="Month-to-Month"/>
    <s v="Credit Card"/>
    <n v="27"/>
    <n v="27"/>
    <x v="2"/>
    <x v="7"/>
    <x v="1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x v="0"/>
    <s v="No"/>
    <s v="No"/>
    <s v="No"/>
    <n v="0"/>
    <s v="No"/>
    <s v="Month-to-Month"/>
    <s v="Paper Check"/>
    <n v="26"/>
    <n v="26"/>
    <x v="4"/>
    <x v="17"/>
    <x v="0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x v="34"/>
    <s v="No"/>
    <s v="Yes"/>
    <s v="No"/>
    <n v="0"/>
    <s v="No"/>
    <s v="Month-to-Month"/>
    <s v="Credit Card"/>
    <n v="45"/>
    <n v="377"/>
    <x v="1"/>
    <x v="3"/>
    <x v="2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x v="2"/>
    <s v="No"/>
    <s v="No"/>
    <s v="No"/>
    <n v="0"/>
    <s v="No"/>
    <s v="Month-to-Month"/>
    <s v="Direct Debit"/>
    <n v="7"/>
    <n v="43"/>
    <x v="3"/>
    <x v="5"/>
    <x v="0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x v="8"/>
    <s v="No"/>
    <s v="No"/>
    <s v="No"/>
    <n v="0"/>
    <s v="No"/>
    <s v="Month-to-Month"/>
    <s v="Direct Debit"/>
    <n v="40"/>
    <n v="73"/>
    <x v="1"/>
    <x v="15"/>
    <x v="0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x v="6"/>
    <s v="Yes"/>
    <s v="No"/>
    <s v="No"/>
    <n v="0"/>
    <s v="No"/>
    <s v="Month-to-Month"/>
    <s v="Direct Debit"/>
    <n v="54"/>
    <n v="54"/>
    <x v="1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x v="45"/>
    <s v="No"/>
    <s v="Yes"/>
    <s v="No"/>
    <n v="0"/>
    <s v="No"/>
    <s v="Month-to-Month"/>
    <s v="Direct Debit"/>
    <n v="19"/>
    <n v="853"/>
    <x v="1"/>
    <x v="3"/>
    <x v="2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x v="6"/>
    <s v="Yes"/>
    <s v="No"/>
    <s v="No"/>
    <n v="0"/>
    <s v="Yes"/>
    <s v="Two Year"/>
    <s v="Direct Debit"/>
    <n v="71"/>
    <n v="4921"/>
    <x v="1"/>
    <x v="3"/>
    <x v="1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x v="38"/>
    <s v="No"/>
    <s v="No"/>
    <s v="No"/>
    <n v="0"/>
    <s v="No"/>
    <s v="Month-to-Month"/>
    <s v="Direct Debit"/>
    <n v="46"/>
    <n v="46"/>
    <x v="1"/>
    <x v="4"/>
    <x v="0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x v="13"/>
    <s v="No"/>
    <s v="Yes"/>
    <s v="No"/>
    <n v="0"/>
    <s v="Yes"/>
    <s v="One Year"/>
    <s v="Direct Debit"/>
    <n v="56"/>
    <n v="3426"/>
    <x v="1"/>
    <x v="3"/>
    <x v="2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x v="11"/>
    <s v="No"/>
    <s v="No"/>
    <s v="No"/>
    <n v="0"/>
    <s v="No"/>
    <s v="Month-to-Month"/>
    <s v="Direct Debit"/>
    <n v="58"/>
    <n v="58"/>
    <x v="1"/>
    <x v="4"/>
    <x v="0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x v="66"/>
    <s v="No"/>
    <s v="Yes"/>
    <s v="No"/>
    <n v="0"/>
    <s v="No"/>
    <s v="Month-to-Month"/>
    <s v="Direct Debit"/>
    <n v="38"/>
    <n v="1256"/>
    <x v="1"/>
    <x v="15"/>
    <x v="2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x v="54"/>
    <s v="No"/>
    <s v="No"/>
    <s v="No"/>
    <n v="0"/>
    <s v="No"/>
    <s v="Month-to-Month"/>
    <s v="Credit Card"/>
    <n v="37"/>
    <n v="1252"/>
    <x v="1"/>
    <x v="15"/>
    <x v="0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x v="9"/>
    <s v="No"/>
    <s v="No"/>
    <s v="No"/>
    <n v="0"/>
    <s v="No"/>
    <s v="Month-to-Month"/>
    <s v="Credit Card"/>
    <n v="27"/>
    <n v="935"/>
    <x v="1"/>
    <x v="15"/>
    <x v="0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x v="25"/>
    <s v="No"/>
    <s v="Yes"/>
    <s v="No"/>
    <n v="0"/>
    <s v="No"/>
    <s v="Month-to-Month"/>
    <s v="Direct Debit"/>
    <n v="55"/>
    <n v="247"/>
    <x v="1"/>
    <x v="1"/>
    <x v="2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x v="48"/>
    <s v="No"/>
    <s v="No"/>
    <s v="No"/>
    <n v="0"/>
    <s v="Yes"/>
    <s v="Month-to-Month"/>
    <s v="Direct Debit"/>
    <n v="50"/>
    <n v="344"/>
    <x v="1"/>
    <x v="1"/>
    <x v="0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x v="64"/>
    <s v="No"/>
    <s v="Yes"/>
    <s v="No"/>
    <n v="0"/>
    <s v="No"/>
    <s v="Month-to-Month"/>
    <s v="Direct Debit"/>
    <n v="42"/>
    <n v="1046"/>
    <x v="1"/>
    <x v="3"/>
    <x v="2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x v="58"/>
    <s v="No"/>
    <s v="No"/>
    <s v="No"/>
    <n v="0"/>
    <s v="No"/>
    <s v="Month-to-Month"/>
    <s v="Direct Debit"/>
    <n v="35"/>
    <n v="635"/>
    <x v="1"/>
    <x v="4"/>
    <x v="0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x v="19"/>
    <s v="Yes"/>
    <s v="No"/>
    <s v="No"/>
    <n v="0"/>
    <s v="No"/>
    <s v="Month-to-Month"/>
    <s v="Direct Debit"/>
    <n v="38"/>
    <n v="66"/>
    <x v="1"/>
    <x v="3"/>
    <x v="1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x v="5"/>
    <s v="No"/>
    <s v="No"/>
    <s v="No"/>
    <n v="0"/>
    <s v="No"/>
    <s v="Month-to-Month"/>
    <s v="Credit Card"/>
    <n v="65"/>
    <n v="2096"/>
    <x v="1"/>
    <x v="1"/>
    <x v="0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x v="44"/>
    <s v="No"/>
    <s v="No"/>
    <s v="No"/>
    <n v="0"/>
    <s v="Yes"/>
    <s v="Month-to-Month"/>
    <s v="Direct Debit"/>
    <n v="31"/>
    <n v="534"/>
    <x v="1"/>
    <x v="3"/>
    <x v="0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x v="12"/>
    <s v="Yes"/>
    <s v="No"/>
    <s v="No"/>
    <n v="0"/>
    <s v="No"/>
    <s v="One Year"/>
    <s v="Credit Card"/>
    <n v="33"/>
    <n v="429"/>
    <x v="1"/>
    <x v="3"/>
    <x v="1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x v="64"/>
    <s v="No"/>
    <s v="Yes"/>
    <s v="No"/>
    <n v="0"/>
    <s v="Yes"/>
    <s v="Month-to-Month"/>
    <s v="Direct Debit"/>
    <n v="56"/>
    <n v="457"/>
    <x v="3"/>
    <x v="5"/>
    <x v="2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x v="39"/>
    <s v="No"/>
    <s v="No"/>
    <s v="No"/>
    <n v="0"/>
    <s v="No"/>
    <s v="Month-to-Month"/>
    <s v="Direct Debit"/>
    <n v="29"/>
    <n v="707"/>
    <x v="1"/>
    <x v="4"/>
    <x v="0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x v="57"/>
    <s v="No"/>
    <s v="Yes"/>
    <s v="No"/>
    <n v="0"/>
    <s v="No"/>
    <s v="Month-to-Month"/>
    <s v="Paper Check"/>
    <n v="57"/>
    <n v="177"/>
    <x v="3"/>
    <x v="5"/>
    <x v="2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x v="47"/>
    <s v="No"/>
    <s v="Yes"/>
    <s v="No"/>
    <n v="0"/>
    <s v="Yes"/>
    <s v="Month-to-Month"/>
    <s v="Direct Debit"/>
    <n v="55"/>
    <n v="438"/>
    <x v="1"/>
    <x v="3"/>
    <x v="2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x v="7"/>
    <s v="No"/>
    <s v="No"/>
    <s v="No"/>
    <n v="0"/>
    <s v="No"/>
    <s v="Month-to-Month"/>
    <s v="Direct Debit"/>
    <n v="46"/>
    <n v="1736"/>
    <x v="1"/>
    <x v="15"/>
    <x v="0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x v="63"/>
    <s v="No"/>
    <s v="Yes"/>
    <s v="No"/>
    <n v="0"/>
    <s v="No"/>
    <s v="Month-to-Month"/>
    <s v="Credit Card"/>
    <n v="39"/>
    <n v="549"/>
    <x v="1"/>
    <x v="15"/>
    <x v="2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x v="31"/>
    <s v="No"/>
    <s v="No"/>
    <s v="No"/>
    <n v="0"/>
    <s v="No"/>
    <s v="Month-to-Month"/>
    <s v="Direct Debit"/>
    <n v="35"/>
    <n v="1174"/>
    <x v="2"/>
    <x v="7"/>
    <x v="0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x v="40"/>
    <s v="No"/>
    <s v="No"/>
    <s v="No"/>
    <n v="0"/>
    <s v="No"/>
    <s v="Month-to-Month"/>
    <s v="Paper Check"/>
    <n v="8"/>
    <n v="8"/>
    <x v="1"/>
    <x v="1"/>
    <x v="0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x v="29"/>
    <s v="No"/>
    <s v="Yes"/>
    <s v="No"/>
    <n v="0"/>
    <s v="Yes"/>
    <s v="Month-to-Month"/>
    <s v="Direct Debit"/>
    <n v="26"/>
    <n v="318"/>
    <x v="1"/>
    <x v="3"/>
    <x v="2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x v="21"/>
    <s v="No"/>
    <s v="No"/>
    <s v="No"/>
    <n v="0"/>
    <s v="Yes"/>
    <s v="Month-to-Month"/>
    <s v="Direct Debit"/>
    <n v="14"/>
    <n v="77"/>
    <x v="1"/>
    <x v="4"/>
    <x v="0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x v="24"/>
    <s v="No"/>
    <s v="No"/>
    <s v="No"/>
    <n v="0"/>
    <s v="No"/>
    <s v="Month-to-Month"/>
    <s v="Direct Debit"/>
    <n v="39"/>
    <n v="1482"/>
    <x v="1"/>
    <x v="15"/>
    <x v="0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x v="53"/>
    <s v="Yes"/>
    <s v="No"/>
    <s v="No"/>
    <n v="0"/>
    <s v="No"/>
    <s v="Month-to-Month"/>
    <s v="Direct Debit"/>
    <n v="40"/>
    <n v="207"/>
    <x v="1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x v="28"/>
    <s v="No"/>
    <s v="No"/>
    <s v="No"/>
    <n v="0"/>
    <s v="No"/>
    <s v="Month-to-Month"/>
    <s v="Paper Check"/>
    <n v="34"/>
    <n v="335"/>
    <x v="1"/>
    <x v="3"/>
    <x v="0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x v="40"/>
    <s v="No"/>
    <s v="No"/>
    <s v="No"/>
    <n v="0"/>
    <s v="No"/>
    <s v="Month-to-Month"/>
    <s v="Direct Debit"/>
    <n v="34"/>
    <n v="71"/>
    <x v="1"/>
    <x v="3"/>
    <x v="0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x v="4"/>
    <s v="Yes"/>
    <s v="No"/>
    <s v="No"/>
    <n v="0"/>
    <s v="No"/>
    <s v="Month-to-Month"/>
    <s v="Direct Debit"/>
    <n v="51"/>
    <n v="1102"/>
    <x v="1"/>
    <x v="4"/>
    <x v="1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x v="24"/>
    <s v="No"/>
    <s v="No"/>
    <s v="No"/>
    <n v="0"/>
    <s v="No"/>
    <s v="Month-to-Month"/>
    <s v="Direct Debit"/>
    <n v="48"/>
    <n v="1159"/>
    <x v="1"/>
    <x v="4"/>
    <x v="0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x v="16"/>
    <s v="No"/>
    <s v="No"/>
    <s v="No"/>
    <n v="0"/>
    <s v="No"/>
    <s v="Month-to-Month"/>
    <s v="Direct Debit"/>
    <n v="38"/>
    <n v="1874"/>
    <x v="1"/>
    <x v="4"/>
    <x v="0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x v="48"/>
    <s v="No"/>
    <s v="No"/>
    <s v="No"/>
    <n v="0"/>
    <s v="No"/>
    <s v="Month-to-Month"/>
    <s v="Direct Debit"/>
    <n v="43"/>
    <n v="90"/>
    <x v="1"/>
    <x v="3"/>
    <x v="0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x v="48"/>
    <s v="No"/>
    <s v="No"/>
    <s v="No"/>
    <n v="0"/>
    <s v="No"/>
    <s v="Month-to-Month"/>
    <s v="Credit Card"/>
    <n v="25"/>
    <n v="46"/>
    <x v="1"/>
    <x v="3"/>
    <x v="0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x v="52"/>
    <s v="No"/>
    <s v="No"/>
    <s v="No"/>
    <n v="0"/>
    <s v="Yes"/>
    <s v="Month-to-Month"/>
    <s v="Direct Debit"/>
    <n v="53"/>
    <n v="385"/>
    <x v="1"/>
    <x v="3"/>
    <x v="0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x v="23"/>
    <s v="Yes"/>
    <s v="No"/>
    <s v="No"/>
    <n v="0"/>
    <s v="Yes"/>
    <s v="Month-to-Month"/>
    <s v="Direct Debit"/>
    <n v="70"/>
    <n v="2757"/>
    <x v="1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x v="1"/>
    <s v="No"/>
    <s v="No"/>
    <s v="No"/>
    <n v="0"/>
    <s v="No"/>
    <s v="Month-to-Month"/>
    <s v="Direct Debit"/>
    <n v="51"/>
    <n v="108"/>
    <x v="1"/>
    <x v="1"/>
    <x v="0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x v="45"/>
    <s v="No"/>
    <s v="Yes"/>
    <s v="No"/>
    <n v="0"/>
    <s v="Yes"/>
    <s v="Month-to-Month"/>
    <s v="Direct Debit"/>
    <n v="39"/>
    <n v="488"/>
    <x v="1"/>
    <x v="3"/>
    <x v="2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x v="41"/>
    <s v="No"/>
    <s v="Yes"/>
    <s v="No"/>
    <n v="0"/>
    <s v="No"/>
    <s v="Month-to-Month"/>
    <s v="Direct Debit"/>
    <n v="33"/>
    <n v="391"/>
    <x v="3"/>
    <x v="5"/>
    <x v="2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x v="65"/>
    <s v="No"/>
    <s v="Yes"/>
    <s v="No"/>
    <n v="0"/>
    <s v="Yes"/>
    <s v="Month-to-Month"/>
    <s v="Credit Card"/>
    <n v="59"/>
    <n v="946"/>
    <x v="1"/>
    <x v="15"/>
    <x v="2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x v="8"/>
    <s v="No"/>
    <s v="No"/>
    <s v="No"/>
    <n v="0"/>
    <s v="No"/>
    <s v="One Year"/>
    <s v="Direct Debit"/>
    <n v="54"/>
    <n v="1296"/>
    <x v="1"/>
    <x v="1"/>
    <x v="0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x v="4"/>
    <s v="Yes"/>
    <s v="No"/>
    <s v="No"/>
    <n v="0"/>
    <s v="Yes"/>
    <s v="Month-to-Month"/>
    <s v="Paper Check"/>
    <n v="22"/>
    <n v="67"/>
    <x v="1"/>
    <x v="3"/>
    <x v="1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x v="44"/>
    <s v="No"/>
    <s v="No"/>
    <s v="No"/>
    <n v="0"/>
    <s v="Yes"/>
    <s v="Month-to-Month"/>
    <s v="Direct Debit"/>
    <n v="63"/>
    <n v="257"/>
    <x v="1"/>
    <x v="3"/>
    <x v="0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x v="41"/>
    <s v="No"/>
    <s v="Yes"/>
    <s v="No"/>
    <n v="0"/>
    <s v="Yes"/>
    <s v="Month-to-Month"/>
    <s v="Credit Card"/>
    <n v="44"/>
    <n v="1572"/>
    <x v="1"/>
    <x v="4"/>
    <x v="2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x v="12"/>
    <s v="Yes"/>
    <s v="No"/>
    <s v="No"/>
    <n v="0"/>
    <s v="No"/>
    <s v="One Year"/>
    <s v="Credit Card"/>
    <n v="25"/>
    <n v="506"/>
    <x v="1"/>
    <x v="4"/>
    <x v="1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x v="25"/>
    <s v="No"/>
    <s v="Yes"/>
    <s v="No"/>
    <n v="0"/>
    <s v="Yes"/>
    <s v="Month-to-Month"/>
    <s v="Direct Debit"/>
    <n v="56"/>
    <n v="2288"/>
    <x v="3"/>
    <x v="5"/>
    <x v="2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x v="4"/>
    <s v="Yes"/>
    <s v="No"/>
    <s v="No"/>
    <n v="0"/>
    <s v="Yes"/>
    <s v="Month-to-Month"/>
    <s v="Paper Check"/>
    <n v="30"/>
    <n v="218"/>
    <x v="1"/>
    <x v="15"/>
    <x v="1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x v="38"/>
    <s v="No"/>
    <s v="No"/>
    <s v="No"/>
    <n v="0"/>
    <s v="No"/>
    <s v="Month-to-Month"/>
    <s v="Direct Debit"/>
    <n v="26"/>
    <n v="375"/>
    <x v="1"/>
    <x v="15"/>
    <x v="0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x v="34"/>
    <s v="No"/>
    <s v="Yes"/>
    <s v="No"/>
    <n v="0"/>
    <s v="Yes"/>
    <s v="Month-to-Month"/>
    <s v="Direct Debit"/>
    <n v="49"/>
    <n v="539"/>
    <x v="1"/>
    <x v="15"/>
    <x v="2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x v="3"/>
    <s v="No"/>
    <s v="No"/>
    <s v="No"/>
    <n v="0"/>
    <s v="No"/>
    <s v="Month-to-Month"/>
    <s v="Direct Debit"/>
    <n v="19"/>
    <n v="19"/>
    <x v="2"/>
    <x v="7"/>
    <x v="0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x v="52"/>
    <s v="No"/>
    <s v="No"/>
    <s v="No"/>
    <n v="0"/>
    <s v="No"/>
    <s v="Month-to-Month"/>
    <s v="Direct Debit"/>
    <n v="54"/>
    <n v="111"/>
    <x v="1"/>
    <x v="1"/>
    <x v="0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x v="16"/>
    <s v="No"/>
    <s v="No"/>
    <s v="No"/>
    <n v="0"/>
    <s v="Yes"/>
    <s v="Month-to-Month"/>
    <s v="Paper Check"/>
    <n v="34"/>
    <n v="414"/>
    <x v="1"/>
    <x v="3"/>
    <x v="0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x v="63"/>
    <s v="No"/>
    <s v="Yes"/>
    <s v="No"/>
    <n v="0"/>
    <s v="No"/>
    <s v="Month-to-Month"/>
    <s v="Direct Debit"/>
    <n v="50"/>
    <n v="140"/>
    <x v="3"/>
    <x v="16"/>
    <x v="2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x v="11"/>
    <s v="No"/>
    <s v="No"/>
    <s v="No"/>
    <n v="0"/>
    <s v="No"/>
    <s v="Month-to-Month"/>
    <s v="Paper Check"/>
    <n v="12"/>
    <n v="12"/>
    <x v="3"/>
    <x v="16"/>
    <x v="0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x v="38"/>
    <s v="No"/>
    <s v="No"/>
    <s v="No"/>
    <n v="0"/>
    <s v="No"/>
    <s v="Month-to-Month"/>
    <s v="Direct Debit"/>
    <n v="33"/>
    <n v="381"/>
    <x v="3"/>
    <x v="5"/>
    <x v="0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x v="50"/>
    <s v="No"/>
    <s v="No"/>
    <s v="No"/>
    <n v="0"/>
    <s v="No"/>
    <s v="One Year"/>
    <s v="Direct Debit"/>
    <n v="57"/>
    <n v="3391"/>
    <x v="3"/>
    <x v="5"/>
    <x v="0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x v="52"/>
    <s v="No"/>
    <s v="No"/>
    <s v="No"/>
    <n v="0"/>
    <s v="No"/>
    <s v="Month-to-Month"/>
    <s v="Direct Debit"/>
    <n v="10"/>
    <n v="10"/>
    <x v="3"/>
    <x v="5"/>
    <x v="0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x v="9"/>
    <s v="No"/>
    <s v="No"/>
    <s v="No"/>
    <n v="0"/>
    <s v="Yes"/>
    <s v="Month-to-Month"/>
    <s v="Credit Card"/>
    <n v="39"/>
    <n v="240"/>
    <x v="1"/>
    <x v="3"/>
    <x v="0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x v="3"/>
    <s v="No"/>
    <s v="No"/>
    <s v="No"/>
    <n v="0"/>
    <s v="Yes"/>
    <s v="Month-to-Month"/>
    <s v="Direct Debit"/>
    <n v="61"/>
    <n v="932"/>
    <x v="3"/>
    <x v="16"/>
    <x v="0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x v="36"/>
    <s v="No"/>
    <s v="Yes"/>
    <s v="No"/>
    <n v="0"/>
    <s v="Yes"/>
    <s v="Month-to-Month"/>
    <s v="Direct Debit"/>
    <n v="38"/>
    <n v="782"/>
    <x v="1"/>
    <x v="3"/>
    <x v="2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x v="42"/>
    <s v="Yes"/>
    <s v="No"/>
    <s v="No"/>
    <n v="0"/>
    <s v="No"/>
    <s v="Month-to-Month"/>
    <s v="Direct Debit"/>
    <n v="39"/>
    <n v="39"/>
    <x v="3"/>
    <x v="5"/>
    <x v="1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x v="15"/>
    <s v="No"/>
    <s v="No"/>
    <s v="No"/>
    <n v="0"/>
    <s v="Yes"/>
    <s v="Month-to-Month"/>
    <s v="Direct Debit"/>
    <n v="45"/>
    <n v="294"/>
    <x v="1"/>
    <x v="1"/>
    <x v="0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x v="7"/>
    <s v="No"/>
    <s v="No"/>
    <s v="No"/>
    <n v="0"/>
    <s v="No"/>
    <s v="One Year"/>
    <s v="Direct Debit"/>
    <n v="45"/>
    <n v="2331"/>
    <x v="2"/>
    <x v="2"/>
    <x v="0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x v="19"/>
    <s v="Yes"/>
    <s v="No"/>
    <s v="No"/>
    <n v="0"/>
    <s v="No"/>
    <s v="Month-to-Month"/>
    <s v="Direct Debit"/>
    <n v="33"/>
    <n v="33"/>
    <x v="2"/>
    <x v="2"/>
    <x v="1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x v="10"/>
    <s v="No"/>
    <s v="No"/>
    <s v="No"/>
    <n v="0"/>
    <s v="No"/>
    <s v="Month-to-Month"/>
    <s v="Direct Debit"/>
    <n v="32"/>
    <n v="32"/>
    <x v="2"/>
    <x v="2"/>
    <x v="0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x v="24"/>
    <s v="No"/>
    <s v="No"/>
    <s v="No"/>
    <n v="0"/>
    <s v="No"/>
    <s v="Month-to-Month"/>
    <s v="Direct Debit"/>
    <n v="35"/>
    <n v="580"/>
    <x v="1"/>
    <x v="4"/>
    <x v="0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x v="39"/>
    <s v="No"/>
    <s v="No"/>
    <s v="No"/>
    <n v="0"/>
    <s v="No"/>
    <s v="Month-to-Month"/>
    <s v="Direct Debit"/>
    <n v="38"/>
    <n v="427"/>
    <x v="1"/>
    <x v="3"/>
    <x v="0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x v="24"/>
    <s v="No"/>
    <s v="No"/>
    <s v="No"/>
    <n v="0"/>
    <s v="No"/>
    <s v="Month-to-Month"/>
    <s v="Direct Debit"/>
    <n v="50"/>
    <n v="889"/>
    <x v="1"/>
    <x v="3"/>
    <x v="0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x v="50"/>
    <s v="No"/>
    <s v="No"/>
    <s v="No"/>
    <n v="0"/>
    <s v="No"/>
    <s v="Month-to-Month"/>
    <s v="Direct Debit"/>
    <n v="50"/>
    <n v="155"/>
    <x v="1"/>
    <x v="4"/>
    <x v="0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x v="28"/>
    <s v="No"/>
    <s v="No"/>
    <s v="No"/>
    <n v="0"/>
    <s v="No"/>
    <s v="Month-to-Month"/>
    <s v="Credit Card"/>
    <n v="42"/>
    <n v="1064"/>
    <x v="2"/>
    <x v="7"/>
    <x v="0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x v="6"/>
    <s v="Yes"/>
    <s v="No"/>
    <s v="No"/>
    <n v="0"/>
    <s v="No"/>
    <s v="Month-to-Month"/>
    <s v="Direct Debit"/>
    <n v="27"/>
    <n v="52"/>
    <x v="2"/>
    <x v="7"/>
    <x v="1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x v="49"/>
    <s v="No"/>
    <s v="No"/>
    <s v="No"/>
    <n v="0"/>
    <s v="No"/>
    <s v="Month-to-Month"/>
    <s v="Credit Card"/>
    <n v="23"/>
    <n v="23"/>
    <x v="2"/>
    <x v="7"/>
    <x v="0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x v="0"/>
    <s v="No"/>
    <s v="No"/>
    <s v="No"/>
    <n v="0"/>
    <s v="No"/>
    <s v="Month-to-Month"/>
    <s v="Direct Debit"/>
    <n v="33"/>
    <n v="534"/>
    <x v="2"/>
    <x v="7"/>
    <x v="0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x v="20"/>
    <s v="No"/>
    <s v="No"/>
    <s v="No"/>
    <n v="0"/>
    <s v="No"/>
    <s v="Month-to-Month"/>
    <s v="Direct Debit"/>
    <n v="39"/>
    <n v="1279"/>
    <x v="2"/>
    <x v="7"/>
    <x v="0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x v="28"/>
    <s v="No"/>
    <s v="No"/>
    <s v="No"/>
    <n v="0"/>
    <s v="No"/>
    <s v="Month-to-Month"/>
    <s v="Direct Debit"/>
    <n v="41"/>
    <n v="123"/>
    <x v="1"/>
    <x v="1"/>
    <x v="0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x v="61"/>
    <s v="No"/>
    <s v="Yes"/>
    <s v="No"/>
    <n v="0"/>
    <s v="No"/>
    <s v="Month-to-Month"/>
    <s v="Direct Debit"/>
    <n v="47"/>
    <n v="744"/>
    <x v="2"/>
    <x v="7"/>
    <x v="2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x v="40"/>
    <s v="No"/>
    <s v="No"/>
    <s v="No"/>
    <n v="0"/>
    <s v="No"/>
    <s v="Month-to-Month"/>
    <s v="Direct Debit"/>
    <n v="25"/>
    <n v="25"/>
    <x v="2"/>
    <x v="10"/>
    <x v="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x v="49"/>
    <s v="No"/>
    <s v="No"/>
    <s v="No"/>
    <n v="0"/>
    <s v="No"/>
    <s v="Month-to-Month"/>
    <s v="Direct Debit"/>
    <n v="8"/>
    <n v="113"/>
    <x v="5"/>
    <x v="14"/>
    <x v="0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x v="48"/>
    <s v="No"/>
    <s v="No"/>
    <s v="No"/>
    <n v="0"/>
    <s v="No"/>
    <s v="Month-to-Month"/>
    <s v="Direct Debit"/>
    <n v="31"/>
    <n v="344"/>
    <x v="1"/>
    <x v="3"/>
    <x v="0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x v="23"/>
    <s v="Yes"/>
    <s v="No"/>
    <s v="No"/>
    <n v="0"/>
    <s v="No"/>
    <s v="Month-to-Month"/>
    <s v="Credit Card"/>
    <n v="30"/>
    <n v="30"/>
    <x v="1"/>
    <x v="3"/>
    <x v="1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x v="2"/>
    <s v="No"/>
    <s v="No"/>
    <s v="No"/>
    <n v="0"/>
    <s v="No"/>
    <s v="Month-to-Month"/>
    <s v="Direct Debit"/>
    <n v="25"/>
    <n v="25"/>
    <x v="1"/>
    <x v="3"/>
    <x v="0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x v="16"/>
    <s v="No"/>
    <s v="No"/>
    <s v="No"/>
    <n v="0"/>
    <s v="No"/>
    <s v="Month-to-Month"/>
    <s v="Direct Debit"/>
    <n v="35"/>
    <n v="229"/>
    <x v="1"/>
    <x v="3"/>
    <x v="0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x v="2"/>
    <s v="No"/>
    <s v="No"/>
    <s v="No"/>
    <n v="0"/>
    <s v="No"/>
    <s v="Month-to-Month"/>
    <s v="Direct Debit"/>
    <n v="16"/>
    <n v="31"/>
    <x v="4"/>
    <x v="6"/>
    <x v="0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x v="45"/>
    <s v="No"/>
    <s v="Yes"/>
    <s v="No"/>
    <n v="0"/>
    <s v="No"/>
    <s v="One Year"/>
    <s v="Credit Card"/>
    <n v="60"/>
    <n v="2805"/>
    <x v="1"/>
    <x v="3"/>
    <x v="2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x v="55"/>
    <s v="No"/>
    <s v="Yes"/>
    <s v="No"/>
    <n v="0"/>
    <s v="No"/>
    <s v="Month-to-Month"/>
    <s v="Direct Debit"/>
    <n v="35"/>
    <n v="2397"/>
    <x v="1"/>
    <x v="3"/>
    <x v="2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x v="30"/>
    <s v="No"/>
    <s v="No"/>
    <s v="No"/>
    <n v="0"/>
    <s v="Yes"/>
    <s v="One Year"/>
    <s v="Direct Debit"/>
    <n v="60"/>
    <n v="3521"/>
    <x v="4"/>
    <x v="6"/>
    <x v="0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x v="57"/>
    <s v="No"/>
    <s v="Yes"/>
    <s v="No"/>
    <n v="0"/>
    <s v="No"/>
    <s v="Month-to-Month"/>
    <s v="Direct Debit"/>
    <n v="42"/>
    <n v="318"/>
    <x v="4"/>
    <x v="6"/>
    <x v="2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x v="22"/>
    <s v="Yes"/>
    <s v="No"/>
    <s v="No"/>
    <n v="0"/>
    <s v="No"/>
    <s v="Month-to-Month"/>
    <s v="Direct Debit"/>
    <n v="41"/>
    <n v="346"/>
    <x v="4"/>
    <x v="6"/>
    <x v="1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x v="15"/>
    <s v="No"/>
    <s v="No"/>
    <s v="No"/>
    <n v="0"/>
    <s v="No"/>
    <s v="Month-to-Month"/>
    <s v="Direct Debit"/>
    <n v="28"/>
    <n v="171"/>
    <x v="4"/>
    <x v="6"/>
    <x v="0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x v="11"/>
    <s v="No"/>
    <s v="No"/>
    <s v="No"/>
    <n v="0"/>
    <s v="No"/>
    <s v="Month-to-Month"/>
    <s v="Direct Debit"/>
    <n v="24"/>
    <n v="259"/>
    <x v="1"/>
    <x v="3"/>
    <x v="0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x v="63"/>
    <s v="No"/>
    <s v="Yes"/>
    <s v="No"/>
    <n v="0"/>
    <s v="No"/>
    <s v="Month-to-Month"/>
    <s v="Direct Debit"/>
    <n v="43"/>
    <n v="676"/>
    <x v="1"/>
    <x v="3"/>
    <x v="2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x v="10"/>
    <s v="No"/>
    <s v="No"/>
    <s v="No"/>
    <n v="0"/>
    <s v="Yes"/>
    <s v="One Year"/>
    <s v="Credit Card"/>
    <n v="73"/>
    <n v="5129"/>
    <x v="4"/>
    <x v="6"/>
    <x v="0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x v="66"/>
    <s v="No"/>
    <s v="Yes"/>
    <s v="No"/>
    <n v="0"/>
    <s v="No"/>
    <s v="Month-to-Month"/>
    <s v="Direct Debit"/>
    <n v="36"/>
    <n v="534"/>
    <x v="4"/>
    <x v="6"/>
    <x v="2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x v="6"/>
    <s v="Yes"/>
    <s v="No"/>
    <s v="No"/>
    <n v="0"/>
    <s v="No"/>
    <s v="Month-to-Month"/>
    <s v="Direct Debit"/>
    <n v="53"/>
    <n v="968"/>
    <x v="2"/>
    <x v="7"/>
    <x v="1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x v="15"/>
    <s v="No"/>
    <s v="No"/>
    <s v="No"/>
    <n v="0"/>
    <s v="No"/>
    <s v="Month-to-Month"/>
    <s v="Direct Debit"/>
    <n v="55"/>
    <n v="1806"/>
    <x v="2"/>
    <x v="7"/>
    <x v="0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x v="16"/>
    <s v="No"/>
    <s v="No"/>
    <s v="No"/>
    <n v="0"/>
    <s v="Yes"/>
    <s v="Month-to-Month"/>
    <s v="Direct Debit"/>
    <n v="59"/>
    <n v="2751"/>
    <x v="1"/>
    <x v="1"/>
    <x v="0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x v="40"/>
    <s v="No"/>
    <s v="No"/>
    <s v="No"/>
    <n v="0"/>
    <s v="Yes"/>
    <s v="One Year"/>
    <s v="Direct Debit"/>
    <n v="34"/>
    <n v="1324"/>
    <x v="4"/>
    <x v="10"/>
    <x v="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x v="48"/>
    <s v="No"/>
    <s v="No"/>
    <s v="No"/>
    <n v="0"/>
    <s v="No"/>
    <s v="Month-to-Month"/>
    <s v="Credit Card"/>
    <n v="8"/>
    <n v="8"/>
    <x v="4"/>
    <x v="17"/>
    <x v="0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x v="10"/>
    <s v="No"/>
    <s v="No"/>
    <s v="No"/>
    <n v="0"/>
    <s v="No"/>
    <s v="Month-to-Month"/>
    <s v="Credit Card"/>
    <n v="11"/>
    <n v="42"/>
    <x v="5"/>
    <x v="14"/>
    <x v="0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x v="64"/>
    <s v="No"/>
    <s v="Yes"/>
    <s v="No"/>
    <n v="0"/>
    <s v="No"/>
    <s v="Month-to-Month"/>
    <s v="Direct Debit"/>
    <n v="40"/>
    <n v="40"/>
    <x v="3"/>
    <x v="5"/>
    <x v="2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x v="58"/>
    <s v="No"/>
    <s v="No"/>
    <s v="No"/>
    <n v="0"/>
    <s v="Yes"/>
    <s v="One Year"/>
    <s v="Direct Debit"/>
    <n v="34"/>
    <n v="2021"/>
    <x v="1"/>
    <x v="15"/>
    <x v="0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x v="65"/>
    <s v="No"/>
    <s v="Yes"/>
    <s v="No"/>
    <n v="0"/>
    <s v="No"/>
    <s v="Month-to-Month"/>
    <s v="Direct Debit"/>
    <n v="15"/>
    <n v="15"/>
    <x v="1"/>
    <x v="1"/>
    <x v="2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x v="28"/>
    <s v="No"/>
    <s v="No"/>
    <s v="No"/>
    <n v="0"/>
    <s v="No"/>
    <s v="Month-to-Month"/>
    <s v="Credit Card"/>
    <n v="19"/>
    <n v="40"/>
    <x v="1"/>
    <x v="3"/>
    <x v="0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x v="5"/>
    <s v="No"/>
    <s v="No"/>
    <s v="No"/>
    <n v="0"/>
    <s v="No"/>
    <s v="Month-to-Month"/>
    <s v="Credit Card"/>
    <n v="10"/>
    <n v="10"/>
    <x v="5"/>
    <x v="14"/>
    <x v="0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x v="19"/>
    <s v="Yes"/>
    <s v="No"/>
    <s v="No"/>
    <n v="0"/>
    <s v="Yes"/>
    <s v="Month-to-Month"/>
    <s v="Credit Card"/>
    <n v="47"/>
    <n v="3176"/>
    <x v="1"/>
    <x v="3"/>
    <x v="1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x v="24"/>
    <s v="No"/>
    <s v="No"/>
    <s v="No"/>
    <n v="0"/>
    <s v="No"/>
    <s v="Month-to-Month"/>
    <s v="Credit Card"/>
    <n v="34"/>
    <n v="106"/>
    <x v="1"/>
    <x v="3"/>
    <x v="0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x v="40"/>
    <s v="No"/>
    <s v="No"/>
    <s v="No"/>
    <n v="0"/>
    <s v="Yes"/>
    <s v="Month-to-Month"/>
    <s v="Direct Debit"/>
    <n v="42"/>
    <n v="612"/>
    <x v="1"/>
    <x v="1"/>
    <x v="0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x v="3"/>
    <s v="No"/>
    <s v="No"/>
    <s v="No"/>
    <n v="0"/>
    <s v="No"/>
    <s v="Month-to-Month"/>
    <s v="Direct Debit"/>
    <n v="33"/>
    <n v="349"/>
    <x v="1"/>
    <x v="3"/>
    <x v="0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x v="30"/>
    <s v="No"/>
    <s v="No"/>
    <s v="No"/>
    <n v="0"/>
    <s v="No"/>
    <s v="Month-to-Month"/>
    <s v="Direct Debit"/>
    <n v="55"/>
    <n v="1012"/>
    <x v="1"/>
    <x v="15"/>
    <x v="0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x v="37"/>
    <s v="No"/>
    <s v="No"/>
    <s v="No"/>
    <n v="0"/>
    <s v="No"/>
    <s v="Month-to-Month"/>
    <s v="Direct Debit"/>
    <n v="62"/>
    <n v="580"/>
    <x v="1"/>
    <x v="15"/>
    <x v="0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x v="34"/>
    <s v="No"/>
    <s v="Yes"/>
    <s v="No"/>
    <n v="0"/>
    <s v="No"/>
    <s v="Month-to-Month"/>
    <s v="Direct Debit"/>
    <n v="55"/>
    <n v="740"/>
    <x v="1"/>
    <x v="1"/>
    <x v="2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x v="54"/>
    <s v="No"/>
    <s v="No"/>
    <s v="No"/>
    <n v="0"/>
    <s v="No"/>
    <s v="Month-to-Month"/>
    <s v="Direct Debit"/>
    <n v="37"/>
    <n v="154"/>
    <x v="1"/>
    <x v="1"/>
    <x v="0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x v="32"/>
    <s v="No"/>
    <s v="No"/>
    <s v="No"/>
    <n v="0"/>
    <s v="No"/>
    <s v="Month-to-Month"/>
    <s v="Direct Debit"/>
    <n v="35"/>
    <n v="118"/>
    <x v="1"/>
    <x v="3"/>
    <x v="0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x v="23"/>
    <s v="Yes"/>
    <s v="No"/>
    <s v="No"/>
    <n v="0"/>
    <s v="No"/>
    <s v="Month-to-Month"/>
    <s v="Direct Debit"/>
    <n v="27"/>
    <n v="1618"/>
    <x v="1"/>
    <x v="4"/>
    <x v="1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x v="8"/>
    <s v="No"/>
    <s v="No"/>
    <s v="No"/>
    <n v="0"/>
    <s v="No"/>
    <s v="Month-to-Month"/>
    <s v="Direct Debit"/>
    <n v="53"/>
    <n v="500"/>
    <x v="1"/>
    <x v="15"/>
    <x v="0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x v="13"/>
    <s v="No"/>
    <s v="Yes"/>
    <s v="No"/>
    <n v="0"/>
    <s v="No"/>
    <s v="Month-to-Month"/>
    <s v="Direct Debit"/>
    <n v="51"/>
    <n v="51"/>
    <x v="1"/>
    <x v="1"/>
    <x v="2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x v="5"/>
    <s v="No"/>
    <s v="No"/>
    <s v="No"/>
    <n v="0"/>
    <s v="Yes"/>
    <s v="One Year"/>
    <s v="Credit Card"/>
    <n v="24"/>
    <n v="117"/>
    <x v="1"/>
    <x v="3"/>
    <x v="0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x v="38"/>
    <s v="No"/>
    <s v="No"/>
    <s v="No"/>
    <n v="0"/>
    <s v="No"/>
    <s v="Month-to-Month"/>
    <s v="Direct Debit"/>
    <n v="26"/>
    <n v="26"/>
    <x v="1"/>
    <x v="3"/>
    <x v="0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x v="42"/>
    <s v="Yes"/>
    <s v="No"/>
    <s v="No"/>
    <n v="0"/>
    <s v="No"/>
    <s v="Month-to-Month"/>
    <s v="Direct Debit"/>
    <n v="38"/>
    <n v="847"/>
    <x v="1"/>
    <x v="4"/>
    <x v="1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x v="64"/>
    <s v="No"/>
    <s v="Yes"/>
    <s v="No"/>
    <n v="0"/>
    <s v="Yes"/>
    <s v="Month-to-Month"/>
    <s v="Direct Debit"/>
    <n v="55"/>
    <n v="1885"/>
    <x v="1"/>
    <x v="3"/>
    <x v="2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x v="10"/>
    <s v="No"/>
    <s v="No"/>
    <s v="No"/>
    <n v="0"/>
    <s v="Yes"/>
    <s v="One Year"/>
    <s v="Direct Debit"/>
    <n v="28"/>
    <n v="1170"/>
    <x v="1"/>
    <x v="4"/>
    <x v="0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x v="32"/>
    <s v="No"/>
    <s v="No"/>
    <s v="No"/>
    <n v="0"/>
    <s v="Yes"/>
    <s v="One Year"/>
    <s v="Credit Card"/>
    <n v="46"/>
    <n v="2885"/>
    <x v="1"/>
    <x v="3"/>
    <x v="0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x v="26"/>
    <s v="No"/>
    <s v="No"/>
    <s v="No"/>
    <n v="0"/>
    <s v="Yes"/>
    <s v="Month-to-Month"/>
    <s v="Credit Card"/>
    <n v="43"/>
    <n v="190"/>
    <x v="1"/>
    <x v="3"/>
    <x v="0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x v="6"/>
    <s v="Yes"/>
    <s v="No"/>
    <s v="No"/>
    <n v="0"/>
    <s v="No"/>
    <s v="Month-to-Month"/>
    <s v="Direct Debit"/>
    <n v="22"/>
    <n v="351"/>
    <x v="1"/>
    <x v="15"/>
    <x v="1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x v="59"/>
    <s v="Yes"/>
    <s v="No"/>
    <s v="No"/>
    <n v="0"/>
    <s v="No"/>
    <s v="Month-to-Month"/>
    <s v="Direct Debit"/>
    <n v="27"/>
    <n v="27"/>
    <x v="1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x v="29"/>
    <s v="No"/>
    <s v="Yes"/>
    <s v="No"/>
    <n v="0"/>
    <s v="No"/>
    <s v="Month-to-Month"/>
    <s v="Direct Debit"/>
    <n v="46"/>
    <n v="85"/>
    <x v="2"/>
    <x v="10"/>
    <x v="2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x v="0"/>
    <s v="No"/>
    <s v="No"/>
    <s v="No"/>
    <n v="0"/>
    <s v="Yes"/>
    <s v="Month-to-Month"/>
    <s v="Direct Debit"/>
    <n v="36"/>
    <n v="553"/>
    <x v="1"/>
    <x v="3"/>
    <x v="0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x v="63"/>
    <s v="No"/>
    <s v="Yes"/>
    <s v="No"/>
    <n v="0"/>
    <s v="No"/>
    <s v="Month-to-Month"/>
    <s v="Credit Card"/>
    <n v="51"/>
    <n v="440"/>
    <x v="3"/>
    <x v="5"/>
    <x v="2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x v="39"/>
    <s v="No"/>
    <s v="No"/>
    <s v="No"/>
    <n v="0"/>
    <s v="Yes"/>
    <s v="Month-to-Month"/>
    <s v="Direct Debit"/>
    <n v="67"/>
    <n v="996"/>
    <x v="1"/>
    <x v="15"/>
    <x v="0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x v="31"/>
    <s v="No"/>
    <s v="No"/>
    <s v="No"/>
    <n v="0"/>
    <s v="No"/>
    <s v="Month-to-Month"/>
    <s v="Direct Debit"/>
    <n v="29"/>
    <n v="29"/>
    <x v="1"/>
    <x v="1"/>
    <x v="0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x v="59"/>
    <s v="Yes"/>
    <s v="No"/>
    <s v="No"/>
    <n v="0"/>
    <s v="No"/>
    <s v="Month-to-Month"/>
    <s v="Credit Card"/>
    <n v="46"/>
    <n v="521"/>
    <x v="1"/>
    <x v="3"/>
    <x v="1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x v="35"/>
    <s v="No"/>
    <s v="No"/>
    <s v="No"/>
    <n v="0"/>
    <s v="Yes"/>
    <s v="Month-to-Month"/>
    <s v="Direct Debit"/>
    <n v="38"/>
    <n v="81"/>
    <x v="1"/>
    <x v="3"/>
    <x v="0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x v="60"/>
    <s v="No"/>
    <s v="Yes"/>
    <s v="No"/>
    <n v="0"/>
    <s v="Yes"/>
    <s v="Month-to-Month"/>
    <s v="Credit Card"/>
    <n v="44"/>
    <n v="204"/>
    <x v="1"/>
    <x v="3"/>
    <x v="2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x v="54"/>
    <s v="No"/>
    <s v="No"/>
    <s v="No"/>
    <n v="0"/>
    <s v="No"/>
    <s v="Month-to-Month"/>
    <s v="Credit Card"/>
    <n v="51"/>
    <n v="209"/>
    <x v="1"/>
    <x v="4"/>
    <x v="0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x v="9"/>
    <s v="No"/>
    <s v="No"/>
    <s v="No"/>
    <n v="0"/>
    <s v="No"/>
    <s v="Month-to-Month"/>
    <s v="Direct Debit"/>
    <n v="45"/>
    <n v="686"/>
    <x v="1"/>
    <x v="3"/>
    <x v="0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x v="44"/>
    <s v="No"/>
    <s v="No"/>
    <s v="No"/>
    <n v="0"/>
    <s v="No"/>
    <s v="Month-to-Month"/>
    <s v="Direct Debit"/>
    <n v="10"/>
    <n v="10"/>
    <x v="3"/>
    <x v="16"/>
    <x v="0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x v="6"/>
    <s v="Yes"/>
    <s v="No"/>
    <s v="No"/>
    <n v="0"/>
    <s v="Yes"/>
    <s v="Month-to-Month"/>
    <s v="Direct Debit"/>
    <n v="36"/>
    <n v="180"/>
    <x v="1"/>
    <x v="3"/>
    <x v="1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x v="17"/>
    <s v="Yes"/>
    <s v="No"/>
    <s v="No"/>
    <n v="0"/>
    <s v="No"/>
    <s v="Month-to-Month"/>
    <s v="Direct Debit"/>
    <n v="34"/>
    <n v="137"/>
    <x v="1"/>
    <x v="3"/>
    <x v="1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x v="12"/>
    <s v="Yes"/>
    <s v="No"/>
    <s v="No"/>
    <n v="0"/>
    <s v="No"/>
    <s v="Month-to-Month"/>
    <s v="Direct Debit"/>
    <n v="58"/>
    <n v="2038"/>
    <x v="1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x v="20"/>
    <s v="No"/>
    <s v="No"/>
    <s v="No"/>
    <n v="0"/>
    <s v="No"/>
    <s v="Month-to-Month"/>
    <s v="Credit Card"/>
    <n v="29"/>
    <n v="355"/>
    <x v="1"/>
    <x v="1"/>
    <x v="0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x v="15"/>
    <s v="No"/>
    <s v="No"/>
    <s v="No"/>
    <n v="0"/>
    <s v="Yes"/>
    <s v="Month-to-Month"/>
    <s v="Direct Debit"/>
    <n v="50"/>
    <n v="1214"/>
    <x v="1"/>
    <x v="3"/>
    <x v="0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x v="18"/>
    <s v="No"/>
    <s v="No"/>
    <s v="No"/>
    <n v="0"/>
    <s v="No"/>
    <s v="One Year"/>
    <s v="Direct Debit"/>
    <n v="41"/>
    <n v="2542"/>
    <x v="1"/>
    <x v="4"/>
    <x v="0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x v="17"/>
    <s v="Yes"/>
    <s v="No"/>
    <s v="No"/>
    <n v="0"/>
    <s v="Yes"/>
    <s v="Month-to-Month"/>
    <s v="Direct Debit"/>
    <n v="58"/>
    <n v="2426"/>
    <x v="1"/>
    <x v="3"/>
    <x v="1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x v="25"/>
    <s v="No"/>
    <s v="Yes"/>
    <s v="No"/>
    <n v="0"/>
    <s v="No"/>
    <s v="Month-to-Month"/>
    <s v="Direct Debit"/>
    <n v="62"/>
    <n v="1340"/>
    <x v="1"/>
    <x v="1"/>
    <x v="2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x v="30"/>
    <s v="No"/>
    <s v="No"/>
    <s v="No"/>
    <n v="0"/>
    <s v="No"/>
    <s v="Month-to-Month"/>
    <s v="Credit Card"/>
    <n v="27"/>
    <n v="51"/>
    <x v="1"/>
    <x v="3"/>
    <x v="0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x v="65"/>
    <s v="No"/>
    <s v="Yes"/>
    <s v="No"/>
    <n v="0"/>
    <s v="No"/>
    <s v="Month-to-Month"/>
    <s v="Direct Debit"/>
    <n v="51"/>
    <n v="1017"/>
    <x v="1"/>
    <x v="3"/>
    <x v="2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x v="28"/>
    <s v="No"/>
    <s v="No"/>
    <s v="No"/>
    <n v="0"/>
    <s v="No"/>
    <s v="One Year"/>
    <s v="Credit Card"/>
    <n v="10"/>
    <n v="73"/>
    <x v="5"/>
    <x v="14"/>
    <x v="0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x v="60"/>
    <s v="No"/>
    <s v="Yes"/>
    <s v="No"/>
    <n v="0"/>
    <s v="No"/>
    <s v="Month-to-Month"/>
    <s v="Direct Debit"/>
    <n v="27"/>
    <n v="406"/>
    <x v="3"/>
    <x v="5"/>
    <x v="2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x v="55"/>
    <s v="No"/>
    <s v="Yes"/>
    <s v="No"/>
    <n v="0"/>
    <s v="No"/>
    <s v="Month-to-Month"/>
    <s v="Direct Debit"/>
    <n v="50"/>
    <n v="50"/>
    <x v="1"/>
    <x v="3"/>
    <x v="2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x v="41"/>
    <s v="No"/>
    <s v="Yes"/>
    <s v="No"/>
    <n v="0"/>
    <s v="Yes"/>
    <s v="Month-to-Month"/>
    <s v="Direct Debit"/>
    <n v="34"/>
    <n v="582"/>
    <x v="1"/>
    <x v="15"/>
    <x v="2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x v="66"/>
    <s v="No"/>
    <s v="Yes"/>
    <s v="No"/>
    <n v="0"/>
    <s v="No"/>
    <s v="Month-to-Month"/>
    <s v="Paper Check"/>
    <n v="10"/>
    <n v="10"/>
    <x v="1"/>
    <x v="3"/>
    <x v="2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x v="21"/>
    <s v="No"/>
    <s v="No"/>
    <s v="No"/>
    <n v="0"/>
    <s v="No"/>
    <s v="Month-to-Month"/>
    <s v="Direct Debit"/>
    <n v="16"/>
    <n v="27"/>
    <x v="1"/>
    <x v="15"/>
    <x v="0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x v="11"/>
    <s v="No"/>
    <s v="No"/>
    <s v="No"/>
    <n v="0"/>
    <s v="Yes"/>
    <s v="Month-to-Month"/>
    <s v="Direct Debit"/>
    <n v="35"/>
    <n v="1011"/>
    <x v="1"/>
    <x v="1"/>
    <x v="0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x v="38"/>
    <s v="No"/>
    <s v="No"/>
    <s v="No"/>
    <n v="0"/>
    <s v="Yes"/>
    <s v="Month-to-Month"/>
    <s v="Credit Card"/>
    <n v="59"/>
    <n v="124"/>
    <x v="1"/>
    <x v="1"/>
    <x v="0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x v="3"/>
    <s v="No"/>
    <s v="No"/>
    <s v="No"/>
    <n v="0"/>
    <s v="Yes"/>
    <s v="Month-to-Month"/>
    <s v="Direct Debit"/>
    <n v="27"/>
    <n v="368"/>
    <x v="3"/>
    <x v="16"/>
    <x v="0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x v="39"/>
    <s v="No"/>
    <s v="No"/>
    <s v="No"/>
    <n v="0"/>
    <s v="No"/>
    <s v="Month-to-Month"/>
    <s v="Direct Debit"/>
    <n v="38"/>
    <n v="305"/>
    <x v="3"/>
    <x v="16"/>
    <x v="0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x v="21"/>
    <s v="No"/>
    <s v="No"/>
    <s v="No"/>
    <n v="0"/>
    <s v="No"/>
    <s v="Month-to-Month"/>
    <s v="Direct Debit"/>
    <n v="44"/>
    <n v="208"/>
    <x v="3"/>
    <x v="16"/>
    <x v="0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x v="35"/>
    <s v="No"/>
    <s v="No"/>
    <s v="No"/>
    <n v="0"/>
    <s v="Yes"/>
    <s v="One Year"/>
    <s v="Direct Debit"/>
    <n v="66"/>
    <n v="4204"/>
    <x v="3"/>
    <x v="5"/>
    <x v="0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x v="18"/>
    <s v="No"/>
    <s v="No"/>
    <s v="No"/>
    <n v="0"/>
    <s v="No"/>
    <s v="Month-to-Month"/>
    <s v="Credit Card"/>
    <n v="16"/>
    <n v="16"/>
    <x v="3"/>
    <x v="5"/>
    <x v="0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x v="7"/>
    <s v="No"/>
    <s v="No"/>
    <s v="No"/>
    <n v="0"/>
    <s v="Yes"/>
    <s v="One Year"/>
    <s v="Direct Debit"/>
    <n v="44"/>
    <n v="2380"/>
    <x v="3"/>
    <x v="5"/>
    <x v="0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x v="59"/>
    <s v="Yes"/>
    <s v="No"/>
    <s v="No"/>
    <n v="0"/>
    <s v="No"/>
    <s v="Month-to-Month"/>
    <s v="Direct Debit"/>
    <n v="59"/>
    <n v="59"/>
    <x v="3"/>
    <x v="16"/>
    <x v="1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x v="32"/>
    <s v="No"/>
    <s v="No"/>
    <s v="No"/>
    <n v="0"/>
    <s v="Yes"/>
    <s v="Month-to-Month"/>
    <s v="Credit Card"/>
    <n v="48"/>
    <n v="779"/>
    <x v="3"/>
    <x v="16"/>
    <x v="0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x v="44"/>
    <s v="No"/>
    <s v="No"/>
    <s v="No"/>
    <n v="0"/>
    <s v="No"/>
    <s v="Month-to-Month"/>
    <s v="Direct Debit"/>
    <n v="34"/>
    <n v="34"/>
    <x v="1"/>
    <x v="3"/>
    <x v="0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x v="14"/>
    <s v="No"/>
    <s v="Yes"/>
    <s v="No"/>
    <n v="0"/>
    <s v="No"/>
    <s v="Month-to-Month"/>
    <s v="Direct Debit"/>
    <n v="54"/>
    <n v="510"/>
    <x v="1"/>
    <x v="1"/>
    <x v="2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x v="66"/>
    <s v="No"/>
    <s v="Yes"/>
    <s v="No"/>
    <n v="0"/>
    <s v="No"/>
    <s v="Month-to-Month"/>
    <s v="Direct Debit"/>
    <n v="24"/>
    <n v="68"/>
    <x v="1"/>
    <x v="1"/>
    <x v="2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x v="41"/>
    <s v="No"/>
    <s v="Yes"/>
    <s v="No"/>
    <n v="0"/>
    <s v="Yes"/>
    <s v="Month-to-Month"/>
    <s v="Direct Debit"/>
    <n v="38"/>
    <n v="2538"/>
    <x v="2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x v="37"/>
    <s v="No"/>
    <s v="No"/>
    <s v="No"/>
    <n v="0"/>
    <s v="Yes"/>
    <s v="One Year"/>
    <s v="Direct Debit"/>
    <n v="43"/>
    <n v="743"/>
    <x v="1"/>
    <x v="3"/>
    <x v="0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x v="16"/>
    <s v="No"/>
    <s v="No"/>
    <s v="No"/>
    <n v="0"/>
    <s v="No"/>
    <s v="Month-to-Month"/>
    <s v="Credit Card"/>
    <n v="37"/>
    <n v="258"/>
    <x v="2"/>
    <x v="2"/>
    <x v="0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x v="13"/>
    <s v="No"/>
    <s v="Yes"/>
    <s v="No"/>
    <n v="0"/>
    <s v="No"/>
    <s v="Month-to-Month"/>
    <s v="Direct Debit"/>
    <n v="39"/>
    <n v="459"/>
    <x v="1"/>
    <x v="1"/>
    <x v="2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x v="44"/>
    <s v="No"/>
    <s v="No"/>
    <s v="No"/>
    <n v="0"/>
    <s v="No"/>
    <s v="Month-to-Month"/>
    <s v="Credit Card"/>
    <n v="45"/>
    <n v="1959"/>
    <x v="1"/>
    <x v="1"/>
    <x v="0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x v="63"/>
    <s v="No"/>
    <s v="Yes"/>
    <s v="No"/>
    <n v="0"/>
    <s v="No"/>
    <s v="Month-to-Month"/>
    <s v="Direct Debit"/>
    <n v="27"/>
    <n v="61"/>
    <x v="1"/>
    <x v="1"/>
    <x v="2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x v="29"/>
    <s v="No"/>
    <s v="Yes"/>
    <s v="No"/>
    <n v="0"/>
    <s v="Yes"/>
    <s v="Month-to-Month"/>
    <s v="Direct Debit"/>
    <n v="58"/>
    <n v="58"/>
    <x v="1"/>
    <x v="1"/>
    <x v="2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x v="58"/>
    <s v="No"/>
    <s v="No"/>
    <s v="No"/>
    <n v="0"/>
    <s v="No"/>
    <s v="Month-to-Month"/>
    <s v="Direct Debit"/>
    <n v="35"/>
    <n v="1070"/>
    <x v="1"/>
    <x v="1"/>
    <x v="0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x v="38"/>
    <s v="No"/>
    <s v="No"/>
    <s v="No"/>
    <n v="0"/>
    <s v="No"/>
    <s v="Month-to-Month"/>
    <s v="Direct Debit"/>
    <n v="23"/>
    <n v="349"/>
    <x v="1"/>
    <x v="1"/>
    <x v="0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x v="66"/>
    <s v="No"/>
    <s v="Yes"/>
    <s v="No"/>
    <n v="0"/>
    <s v="No"/>
    <s v="Month-to-Month"/>
    <s v="Direct Debit"/>
    <n v="49"/>
    <n v="647"/>
    <x v="1"/>
    <x v="1"/>
    <x v="2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x v="37"/>
    <s v="No"/>
    <s v="No"/>
    <s v="No"/>
    <n v="0"/>
    <s v="Yes"/>
    <s v="One Year"/>
    <s v="Direct Debit"/>
    <n v="29"/>
    <n v="1989"/>
    <x v="1"/>
    <x v="1"/>
    <x v="0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x v="13"/>
    <s v="No"/>
    <s v="Yes"/>
    <s v="No"/>
    <n v="0"/>
    <s v="No"/>
    <s v="Month-to-Month"/>
    <s v="Direct Debit"/>
    <n v="46"/>
    <n v="1108"/>
    <x v="1"/>
    <x v="1"/>
    <x v="2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x v="0"/>
    <s v="No"/>
    <s v="No"/>
    <s v="No"/>
    <n v="0"/>
    <s v="No"/>
    <s v="Month-to-Month"/>
    <s v="Direct Debit"/>
    <n v="46"/>
    <n v="1621"/>
    <x v="1"/>
    <x v="1"/>
    <x v="0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x v="17"/>
    <s v="Yes"/>
    <s v="No"/>
    <s v="No"/>
    <n v="0"/>
    <s v="No"/>
    <s v="One Year"/>
    <s v="Direct Debit"/>
    <n v="59"/>
    <n v="3294"/>
    <x v="1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x v="1"/>
    <s v="No"/>
    <s v="No"/>
    <s v="No"/>
    <n v="0"/>
    <s v="Yes"/>
    <s v="Month-to-Month"/>
    <s v="Direct Debit"/>
    <n v="48"/>
    <n v="420"/>
    <x v="1"/>
    <x v="1"/>
    <x v="0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x v="27"/>
    <s v="No"/>
    <s v="Yes"/>
    <s v="No"/>
    <n v="0"/>
    <s v="Yes"/>
    <s v="Month-to-Month"/>
    <s v="Direct Debit"/>
    <n v="39"/>
    <n v="661"/>
    <x v="1"/>
    <x v="1"/>
    <x v="2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x v="9"/>
    <s v="No"/>
    <s v="No"/>
    <s v="No"/>
    <n v="0"/>
    <s v="Yes"/>
    <s v="One Year"/>
    <s v="Credit Card"/>
    <n v="36"/>
    <n v="1730"/>
    <x v="2"/>
    <x v="7"/>
    <x v="0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x v="41"/>
    <s v="No"/>
    <s v="Yes"/>
    <s v="No"/>
    <n v="0"/>
    <s v="No"/>
    <s v="Month-to-Month"/>
    <s v="Direct Debit"/>
    <n v="30"/>
    <n v="511"/>
    <x v="1"/>
    <x v="1"/>
    <x v="2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x v="23"/>
    <s v="Yes"/>
    <s v="No"/>
    <s v="No"/>
    <n v="0"/>
    <s v="Yes"/>
    <s v="Month-to-Month"/>
    <s v="Credit Card"/>
    <n v="49"/>
    <n v="1597"/>
    <x v="1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x v="14"/>
    <s v="No"/>
    <s v="Yes"/>
    <s v="No"/>
    <n v="0"/>
    <s v="No"/>
    <s v="Month-to-Month"/>
    <s v="Direct Debit"/>
    <n v="54"/>
    <n v="2278"/>
    <x v="1"/>
    <x v="1"/>
    <x v="2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x v="43"/>
    <s v="No"/>
    <s v="Yes"/>
    <s v="No"/>
    <n v="0"/>
    <s v="No"/>
    <s v="Month-to-Month"/>
    <s v="Direct Debit"/>
    <n v="37"/>
    <n v="410"/>
    <x v="1"/>
    <x v="1"/>
    <x v="2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x v="6"/>
    <s v="Yes"/>
    <s v="No"/>
    <s v="No"/>
    <n v="0"/>
    <s v="No"/>
    <s v="Month-to-Month"/>
    <s v="Credit Card"/>
    <n v="42"/>
    <n v="42"/>
    <x v="1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x v="25"/>
    <s v="No"/>
    <s v="Yes"/>
    <s v="No"/>
    <n v="0"/>
    <s v="No"/>
    <s v="Month-to-Month"/>
    <s v="Direct Debit"/>
    <n v="34"/>
    <n v="34"/>
    <x v="1"/>
    <x v="1"/>
    <x v="2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x v="42"/>
    <s v="Yes"/>
    <s v="No"/>
    <s v="No"/>
    <n v="0"/>
    <s v="No"/>
    <s v="Month-to-Month"/>
    <s v="Credit Card"/>
    <n v="18"/>
    <n v="54"/>
    <x v="5"/>
    <x v="18"/>
    <x v="1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x v="31"/>
    <s v="No"/>
    <s v="No"/>
    <s v="No"/>
    <n v="0"/>
    <s v="Yes"/>
    <s v="Month-to-Month"/>
    <s v="Credit Card"/>
    <n v="43"/>
    <n v="2143"/>
    <x v="5"/>
    <x v="18"/>
    <x v="0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x v="52"/>
    <s v="No"/>
    <s v="No"/>
    <s v="No"/>
    <n v="0"/>
    <s v="No"/>
    <s v="Month-to-Month"/>
    <s v="Direct Debit"/>
    <n v="39"/>
    <n v="182"/>
    <x v="1"/>
    <x v="3"/>
    <x v="0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x v="7"/>
    <s v="No"/>
    <s v="No"/>
    <s v="No"/>
    <n v="0"/>
    <s v="No"/>
    <s v="Month-to-Month"/>
    <s v="Direct Debit"/>
    <n v="50"/>
    <n v="2536"/>
    <x v="1"/>
    <x v="3"/>
    <x v="0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x v="38"/>
    <s v="No"/>
    <s v="No"/>
    <s v="No"/>
    <n v="0"/>
    <s v="No"/>
    <s v="Month-to-Month"/>
    <s v="Direct Debit"/>
    <n v="32"/>
    <n v="1484"/>
    <x v="5"/>
    <x v="18"/>
    <x v="0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x v="57"/>
    <s v="No"/>
    <s v="Yes"/>
    <s v="No"/>
    <n v="0"/>
    <s v="Yes"/>
    <s v="Month-to-Month"/>
    <s v="Paper Check"/>
    <n v="20"/>
    <n v="20"/>
    <x v="1"/>
    <x v="1"/>
    <x v="2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x v="31"/>
    <s v="No"/>
    <s v="No"/>
    <s v="No"/>
    <n v="0"/>
    <s v="Yes"/>
    <s v="Month-to-Month"/>
    <s v="Direct Debit"/>
    <n v="64"/>
    <n v="2602"/>
    <x v="5"/>
    <x v="18"/>
    <x v="0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x v="31"/>
    <s v="No"/>
    <s v="No"/>
    <s v="No"/>
    <n v="0"/>
    <s v="No"/>
    <s v="Month-to-Month"/>
    <s v="Direct Debit"/>
    <n v="47"/>
    <n v="1435"/>
    <x v="5"/>
    <x v="18"/>
    <x v="0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x v="15"/>
    <s v="No"/>
    <s v="No"/>
    <s v="No"/>
    <n v="0"/>
    <s v="No"/>
    <s v="Month-to-Month"/>
    <s v="Direct Debit"/>
    <n v="26"/>
    <n v="688"/>
    <x v="2"/>
    <x v="7"/>
    <x v="0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x v="15"/>
    <s v="No"/>
    <s v="No"/>
    <s v="No"/>
    <n v="0"/>
    <s v="No"/>
    <s v="Month-to-Month"/>
    <s v="Direct Debit"/>
    <n v="18"/>
    <n v="18"/>
    <x v="2"/>
    <x v="7"/>
    <x v="0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x v="48"/>
    <s v="No"/>
    <s v="No"/>
    <s v="No"/>
    <n v="0"/>
    <s v="No"/>
    <s v="Month-to-Month"/>
    <s v="Direct Debit"/>
    <n v="55"/>
    <n v="171"/>
    <x v="2"/>
    <x v="7"/>
    <x v="0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x v="11"/>
    <s v="No"/>
    <s v="No"/>
    <s v="No"/>
    <n v="0"/>
    <s v="Yes"/>
    <s v="One Year"/>
    <s v="Credit Card"/>
    <n v="60"/>
    <n v="3860"/>
    <x v="1"/>
    <x v="3"/>
    <x v="0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x v="22"/>
    <s v="Yes"/>
    <s v="No"/>
    <s v="No"/>
    <n v="0"/>
    <s v="Yes"/>
    <s v="Month-to-Month"/>
    <s v="Direct Debit"/>
    <n v="59"/>
    <n v="1251"/>
    <x v="3"/>
    <x v="5"/>
    <x v="1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x v="26"/>
    <s v="No"/>
    <s v="No"/>
    <s v="No"/>
    <n v="0"/>
    <s v="Yes"/>
    <s v="Month-to-Month"/>
    <s v="Direct Debit"/>
    <n v="34"/>
    <n v="34"/>
    <x v="1"/>
    <x v="3"/>
    <x v="0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x v="5"/>
    <s v="No"/>
    <s v="No"/>
    <s v="No"/>
    <n v="0"/>
    <s v="Yes"/>
    <s v="Month-to-Month"/>
    <s v="Direct Debit"/>
    <n v="33"/>
    <n v="133"/>
    <x v="3"/>
    <x v="5"/>
    <x v="0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x v="23"/>
    <s v="Yes"/>
    <s v="No"/>
    <s v="No"/>
    <n v="0"/>
    <s v="No"/>
    <s v="Month-to-Month"/>
    <s v="Credit Card"/>
    <n v="33"/>
    <n v="288"/>
    <x v="3"/>
    <x v="5"/>
    <x v="1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x v="40"/>
    <s v="No"/>
    <s v="No"/>
    <s v="No"/>
    <n v="0"/>
    <s v="No"/>
    <s v="Month-to-Month"/>
    <s v="Direct Debit"/>
    <n v="25"/>
    <n v="25"/>
    <x v="3"/>
    <x v="5"/>
    <x v="0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x v="27"/>
    <s v="No"/>
    <s v="Yes"/>
    <s v="No"/>
    <n v="0"/>
    <s v="No"/>
    <s v="Month-to-Month"/>
    <s v="Direct Debit"/>
    <n v="39"/>
    <n v="39"/>
    <x v="1"/>
    <x v="3"/>
    <x v="2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x v="51"/>
    <s v="No"/>
    <s v="No"/>
    <s v="No"/>
    <n v="0"/>
    <s v="No"/>
    <s v="Month-to-Month"/>
    <s v="Direct Debit"/>
    <n v="25"/>
    <n v="227"/>
    <x v="1"/>
    <x v="3"/>
    <x v="0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x v="16"/>
    <s v="No"/>
    <s v="No"/>
    <s v="No"/>
    <n v="0"/>
    <s v="No"/>
    <s v="Month-to-Month"/>
    <s v="Credit Card"/>
    <n v="10"/>
    <n v="10"/>
    <x v="3"/>
    <x v="5"/>
    <x v="0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x v="35"/>
    <s v="No"/>
    <s v="No"/>
    <s v="No"/>
    <n v="0"/>
    <s v="No"/>
    <s v="Month-to-Month"/>
    <s v="Direct Debit"/>
    <n v="36"/>
    <n v="36"/>
    <x v="3"/>
    <x v="5"/>
    <x v="0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x v="35"/>
    <s v="No"/>
    <s v="No"/>
    <s v="No"/>
    <n v="0"/>
    <s v="No"/>
    <s v="Month-to-Month"/>
    <s v="Direct Debit"/>
    <n v="43"/>
    <n v="90"/>
    <x v="2"/>
    <x v="7"/>
    <x v="0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x v="30"/>
    <s v="No"/>
    <s v="No"/>
    <s v="No"/>
    <n v="0"/>
    <s v="No"/>
    <s v="Month-to-Month"/>
    <s v="Direct Debit"/>
    <n v="56"/>
    <n v="176"/>
    <x v="1"/>
    <x v="3"/>
    <x v="0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x v="28"/>
    <s v="No"/>
    <s v="No"/>
    <s v="No"/>
    <n v="0"/>
    <s v="No"/>
    <s v="Month-to-Month"/>
    <s v="Direct Debit"/>
    <n v="56"/>
    <n v="740"/>
    <x v="3"/>
    <x v="5"/>
    <x v="0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x v="46"/>
    <s v="No"/>
    <s v="No"/>
    <s v="No"/>
    <n v="0"/>
    <s v="Yes"/>
    <s v="Month-to-Month"/>
    <s v="Direct Debit"/>
    <n v="38"/>
    <n v="1586"/>
    <x v="3"/>
    <x v="5"/>
    <x v="0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x v="57"/>
    <s v="No"/>
    <s v="Yes"/>
    <s v="No"/>
    <n v="0"/>
    <s v="No"/>
    <s v="Month-to-Month"/>
    <s v="Direct Debit"/>
    <n v="58"/>
    <n v="763"/>
    <x v="1"/>
    <x v="3"/>
    <x v="2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x v="58"/>
    <s v="No"/>
    <s v="No"/>
    <s v="No"/>
    <n v="0"/>
    <s v="No"/>
    <s v="Month-to-Month"/>
    <s v="Direct Debit"/>
    <n v="37"/>
    <n v="67"/>
    <x v="3"/>
    <x v="5"/>
    <x v="0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x v="32"/>
    <s v="No"/>
    <s v="No"/>
    <s v="No"/>
    <n v="0"/>
    <s v="No"/>
    <s v="One Year"/>
    <s v="Direct Debit"/>
    <n v="11"/>
    <n v="211"/>
    <x v="3"/>
    <x v="5"/>
    <x v="0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x v="16"/>
    <s v="No"/>
    <s v="No"/>
    <s v="No"/>
    <n v="0"/>
    <s v="No"/>
    <s v="Month-to-Month"/>
    <s v="Direct Debit"/>
    <n v="47"/>
    <n v="47"/>
    <x v="1"/>
    <x v="3"/>
    <x v="0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x v="5"/>
    <s v="No"/>
    <s v="No"/>
    <s v="No"/>
    <n v="0"/>
    <s v="No"/>
    <s v="Month-to-Month"/>
    <s v="Credit Card"/>
    <n v="9"/>
    <n v="35"/>
    <x v="3"/>
    <x v="5"/>
    <x v="0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x v="53"/>
    <s v="Yes"/>
    <s v="No"/>
    <s v="No"/>
    <n v="0"/>
    <s v="Yes"/>
    <s v="Month-to-Month"/>
    <s v="Credit Card"/>
    <n v="29"/>
    <n v="1136"/>
    <x v="3"/>
    <x v="5"/>
    <x v="1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x v="0"/>
    <s v="No"/>
    <s v="No"/>
    <s v="No"/>
    <n v="0"/>
    <s v="No"/>
    <s v="Month-to-Month"/>
    <s v="Direct Debit"/>
    <n v="32"/>
    <n v="394"/>
    <x v="3"/>
    <x v="5"/>
    <x v="0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x v="59"/>
    <s v="Yes"/>
    <s v="No"/>
    <s v="No"/>
    <n v="0"/>
    <s v="Yes"/>
    <s v="Month-to-Month"/>
    <s v="Credit Card"/>
    <n v="58"/>
    <n v="1141"/>
    <x v="3"/>
    <x v="5"/>
    <x v="1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x v="5"/>
    <s v="No"/>
    <s v="No"/>
    <s v="No"/>
    <n v="0"/>
    <s v="No"/>
    <s v="Month-to-Month"/>
    <s v="Direct Debit"/>
    <n v="59"/>
    <n v="580"/>
    <x v="3"/>
    <x v="5"/>
    <x v="0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x v="8"/>
    <s v="No"/>
    <s v="No"/>
    <s v="No"/>
    <n v="0"/>
    <s v="Yes"/>
    <s v="Month-to-Month"/>
    <s v="Direct Debit"/>
    <n v="31"/>
    <n v="31"/>
    <x v="3"/>
    <x v="5"/>
    <x v="0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x v="38"/>
    <s v="No"/>
    <s v="No"/>
    <s v="No"/>
    <n v="0"/>
    <s v="No"/>
    <s v="Month-to-Month"/>
    <s v="Direct Debit"/>
    <n v="34"/>
    <n v="714"/>
    <x v="1"/>
    <x v="3"/>
    <x v="0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x v="55"/>
    <s v="No"/>
    <s v="Yes"/>
    <s v="No"/>
    <n v="0"/>
    <s v="No"/>
    <s v="Month-to-Month"/>
    <s v="Direct Debit"/>
    <n v="30"/>
    <n v="926"/>
    <x v="3"/>
    <x v="5"/>
    <x v="2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x v="61"/>
    <s v="No"/>
    <s v="Yes"/>
    <s v="No"/>
    <n v="0"/>
    <s v="No"/>
    <s v="Month-to-Month"/>
    <s v="Direct Debit"/>
    <n v="36"/>
    <n v="1119"/>
    <x v="1"/>
    <x v="3"/>
    <x v="2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x v="28"/>
    <s v="No"/>
    <s v="No"/>
    <s v="No"/>
    <n v="0"/>
    <s v="No"/>
    <s v="Month-to-Month"/>
    <s v="Credit Card"/>
    <n v="47"/>
    <n v="1477"/>
    <x v="3"/>
    <x v="5"/>
    <x v="0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x v="49"/>
    <s v="No"/>
    <s v="No"/>
    <s v="No"/>
    <n v="0"/>
    <s v="No"/>
    <s v="Month-to-Month"/>
    <s v="Credit Card"/>
    <n v="44"/>
    <n v="842"/>
    <x v="3"/>
    <x v="5"/>
    <x v="0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x v="55"/>
    <s v="No"/>
    <s v="Yes"/>
    <s v="No"/>
    <n v="0"/>
    <s v="No"/>
    <s v="Month-to-Month"/>
    <s v="Direct Debit"/>
    <n v="26"/>
    <n v="1514"/>
    <x v="3"/>
    <x v="5"/>
    <x v="2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x v="14"/>
    <s v="No"/>
    <s v="Yes"/>
    <s v="No"/>
    <n v="0"/>
    <s v="No"/>
    <s v="Month-to-Month"/>
    <s v="Direct Debit"/>
    <n v="24"/>
    <n v="24"/>
    <x v="3"/>
    <x v="5"/>
    <x v="2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x v="28"/>
    <s v="No"/>
    <s v="No"/>
    <s v="No"/>
    <n v="0"/>
    <s v="No"/>
    <s v="Month-to-Month"/>
    <s v="Direct Debit"/>
    <n v="53"/>
    <n v="1180"/>
    <x v="1"/>
    <x v="3"/>
    <x v="0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x v="8"/>
    <s v="No"/>
    <s v="No"/>
    <s v="No"/>
    <n v="0"/>
    <s v="No"/>
    <s v="Month-to-Month"/>
    <s v="Direct Debit"/>
    <n v="11"/>
    <n v="11"/>
    <x v="3"/>
    <x v="5"/>
    <x v="0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x v="2"/>
    <s v="No"/>
    <s v="No"/>
    <s v="No"/>
    <n v="0"/>
    <s v="Yes"/>
    <s v="Two Year"/>
    <s v="Direct Debit"/>
    <n v="57"/>
    <n v="3641"/>
    <x v="3"/>
    <x v="5"/>
    <x v="0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x v="54"/>
    <s v="No"/>
    <s v="No"/>
    <s v="No"/>
    <n v="0"/>
    <s v="No"/>
    <s v="Month-to-Month"/>
    <s v="Direct Debit"/>
    <n v="21"/>
    <n v="183"/>
    <x v="3"/>
    <x v="5"/>
    <x v="0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x v="0"/>
    <s v="No"/>
    <s v="No"/>
    <s v="No"/>
    <n v="0"/>
    <s v="No"/>
    <s v="Month-to-Month"/>
    <s v="Direct Debit"/>
    <n v="15"/>
    <n v="29"/>
    <x v="3"/>
    <x v="5"/>
    <x v="0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x v="49"/>
    <s v="No"/>
    <s v="No"/>
    <s v="No"/>
    <n v="0"/>
    <s v="No"/>
    <s v="Month-to-Month"/>
    <s v="Credit Card"/>
    <n v="21"/>
    <n v="21"/>
    <x v="3"/>
    <x v="5"/>
    <x v="0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x v="6"/>
    <s v="Yes"/>
    <s v="No"/>
    <s v="No"/>
    <n v="0"/>
    <s v="No"/>
    <s v="Month-to-Month"/>
    <s v="Direct Debit"/>
    <n v="22"/>
    <n v="22"/>
    <x v="3"/>
    <x v="5"/>
    <x v="1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x v="64"/>
    <s v="No"/>
    <s v="Yes"/>
    <s v="No"/>
    <n v="0"/>
    <s v="Yes"/>
    <s v="Month-to-Month"/>
    <s v="Direct Debit"/>
    <n v="27"/>
    <n v="27"/>
    <x v="2"/>
    <x v="10"/>
    <x v="2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x v="43"/>
    <s v="No"/>
    <s v="No"/>
    <s v="No"/>
    <n v="0"/>
    <s v="No"/>
    <s v="Month-to-Month"/>
    <s v="Credit Card"/>
    <n v="35"/>
    <n v="1372"/>
    <x v="3"/>
    <x v="5"/>
    <x v="0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x v="15"/>
    <s v="No"/>
    <s v="No"/>
    <s v="No"/>
    <n v="0"/>
    <s v="No"/>
    <s v="Month-to-Month"/>
    <s v="Direct Debit"/>
    <n v="38"/>
    <n v="752"/>
    <x v="3"/>
    <x v="5"/>
    <x v="0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x v="48"/>
    <s v="No"/>
    <s v="No"/>
    <s v="No"/>
    <n v="0"/>
    <s v="No"/>
    <s v="Month-to-Month"/>
    <s v="Direct Debit"/>
    <n v="36"/>
    <n v="1810"/>
    <x v="3"/>
    <x v="5"/>
    <x v="0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x v="23"/>
    <s v="Yes"/>
    <s v="No"/>
    <s v="No"/>
    <n v="0"/>
    <s v="No"/>
    <s v="Month-to-Month"/>
    <s v="Credit Card"/>
    <n v="30"/>
    <n v="30"/>
    <x v="3"/>
    <x v="5"/>
    <x v="1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x v="21"/>
    <s v="No"/>
    <s v="No"/>
    <s v="No"/>
    <n v="0"/>
    <s v="No"/>
    <s v="Month-to-Month"/>
    <s v="Direct Debit"/>
    <n v="53"/>
    <n v="156"/>
    <x v="3"/>
    <x v="5"/>
    <x v="0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x v="3"/>
    <s v="No"/>
    <s v="No"/>
    <s v="No"/>
    <n v="0"/>
    <s v="No"/>
    <s v="Month-to-Month"/>
    <s v="Direct Debit"/>
    <n v="25"/>
    <n v="25"/>
    <x v="3"/>
    <x v="5"/>
    <x v="0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x v="9"/>
    <s v="No"/>
    <s v="No"/>
    <s v="No"/>
    <n v="0"/>
    <s v="No"/>
    <s v="Month-to-Month"/>
    <s v="Direct Debit"/>
    <n v="40"/>
    <n v="76"/>
    <x v="3"/>
    <x v="5"/>
    <x v="0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x v="25"/>
    <s v="No"/>
    <s v="Yes"/>
    <s v="No"/>
    <n v="0"/>
    <s v="No"/>
    <s v="Month-to-Month"/>
    <s v="Direct Debit"/>
    <n v="67"/>
    <n v="2423"/>
    <x v="3"/>
    <x v="5"/>
    <x v="2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x v="15"/>
    <s v="No"/>
    <s v="No"/>
    <s v="No"/>
    <n v="0"/>
    <s v="No"/>
    <s v="Month-to-Month"/>
    <s v="Direct Debit"/>
    <n v="43"/>
    <n v="699"/>
    <x v="1"/>
    <x v="3"/>
    <x v="0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x v="10"/>
    <s v="No"/>
    <s v="No"/>
    <s v="No"/>
    <n v="0"/>
    <s v="No"/>
    <s v="Month-to-Month"/>
    <s v="Direct Debit"/>
    <n v="11"/>
    <n v="11"/>
    <x v="3"/>
    <x v="5"/>
    <x v="0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x v="27"/>
    <s v="No"/>
    <s v="Yes"/>
    <s v="No"/>
    <n v="0"/>
    <s v="No"/>
    <s v="Month-to-Month"/>
    <s v="Credit Card"/>
    <n v="30"/>
    <n v="30"/>
    <x v="1"/>
    <x v="3"/>
    <x v="2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x v="14"/>
    <s v="No"/>
    <s v="Yes"/>
    <s v="No"/>
    <n v="0"/>
    <s v="No"/>
    <s v="Month-to-Month"/>
    <s v="Direct Debit"/>
    <n v="20"/>
    <n v="597"/>
    <x v="3"/>
    <x v="5"/>
    <x v="2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x v="55"/>
    <s v="No"/>
    <s v="Yes"/>
    <s v="No"/>
    <n v="0"/>
    <s v="No"/>
    <s v="Month-to-Month"/>
    <s v="Direct Debit"/>
    <n v="44"/>
    <n v="210"/>
    <x v="3"/>
    <x v="5"/>
    <x v="2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x v="4"/>
    <s v="Yes"/>
    <s v="No"/>
    <s v="No"/>
    <n v="0"/>
    <s v="No"/>
    <s v="Month-to-Month"/>
    <s v="Direct Debit"/>
    <n v="47"/>
    <n v="2554"/>
    <x v="3"/>
    <x v="5"/>
    <x v="1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x v="51"/>
    <s v="No"/>
    <s v="No"/>
    <s v="No"/>
    <n v="0"/>
    <s v="Yes"/>
    <s v="Month-to-Month"/>
    <s v="Direct Debit"/>
    <n v="56"/>
    <n v="2554"/>
    <x v="3"/>
    <x v="5"/>
    <x v="0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x v="35"/>
    <s v="No"/>
    <s v="No"/>
    <s v="No"/>
    <n v="0"/>
    <s v="Yes"/>
    <s v="Month-to-Month"/>
    <s v="Credit Card"/>
    <n v="21"/>
    <n v="21"/>
    <x v="3"/>
    <x v="5"/>
    <x v="0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x v="12"/>
    <s v="Yes"/>
    <s v="No"/>
    <s v="No"/>
    <n v="0"/>
    <s v="Yes"/>
    <s v="Month-to-Month"/>
    <s v="Direct Debit"/>
    <n v="36"/>
    <n v="1749"/>
    <x v="3"/>
    <x v="5"/>
    <x v="1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x v="30"/>
    <s v="No"/>
    <s v="No"/>
    <s v="No"/>
    <n v="0"/>
    <s v="Yes"/>
    <s v="Month-to-Month"/>
    <s v="Direct Debit"/>
    <n v="55"/>
    <n v="2624"/>
    <x v="3"/>
    <x v="5"/>
    <x v="0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x v="11"/>
    <s v="No"/>
    <s v="No"/>
    <s v="No"/>
    <n v="0"/>
    <s v="No"/>
    <s v="Month-to-Month"/>
    <s v="Credit Card"/>
    <n v="9"/>
    <n v="303"/>
    <x v="3"/>
    <x v="5"/>
    <x v="0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x v="46"/>
    <s v="No"/>
    <s v="No"/>
    <s v="No"/>
    <n v="0"/>
    <s v="No"/>
    <s v="Month-to-Month"/>
    <s v="Direct Debit"/>
    <n v="31"/>
    <n v="98"/>
    <x v="3"/>
    <x v="5"/>
    <x v="0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x v="20"/>
    <s v="No"/>
    <s v="No"/>
    <s v="No"/>
    <n v="0"/>
    <s v="No"/>
    <s v="Month-to-Month"/>
    <s v="Paper Check"/>
    <n v="9"/>
    <n v="72"/>
    <x v="3"/>
    <x v="5"/>
    <x v="0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x v="11"/>
    <s v="No"/>
    <s v="No"/>
    <s v="No"/>
    <n v="0"/>
    <s v="No"/>
    <s v="Month-to-Month"/>
    <s v="Direct Debit"/>
    <n v="36"/>
    <n v="71"/>
    <x v="1"/>
    <x v="1"/>
    <x v="0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x v="6"/>
    <s v="Yes"/>
    <s v="No"/>
    <s v="No"/>
    <n v="0"/>
    <s v="No"/>
    <s v="Month-to-Month"/>
    <s v="Direct Debit"/>
    <n v="61"/>
    <n v="3957"/>
    <x v="1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x v="11"/>
    <s v="No"/>
    <s v="No"/>
    <s v="No"/>
    <n v="0"/>
    <s v="No"/>
    <s v="Month-to-Month"/>
    <s v="Direct Debit"/>
    <n v="42"/>
    <n v="42"/>
    <x v="1"/>
    <x v="1"/>
    <x v="0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x v="21"/>
    <s v="No"/>
    <s v="No"/>
    <s v="No"/>
    <n v="0"/>
    <s v="No"/>
    <s v="Month-to-Month"/>
    <s v="Direct Debit"/>
    <n v="45"/>
    <n v="45"/>
    <x v="1"/>
    <x v="1"/>
    <x v="0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x v="5"/>
    <s v="No"/>
    <s v="No"/>
    <s v="No"/>
    <n v="0"/>
    <s v="No"/>
    <s v="Month-to-Month"/>
    <s v="Direct Debit"/>
    <n v="22"/>
    <n v="532"/>
    <x v="2"/>
    <x v="7"/>
    <x v="0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x v="1"/>
    <s v="No"/>
    <s v="No"/>
    <s v="No"/>
    <n v="0"/>
    <s v="Yes"/>
    <s v="One Year"/>
    <s v="Credit Card"/>
    <n v="49"/>
    <n v="3310"/>
    <x v="1"/>
    <x v="1"/>
    <x v="0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x v="5"/>
    <s v="No"/>
    <s v="No"/>
    <s v="No"/>
    <n v="0"/>
    <s v="No"/>
    <s v="Month-to-Month"/>
    <s v="Direct Debit"/>
    <n v="36"/>
    <n v="258"/>
    <x v="1"/>
    <x v="1"/>
    <x v="0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x v="5"/>
    <s v="No"/>
    <s v="No"/>
    <s v="No"/>
    <n v="0"/>
    <s v="No"/>
    <s v="Month-to-Month"/>
    <s v="Direct Debit"/>
    <n v="35"/>
    <n v="381"/>
    <x v="1"/>
    <x v="1"/>
    <x v="0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x v="45"/>
    <s v="No"/>
    <s v="Yes"/>
    <s v="No"/>
    <n v="0"/>
    <s v="No"/>
    <s v="Month-to-Month"/>
    <s v="Direct Debit"/>
    <n v="58"/>
    <n v="58"/>
    <x v="1"/>
    <x v="1"/>
    <x v="2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x v="58"/>
    <s v="No"/>
    <s v="No"/>
    <s v="No"/>
    <n v="0"/>
    <s v="Yes"/>
    <s v="Month-to-Month"/>
    <s v="Credit Card"/>
    <n v="56"/>
    <n v="3224"/>
    <x v="1"/>
    <x v="1"/>
    <x v="0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x v="47"/>
    <s v="No"/>
    <s v="Yes"/>
    <s v="No"/>
    <n v="0"/>
    <s v="No"/>
    <s v="Month-to-Month"/>
    <s v="Direct Debit"/>
    <n v="35"/>
    <n v="489"/>
    <x v="1"/>
    <x v="1"/>
    <x v="2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x v="48"/>
    <s v="No"/>
    <s v="No"/>
    <s v="No"/>
    <n v="0"/>
    <s v="No"/>
    <s v="Month-to-Month"/>
    <s v="Paper Check"/>
    <n v="12"/>
    <n v="129"/>
    <x v="1"/>
    <x v="1"/>
    <x v="0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x v="20"/>
    <s v="No"/>
    <s v="No"/>
    <s v="No"/>
    <n v="0"/>
    <s v="Yes"/>
    <s v="Month-to-Month"/>
    <s v="Direct Debit"/>
    <n v="34"/>
    <n v="871"/>
    <x v="1"/>
    <x v="1"/>
    <x v="0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x v="60"/>
    <s v="No"/>
    <s v="Yes"/>
    <s v="No"/>
    <n v="0"/>
    <s v="Yes"/>
    <s v="One Year"/>
    <s v="Direct Debit"/>
    <n v="65"/>
    <n v="3753"/>
    <x v="1"/>
    <x v="1"/>
    <x v="2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x v="61"/>
    <s v="No"/>
    <s v="Yes"/>
    <s v="No"/>
    <n v="0"/>
    <s v="No"/>
    <s v="Month-to-Month"/>
    <s v="Direct Debit"/>
    <n v="47"/>
    <n v="750"/>
    <x v="3"/>
    <x v="5"/>
    <x v="2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x v="50"/>
    <s v="No"/>
    <s v="No"/>
    <s v="No"/>
    <n v="0"/>
    <s v="No"/>
    <s v="Month-to-Month"/>
    <s v="Direct Debit"/>
    <n v="25"/>
    <n v="25"/>
    <x v="1"/>
    <x v="1"/>
    <x v="0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x v="45"/>
    <s v="No"/>
    <s v="Yes"/>
    <s v="No"/>
    <n v="0"/>
    <s v="No"/>
    <s v="Month-to-Month"/>
    <s v="Direct Debit"/>
    <n v="37"/>
    <n v="37"/>
    <x v="1"/>
    <x v="1"/>
    <x v="2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x v="4"/>
    <s v="Yes"/>
    <s v="No"/>
    <s v="No"/>
    <n v="0"/>
    <s v="No"/>
    <s v="Month-to-Month"/>
    <s v="Direct Debit"/>
    <n v="23"/>
    <n v="51"/>
    <x v="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x v="2"/>
    <s v="No"/>
    <s v="No"/>
    <s v="No"/>
    <n v="0"/>
    <s v="No"/>
    <s v="Month-to-Month"/>
    <s v="Direct Debit"/>
    <n v="28"/>
    <n v="635"/>
    <x v="1"/>
    <x v="1"/>
    <x v="0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x v="5"/>
    <s v="No"/>
    <s v="No"/>
    <s v="No"/>
    <n v="0"/>
    <s v="Yes"/>
    <s v="Two Year"/>
    <s v="Direct Debit"/>
    <n v="53"/>
    <n v="3030"/>
    <x v="1"/>
    <x v="1"/>
    <x v="0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x v="23"/>
    <s v="Yes"/>
    <s v="No"/>
    <s v="No"/>
    <n v="0"/>
    <s v="Yes"/>
    <s v="Month-to-Month"/>
    <s v="Paper Check"/>
    <n v="46"/>
    <n v="1099"/>
    <x v="1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x v="15"/>
    <s v="No"/>
    <s v="No"/>
    <s v="No"/>
    <n v="0"/>
    <s v="No"/>
    <s v="One Year"/>
    <s v="Paper Check"/>
    <n v="56"/>
    <n v="2735"/>
    <x v="2"/>
    <x v="10"/>
    <x v="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x v="12"/>
    <s v="Yes"/>
    <s v="No"/>
    <s v="No"/>
    <n v="0"/>
    <s v="No"/>
    <s v="Month-to-Month"/>
    <s v="Direct Debit"/>
    <n v="18"/>
    <n v="85"/>
    <x v="1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x v="18"/>
    <s v="No"/>
    <s v="No"/>
    <s v="No"/>
    <n v="0"/>
    <s v="No"/>
    <s v="Month-to-Month"/>
    <s v="Direct Debit"/>
    <n v="48"/>
    <n v="108"/>
    <x v="1"/>
    <x v="1"/>
    <x v="0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x v="50"/>
    <s v="No"/>
    <s v="No"/>
    <s v="No"/>
    <n v="0"/>
    <s v="Yes"/>
    <s v="Month-to-Month"/>
    <s v="Paper Check"/>
    <n v="43"/>
    <n v="167"/>
    <x v="1"/>
    <x v="1"/>
    <x v="0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x v="6"/>
    <s v="Yes"/>
    <s v="No"/>
    <s v="No"/>
    <n v="0"/>
    <s v="No"/>
    <s v="Month-to-Month"/>
    <s v="Direct Debit"/>
    <n v="40"/>
    <n v="188"/>
    <x v="1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x v="58"/>
    <s v="No"/>
    <s v="No"/>
    <s v="No"/>
    <n v="0"/>
    <s v="Yes"/>
    <s v="Month-to-Month"/>
    <s v="Direct Debit"/>
    <n v="58"/>
    <n v="2665"/>
    <x v="1"/>
    <x v="1"/>
    <x v="0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x v="38"/>
    <s v="No"/>
    <s v="No"/>
    <s v="No"/>
    <n v="0"/>
    <s v="No"/>
    <s v="Month-to-Month"/>
    <s v="Direct Debit"/>
    <n v="43"/>
    <n v="415"/>
    <x v="1"/>
    <x v="1"/>
    <x v="0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x v="54"/>
    <s v="No"/>
    <s v="No"/>
    <s v="No"/>
    <n v="0"/>
    <s v="No"/>
    <s v="Month-to-Month"/>
    <s v="Paper Check"/>
    <n v="28"/>
    <n v="28"/>
    <x v="1"/>
    <x v="1"/>
    <x v="0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x v="9"/>
    <s v="No"/>
    <s v="No"/>
    <s v="No"/>
    <n v="0"/>
    <s v="Yes"/>
    <s v="One Year"/>
    <s v="Direct Debit"/>
    <n v="69"/>
    <n v="4683"/>
    <x v="4"/>
    <x v="9"/>
    <x v="0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x v="57"/>
    <s v="No"/>
    <s v="Yes"/>
    <s v="No"/>
    <n v="0"/>
    <s v="No"/>
    <s v="Month-to-Month"/>
    <s v="Direct Debit"/>
    <n v="33"/>
    <n v="152"/>
    <x v="1"/>
    <x v="1"/>
    <x v="2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x v="54"/>
    <s v="No"/>
    <s v="No"/>
    <s v="No"/>
    <n v="0"/>
    <s v="No"/>
    <s v="One Year"/>
    <s v="Credit Card"/>
    <n v="40"/>
    <n v="2698"/>
    <x v="1"/>
    <x v="1"/>
    <x v="0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x v="4"/>
    <s v="Yes"/>
    <s v="No"/>
    <s v="No"/>
    <n v="0"/>
    <s v="No"/>
    <s v="Month-to-Month"/>
    <s v="Direct Debit"/>
    <n v="31"/>
    <n v="482"/>
    <x v="4"/>
    <x v="9"/>
    <x v="1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x v="21"/>
    <s v="No"/>
    <s v="No"/>
    <s v="No"/>
    <n v="0"/>
    <s v="No"/>
    <s v="Month-to-Month"/>
    <s v="Paper Check"/>
    <n v="12"/>
    <n v="12"/>
    <x v="5"/>
    <x v="14"/>
    <x v="0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x v="49"/>
    <s v="No"/>
    <s v="No"/>
    <s v="No"/>
    <n v="0"/>
    <s v="No"/>
    <s v="Month-to-Month"/>
    <s v="Direct Debit"/>
    <n v="56"/>
    <n v="1465"/>
    <x v="2"/>
    <x v="7"/>
    <x v="0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x v="7"/>
    <s v="No"/>
    <s v="No"/>
    <s v="No"/>
    <n v="0"/>
    <s v="No"/>
    <s v="Month-to-Month"/>
    <s v="Direct Debit"/>
    <n v="30"/>
    <n v="644"/>
    <x v="4"/>
    <x v="9"/>
    <x v="0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x v="56"/>
    <s v="No"/>
    <s v="Yes"/>
    <s v="No"/>
    <n v="0"/>
    <s v="Yes"/>
    <s v="Month-to-Month"/>
    <s v="Direct Debit"/>
    <n v="40"/>
    <n v="837"/>
    <x v="4"/>
    <x v="9"/>
    <x v="2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x v="53"/>
    <s v="Yes"/>
    <s v="No"/>
    <s v="No"/>
    <n v="0"/>
    <s v="Yes"/>
    <s v="Month-to-Month"/>
    <s v="Direct Debit"/>
    <n v="35"/>
    <n v="1688"/>
    <x v="4"/>
    <x v="9"/>
    <x v="1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x v="6"/>
    <s v="Yes"/>
    <s v="No"/>
    <s v="No"/>
    <n v="0"/>
    <s v="No"/>
    <s v="Month-to-Month"/>
    <s v="Direct Debit"/>
    <n v="33"/>
    <n v="71"/>
    <x v="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x v="12"/>
    <s v="Yes"/>
    <s v="No"/>
    <s v="No"/>
    <n v="0"/>
    <s v="No"/>
    <s v="Month-to-Month"/>
    <s v="Direct Debit"/>
    <n v="47"/>
    <n v="1044"/>
    <x v="4"/>
    <x v="9"/>
    <x v="1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x v="43"/>
    <s v="No"/>
    <s v="Yes"/>
    <s v="No"/>
    <n v="0"/>
    <s v="Yes"/>
    <s v="Month-to-Month"/>
    <s v="Direct Debit"/>
    <n v="18"/>
    <n v="125"/>
    <x v="2"/>
    <x v="7"/>
    <x v="2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x v="6"/>
    <s v="Yes"/>
    <s v="No"/>
    <s v="No"/>
    <n v="0"/>
    <s v="No"/>
    <s v="Month-to-Month"/>
    <s v="Direct Debit"/>
    <n v="49"/>
    <n v="49"/>
    <x v="2"/>
    <x v="7"/>
    <x v="1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x v="28"/>
    <s v="No"/>
    <s v="No"/>
    <s v="No"/>
    <n v="0"/>
    <s v="No"/>
    <s v="Month-to-Month"/>
    <s v="Credit Card"/>
    <n v="38"/>
    <n v="1856"/>
    <x v="2"/>
    <x v="7"/>
    <x v="0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x v="43"/>
    <s v="No"/>
    <s v="No"/>
    <s v="No"/>
    <n v="0"/>
    <s v="No"/>
    <s v="Month-to-Month"/>
    <s v="Credit Card"/>
    <n v="40"/>
    <n v="1722"/>
    <x v="1"/>
    <x v="1"/>
    <x v="0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x v="30"/>
    <s v="No"/>
    <s v="No"/>
    <s v="No"/>
    <n v="0"/>
    <s v="No"/>
    <s v="Month-to-Month"/>
    <s v="Direct Debit"/>
    <n v="28"/>
    <n v="28"/>
    <x v="4"/>
    <x v="17"/>
    <x v="0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x v="3"/>
    <s v="No"/>
    <s v="No"/>
    <s v="No"/>
    <n v="0"/>
    <s v="No"/>
    <s v="Month-to-Month"/>
    <s v="Paper Check"/>
    <n v="7"/>
    <n v="7"/>
    <x v="3"/>
    <x v="5"/>
    <x v="0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x v="5"/>
    <s v="No"/>
    <s v="No"/>
    <s v="No"/>
    <n v="0"/>
    <s v="No"/>
    <s v="Month-to-Month"/>
    <s v="Direct Debit"/>
    <n v="38"/>
    <n v="38"/>
    <x v="3"/>
    <x v="5"/>
    <x v="0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x v="55"/>
    <s v="No"/>
    <s v="Yes"/>
    <s v="No"/>
    <n v="0"/>
    <s v="No"/>
    <s v="Month-to-Month"/>
    <s v="Direct Debit"/>
    <n v="31"/>
    <n v="984"/>
    <x v="1"/>
    <x v="1"/>
    <x v="2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x v="11"/>
    <s v="No"/>
    <s v="No"/>
    <s v="No"/>
    <n v="0"/>
    <s v="No"/>
    <s v="Month-to-Month"/>
    <s v="Direct Debit"/>
    <n v="46"/>
    <n v="791"/>
    <x v="1"/>
    <x v="3"/>
    <x v="0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x v="30"/>
    <s v="No"/>
    <s v="No"/>
    <s v="No"/>
    <n v="0"/>
    <s v="No"/>
    <s v="Month-to-Month"/>
    <s v="Direct Debit"/>
    <n v="12"/>
    <n v="49"/>
    <x v="3"/>
    <x v="16"/>
    <x v="0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x v="39"/>
    <s v="No"/>
    <s v="No"/>
    <s v="No"/>
    <n v="0"/>
    <s v="No"/>
    <s v="Month-to-Month"/>
    <s v="Direct Debit"/>
    <n v="48"/>
    <n v="48"/>
    <x v="3"/>
    <x v="5"/>
    <x v="0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x v="18"/>
    <s v="No"/>
    <s v="No"/>
    <s v="No"/>
    <n v="0"/>
    <s v="No"/>
    <s v="Month-to-Month"/>
    <s v="Direct Debit"/>
    <n v="9"/>
    <n v="9"/>
    <x v="3"/>
    <x v="5"/>
    <x v="0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x v="9"/>
    <s v="No"/>
    <s v="No"/>
    <s v="No"/>
    <n v="0"/>
    <s v="Yes"/>
    <s v="One Year"/>
    <s v="Direct Debit"/>
    <n v="62"/>
    <n v="2347"/>
    <x v="3"/>
    <x v="5"/>
    <x v="0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x v="52"/>
    <s v="No"/>
    <s v="No"/>
    <s v="No"/>
    <n v="0"/>
    <s v="No"/>
    <s v="Month-to-Month"/>
    <s v="Credit Card"/>
    <n v="47"/>
    <n v="350"/>
    <x v="1"/>
    <x v="3"/>
    <x v="0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x v="28"/>
    <s v="No"/>
    <s v="No"/>
    <s v="No"/>
    <n v="0"/>
    <s v="No"/>
    <s v="Month-to-Month"/>
    <s v="Direct Debit"/>
    <n v="44"/>
    <n v="143"/>
    <x v="3"/>
    <x v="16"/>
    <x v="0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x v="6"/>
    <s v="Yes"/>
    <s v="No"/>
    <s v="No"/>
    <n v="0"/>
    <s v="Yes"/>
    <s v="Month-to-Month"/>
    <s v="Direct Debit"/>
    <n v="25"/>
    <n v="25"/>
    <x v="3"/>
    <x v="16"/>
    <x v="1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x v="31"/>
    <s v="No"/>
    <s v="No"/>
    <s v="No"/>
    <n v="0"/>
    <s v="No"/>
    <s v="Month-to-Month"/>
    <s v="Direct Debit"/>
    <n v="14"/>
    <n v="57"/>
    <x v="1"/>
    <x v="3"/>
    <x v="0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x v="5"/>
    <s v="No"/>
    <s v="No"/>
    <s v="No"/>
    <n v="0"/>
    <s v="Yes"/>
    <s v="One Year"/>
    <s v="Direct Debit"/>
    <n v="21"/>
    <n v="840"/>
    <x v="3"/>
    <x v="5"/>
    <x v="0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x v="3"/>
    <s v="No"/>
    <s v="No"/>
    <s v="No"/>
    <n v="0"/>
    <s v="No"/>
    <s v="Month-to-Month"/>
    <s v="Direct Debit"/>
    <n v="34"/>
    <n v="34"/>
    <x v="3"/>
    <x v="5"/>
    <x v="0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x v="22"/>
    <s v="Yes"/>
    <s v="No"/>
    <s v="No"/>
    <n v="0"/>
    <s v="No"/>
    <s v="One Year"/>
    <s v="Direct Debit"/>
    <n v="47"/>
    <n v="2423"/>
    <x v="1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x v="27"/>
    <s v="No"/>
    <s v="Yes"/>
    <s v="No"/>
    <n v="0"/>
    <s v="No"/>
    <s v="Month-to-Month"/>
    <s v="Direct Debit"/>
    <n v="46"/>
    <n v="46"/>
    <x v="3"/>
    <x v="16"/>
    <x v="2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x v="8"/>
    <s v="No"/>
    <s v="No"/>
    <s v="No"/>
    <n v="0"/>
    <s v="No"/>
    <s v="Month-to-Month"/>
    <s v="Credit Card"/>
    <n v="33"/>
    <n v="1054"/>
    <x v="3"/>
    <x v="16"/>
    <x v="0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x v="12"/>
    <s v="Yes"/>
    <s v="No"/>
    <s v="No"/>
    <n v="0"/>
    <s v="No"/>
    <s v="Month-to-Month"/>
    <s v="Direct Debit"/>
    <n v="35"/>
    <n v="1088"/>
    <x v="2"/>
    <x v="7"/>
    <x v="1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x v="6"/>
    <s v="Yes"/>
    <s v="No"/>
    <s v="No"/>
    <n v="0"/>
    <s v="No"/>
    <s v="Month-to-Month"/>
    <s v="Direct Debit"/>
    <n v="31"/>
    <n v="70"/>
    <x v="3"/>
    <x v="5"/>
    <x v="1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x v="31"/>
    <s v="No"/>
    <s v="No"/>
    <s v="No"/>
    <n v="0"/>
    <s v="Yes"/>
    <s v="Month-to-Month"/>
    <s v="Direct Debit"/>
    <n v="39"/>
    <n v="83"/>
    <x v="1"/>
    <x v="3"/>
    <x v="0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x v="57"/>
    <s v="No"/>
    <s v="Yes"/>
    <s v="No"/>
    <n v="0"/>
    <s v="Yes"/>
    <s v="Month-to-Month"/>
    <s v="Direct Debit"/>
    <n v="39"/>
    <n v="1179"/>
    <x v="3"/>
    <x v="16"/>
    <x v="2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x v="63"/>
    <s v="No"/>
    <s v="Yes"/>
    <s v="No"/>
    <n v="0"/>
    <s v="No"/>
    <s v="Month-to-Month"/>
    <s v="Direct Debit"/>
    <n v="37"/>
    <n v="478"/>
    <x v="1"/>
    <x v="3"/>
    <x v="2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x v="25"/>
    <s v="No"/>
    <s v="Yes"/>
    <s v="No"/>
    <n v="0"/>
    <s v="No"/>
    <s v="Month-to-Month"/>
    <s v="Credit Card"/>
    <n v="46"/>
    <n v="323"/>
    <x v="3"/>
    <x v="16"/>
    <x v="2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x v="40"/>
    <s v="No"/>
    <s v="No"/>
    <s v="No"/>
    <n v="0"/>
    <s v="No"/>
    <s v="Month-to-Month"/>
    <s v="Direct Debit"/>
    <n v="30"/>
    <n v="914"/>
    <x v="3"/>
    <x v="5"/>
    <x v="0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x v="41"/>
    <s v="No"/>
    <s v="Yes"/>
    <s v="No"/>
    <n v="0"/>
    <s v="Yes"/>
    <s v="Month-to-Month"/>
    <s v="Direct Debit"/>
    <n v="41"/>
    <n v="83"/>
    <x v="1"/>
    <x v="3"/>
    <x v="2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x v="41"/>
    <s v="No"/>
    <s v="Yes"/>
    <s v="No"/>
    <n v="0"/>
    <s v="No"/>
    <s v="Month-to-Month"/>
    <s v="Direct Debit"/>
    <n v="36"/>
    <n v="36"/>
    <x v="3"/>
    <x v="16"/>
    <x v="2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x v="46"/>
    <s v="No"/>
    <s v="No"/>
    <s v="No"/>
    <n v="0"/>
    <s v="No"/>
    <s v="Month-to-Month"/>
    <s v="Direct Debit"/>
    <n v="50"/>
    <n v="50"/>
    <x v="3"/>
    <x v="16"/>
    <x v="0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x v="57"/>
    <s v="No"/>
    <s v="Yes"/>
    <s v="No"/>
    <n v="0"/>
    <s v="No"/>
    <s v="Month-to-Month"/>
    <s v="Credit Card"/>
    <n v="35"/>
    <n v="234"/>
    <x v="3"/>
    <x v="16"/>
    <x v="2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x v="24"/>
    <s v="No"/>
    <s v="No"/>
    <s v="No"/>
    <n v="0"/>
    <s v="Yes"/>
    <s v="One Year"/>
    <s v="Direct Debit"/>
    <n v="52"/>
    <n v="3499"/>
    <x v="3"/>
    <x v="5"/>
    <x v="0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x v="63"/>
    <s v="No"/>
    <s v="Yes"/>
    <s v="No"/>
    <n v="0"/>
    <s v="Yes"/>
    <s v="Month-to-Month"/>
    <s v="Direct Debit"/>
    <n v="46"/>
    <n v="2604"/>
    <x v="3"/>
    <x v="5"/>
    <x v="2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x v="55"/>
    <s v="No"/>
    <s v="Yes"/>
    <s v="No"/>
    <n v="0"/>
    <s v="Yes"/>
    <s v="Month-to-Month"/>
    <s v="Direct Debit"/>
    <n v="54"/>
    <n v="368"/>
    <x v="3"/>
    <x v="5"/>
    <x v="2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x v="60"/>
    <s v="No"/>
    <s v="Yes"/>
    <s v="No"/>
    <n v="0"/>
    <s v="Yes"/>
    <s v="Month-to-Month"/>
    <s v="Direct Debit"/>
    <n v="65"/>
    <n v="65"/>
    <x v="3"/>
    <x v="16"/>
    <x v="2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x v="47"/>
    <s v="No"/>
    <s v="Yes"/>
    <s v="No"/>
    <n v="0"/>
    <s v="No"/>
    <s v="Month-to-Month"/>
    <s v="Direct Debit"/>
    <n v="40"/>
    <n v="541"/>
    <x v="3"/>
    <x v="16"/>
    <x v="2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x v="35"/>
    <s v="No"/>
    <s v="No"/>
    <s v="No"/>
    <n v="0"/>
    <s v="No"/>
    <s v="Month-to-Month"/>
    <s v="Direct Debit"/>
    <n v="50"/>
    <n v="1461"/>
    <x v="3"/>
    <x v="16"/>
    <x v="0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x v="34"/>
    <s v="No"/>
    <s v="Yes"/>
    <s v="No"/>
    <n v="0"/>
    <s v="No"/>
    <s v="Month-to-Month"/>
    <s v="Direct Debit"/>
    <n v="49"/>
    <n v="798"/>
    <x v="1"/>
    <x v="3"/>
    <x v="2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x v="31"/>
    <s v="No"/>
    <s v="No"/>
    <s v="No"/>
    <n v="0"/>
    <s v="No"/>
    <s v="Month-to-Month"/>
    <s v="Direct Debit"/>
    <n v="30"/>
    <n v="321"/>
    <x v="1"/>
    <x v="3"/>
    <x v="0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x v="44"/>
    <s v="No"/>
    <s v="No"/>
    <s v="No"/>
    <n v="0"/>
    <s v="No"/>
    <s v="One Year"/>
    <s v="Paper Check"/>
    <n v="26"/>
    <n v="836"/>
    <x v="3"/>
    <x v="5"/>
    <x v="0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x v="49"/>
    <s v="No"/>
    <s v="No"/>
    <s v="No"/>
    <n v="0"/>
    <s v="Yes"/>
    <s v="Month-to-Month"/>
    <s v="Direct Debit"/>
    <n v="38"/>
    <n v="38"/>
    <x v="3"/>
    <x v="16"/>
    <x v="0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x v="10"/>
    <s v="No"/>
    <s v="No"/>
    <s v="No"/>
    <n v="0"/>
    <s v="Yes"/>
    <s v="Month-to-Month"/>
    <s v="Credit Card"/>
    <n v="40"/>
    <n v="108"/>
    <x v="3"/>
    <x v="16"/>
    <x v="0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x v="1"/>
    <s v="No"/>
    <s v="No"/>
    <s v="No"/>
    <n v="0"/>
    <s v="No"/>
    <s v="Month-to-Month"/>
    <s v="Direct Debit"/>
    <n v="41"/>
    <n v="75"/>
    <x v="3"/>
    <x v="16"/>
    <x v="0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x v="22"/>
    <s v="Yes"/>
    <s v="No"/>
    <s v="No"/>
    <n v="0"/>
    <s v="Yes"/>
    <s v="Month-to-Month"/>
    <s v="Direct Debit"/>
    <n v="50"/>
    <n v="289"/>
    <x v="3"/>
    <x v="5"/>
    <x v="1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x v="16"/>
    <s v="No"/>
    <s v="No"/>
    <s v="No"/>
    <n v="0"/>
    <s v="Yes"/>
    <s v="Month-to-Month"/>
    <s v="Paper Check"/>
    <n v="42"/>
    <n v="519"/>
    <x v="3"/>
    <x v="5"/>
    <x v="0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x v="30"/>
    <s v="No"/>
    <s v="No"/>
    <s v="No"/>
    <n v="0"/>
    <s v="No"/>
    <s v="Month-to-Month"/>
    <s v="Paper Check"/>
    <n v="26"/>
    <n v="26"/>
    <x v="1"/>
    <x v="3"/>
    <x v="0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x v="34"/>
    <s v="No"/>
    <s v="Yes"/>
    <s v="No"/>
    <n v="0"/>
    <s v="Yes"/>
    <s v="Month-to-Month"/>
    <s v="Direct Debit"/>
    <n v="56"/>
    <n v="142"/>
    <x v="3"/>
    <x v="16"/>
    <x v="2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x v="54"/>
    <s v="No"/>
    <s v="No"/>
    <s v="No"/>
    <n v="0"/>
    <s v="No"/>
    <s v="Month-to-Month"/>
    <s v="Direct Debit"/>
    <n v="55"/>
    <n v="1293"/>
    <x v="2"/>
    <x v="7"/>
    <x v="0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x v="31"/>
    <s v="No"/>
    <s v="No"/>
    <s v="No"/>
    <n v="0"/>
    <s v="No"/>
    <s v="Month-to-Month"/>
    <s v="Direct Debit"/>
    <n v="47"/>
    <n v="47"/>
    <x v="3"/>
    <x v="16"/>
    <x v="0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x v="46"/>
    <s v="No"/>
    <s v="No"/>
    <s v="No"/>
    <n v="0"/>
    <s v="Yes"/>
    <s v="Month-to-Month"/>
    <s v="Direct Debit"/>
    <n v="68"/>
    <n v="4303"/>
    <x v="3"/>
    <x v="5"/>
    <x v="0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x v="7"/>
    <s v="No"/>
    <s v="No"/>
    <s v="No"/>
    <n v="0"/>
    <s v="Yes"/>
    <s v="Month-to-Month"/>
    <s v="Credit Card"/>
    <n v="40"/>
    <n v="637"/>
    <x v="1"/>
    <x v="3"/>
    <x v="0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x v="56"/>
    <s v="No"/>
    <s v="Yes"/>
    <s v="No"/>
    <n v="0"/>
    <s v="Yes"/>
    <s v="Month-to-Month"/>
    <s v="Credit Card"/>
    <n v="47"/>
    <n v="3212"/>
    <x v="1"/>
    <x v="3"/>
    <x v="2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x v="3"/>
    <s v="No"/>
    <s v="No"/>
    <s v="No"/>
    <n v="0"/>
    <s v="No"/>
    <s v="Month-to-Month"/>
    <s v="Paper Check"/>
    <n v="33"/>
    <n v="33"/>
    <x v="1"/>
    <x v="3"/>
    <x v="0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x v="6"/>
    <s v="Yes"/>
    <s v="No"/>
    <s v="No"/>
    <n v="0"/>
    <s v="Yes"/>
    <s v="Month-to-Month"/>
    <s v="Direct Debit"/>
    <n v="51"/>
    <n v="2708"/>
    <x v="3"/>
    <x v="16"/>
    <x v="1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x v="55"/>
    <s v="No"/>
    <s v="Yes"/>
    <s v="No"/>
    <n v="0"/>
    <s v="Yes"/>
    <s v="Two Year"/>
    <s v="Direct Debit"/>
    <n v="59"/>
    <n v="3971"/>
    <x v="3"/>
    <x v="16"/>
    <x v="2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x v="48"/>
    <s v="No"/>
    <s v="No"/>
    <s v="No"/>
    <n v="0"/>
    <s v="Yes"/>
    <s v="Month-to-Month"/>
    <s v="Direct Debit"/>
    <n v="17"/>
    <n v="216"/>
    <x v="3"/>
    <x v="5"/>
    <x v="0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x v="8"/>
    <s v="No"/>
    <s v="No"/>
    <s v="No"/>
    <n v="0"/>
    <s v="No"/>
    <s v="Month-to-Month"/>
    <s v="Direct Debit"/>
    <n v="46"/>
    <n v="172"/>
    <x v="1"/>
    <x v="3"/>
    <x v="0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x v="7"/>
    <s v="No"/>
    <s v="No"/>
    <s v="No"/>
    <n v="0"/>
    <s v="Yes"/>
    <s v="Month-to-Month"/>
    <s v="Direct Debit"/>
    <n v="48"/>
    <n v="562"/>
    <x v="3"/>
    <x v="5"/>
    <x v="0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x v="48"/>
    <s v="No"/>
    <s v="No"/>
    <s v="No"/>
    <n v="0"/>
    <s v="No"/>
    <s v="Month-to-Month"/>
    <s v="Direct Debit"/>
    <n v="16"/>
    <n v="16"/>
    <x v="1"/>
    <x v="3"/>
    <x v="0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x v="4"/>
    <s v="Yes"/>
    <s v="No"/>
    <s v="No"/>
    <n v="0"/>
    <s v="Yes"/>
    <s v="One Year"/>
    <s v="Direct Debit"/>
    <n v="42"/>
    <n v="2248"/>
    <x v="1"/>
    <x v="3"/>
    <x v="1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x v="33"/>
    <s v="Yes"/>
    <s v="No"/>
    <s v="No"/>
    <n v="0"/>
    <s v="No"/>
    <s v="One Year"/>
    <s v="Credit Card"/>
    <n v="64"/>
    <n v="3100"/>
    <x v="3"/>
    <x v="16"/>
    <x v="1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x v="5"/>
    <s v="No"/>
    <s v="No"/>
    <s v="No"/>
    <n v="0"/>
    <s v="No"/>
    <s v="Month-to-Month"/>
    <s v="Direct Debit"/>
    <n v="21"/>
    <n v="40"/>
    <x v="3"/>
    <x v="5"/>
    <x v="0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x v="40"/>
    <s v="No"/>
    <s v="No"/>
    <s v="No"/>
    <n v="0"/>
    <s v="Yes"/>
    <s v="Month-to-Month"/>
    <s v="Credit Card"/>
    <n v="44"/>
    <n v="1308"/>
    <x v="1"/>
    <x v="3"/>
    <x v="0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x v="25"/>
    <s v="No"/>
    <s v="Yes"/>
    <s v="No"/>
    <n v="0"/>
    <s v="Yes"/>
    <s v="Month-to-Month"/>
    <s v="Direct Debit"/>
    <n v="47"/>
    <n v="711"/>
    <x v="1"/>
    <x v="1"/>
    <x v="2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x v="15"/>
    <s v="No"/>
    <s v="No"/>
    <s v="No"/>
    <n v="0"/>
    <s v="No"/>
    <s v="Month-to-Month"/>
    <s v="Direct Debit"/>
    <n v="42"/>
    <n v="718"/>
    <x v="1"/>
    <x v="3"/>
    <x v="0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x v="57"/>
    <s v="No"/>
    <s v="Yes"/>
    <s v="No"/>
    <n v="0"/>
    <s v="Yes"/>
    <s v="One Year"/>
    <s v="Direct Debit"/>
    <n v="63"/>
    <n v="3323"/>
    <x v="3"/>
    <x v="16"/>
    <x v="2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x v="14"/>
    <s v="No"/>
    <s v="Yes"/>
    <s v="No"/>
    <n v="0"/>
    <s v="No"/>
    <s v="Month-to-Month"/>
    <s v="Direct Debit"/>
    <n v="43"/>
    <n v="900"/>
    <x v="1"/>
    <x v="1"/>
    <x v="2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x v="27"/>
    <s v="No"/>
    <s v="Yes"/>
    <s v="No"/>
    <n v="0"/>
    <s v="No"/>
    <s v="Month-to-Month"/>
    <s v="Direct Debit"/>
    <n v="43"/>
    <n v="43"/>
    <x v="1"/>
    <x v="1"/>
    <x v="2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x v="40"/>
    <s v="No"/>
    <s v="No"/>
    <s v="No"/>
    <n v="0"/>
    <s v="Yes"/>
    <s v="Month-to-Month"/>
    <s v="Credit Card"/>
    <n v="35"/>
    <n v="35"/>
    <x v="2"/>
    <x v="2"/>
    <x v="0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x v="9"/>
    <s v="No"/>
    <s v="No"/>
    <s v="No"/>
    <n v="0"/>
    <s v="No"/>
    <s v="Month-to-Month"/>
    <s v="Direct Debit"/>
    <n v="42"/>
    <n v="1451"/>
    <x v="2"/>
    <x v="2"/>
    <x v="0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x v="29"/>
    <s v="No"/>
    <s v="Yes"/>
    <s v="No"/>
    <n v="0"/>
    <s v="Yes"/>
    <s v="Month-to-Month"/>
    <s v="Direct Debit"/>
    <n v="66"/>
    <n v="2184"/>
    <x v="2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x v="22"/>
    <s v="Yes"/>
    <s v="No"/>
    <s v="No"/>
    <n v="0"/>
    <s v="Yes"/>
    <s v="One Year"/>
    <s v="Paper Check"/>
    <n v="56"/>
    <n v="1873"/>
    <x v="1"/>
    <x v="3"/>
    <x v="1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x v="23"/>
    <s v="Yes"/>
    <s v="No"/>
    <s v="No"/>
    <n v="0"/>
    <s v="No"/>
    <s v="Month-to-Month"/>
    <s v="Direct Debit"/>
    <n v="31"/>
    <n v="31"/>
    <x v="1"/>
    <x v="4"/>
    <x v="1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x v="22"/>
    <s v="Yes"/>
    <s v="No"/>
    <s v="No"/>
    <n v="0"/>
    <s v="Yes"/>
    <s v="Month-to-Month"/>
    <s v="Direct Debit"/>
    <n v="48"/>
    <n v="396"/>
    <x v="1"/>
    <x v="3"/>
    <x v="1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x v="41"/>
    <s v="No"/>
    <s v="Yes"/>
    <s v="No"/>
    <n v="0"/>
    <s v="No"/>
    <s v="Month-to-Month"/>
    <s v="Direct Debit"/>
    <n v="38"/>
    <n v="203"/>
    <x v="1"/>
    <x v="1"/>
    <x v="2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x v="19"/>
    <s v="Yes"/>
    <s v="No"/>
    <s v="No"/>
    <n v="0"/>
    <s v="No"/>
    <s v="Month-to-Month"/>
    <s v="Direct Debit"/>
    <n v="45"/>
    <n v="91"/>
    <x v="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x v="9"/>
    <s v="No"/>
    <s v="No"/>
    <s v="No"/>
    <n v="0"/>
    <s v="No"/>
    <s v="One Year"/>
    <s v="Paper Check"/>
    <n v="12"/>
    <n v="504"/>
    <x v="1"/>
    <x v="3"/>
    <x v="0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x v="26"/>
    <s v="No"/>
    <s v="No"/>
    <s v="No"/>
    <n v="0"/>
    <s v="No"/>
    <s v="Month-to-Month"/>
    <s v="Credit Card"/>
    <n v="55"/>
    <n v="2135"/>
    <x v="1"/>
    <x v="3"/>
    <x v="0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x v="3"/>
    <s v="No"/>
    <s v="No"/>
    <s v="No"/>
    <n v="0"/>
    <s v="Yes"/>
    <s v="Two Year"/>
    <s v="Direct Debit"/>
    <n v="46"/>
    <n v="2630"/>
    <x v="1"/>
    <x v="4"/>
    <x v="0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x v="51"/>
    <s v="No"/>
    <s v="No"/>
    <s v="No"/>
    <n v="0"/>
    <s v="No"/>
    <s v="Month-to-Month"/>
    <s v="Direct Debit"/>
    <n v="22"/>
    <n v="22"/>
    <x v="1"/>
    <x v="4"/>
    <x v="0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x v="10"/>
    <s v="No"/>
    <s v="No"/>
    <s v="No"/>
    <n v="0"/>
    <s v="Yes"/>
    <s v="Month-to-Month"/>
    <s v="Direct Debit"/>
    <n v="44"/>
    <n v="1681"/>
    <x v="1"/>
    <x v="3"/>
    <x v="0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x v="46"/>
    <s v="No"/>
    <s v="No"/>
    <s v="No"/>
    <n v="0"/>
    <s v="No"/>
    <s v="Month-to-Month"/>
    <s v="Credit Card"/>
    <n v="10"/>
    <n v="20"/>
    <x v="1"/>
    <x v="15"/>
    <x v="0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x v="19"/>
    <s v="Yes"/>
    <s v="No"/>
    <s v="No"/>
    <n v="0"/>
    <s v="No"/>
    <s v="Month-to-Month"/>
    <s v="Direct Debit"/>
    <n v="62"/>
    <n v="510"/>
    <x v="1"/>
    <x v="15"/>
    <x v="1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x v="57"/>
    <s v="No"/>
    <s v="Yes"/>
    <s v="No"/>
    <n v="0"/>
    <s v="No"/>
    <s v="Month-to-Month"/>
    <s v="Direct Debit"/>
    <n v="43"/>
    <n v="276"/>
    <x v="1"/>
    <x v="1"/>
    <x v="2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x v="65"/>
    <s v="No"/>
    <s v="Yes"/>
    <s v="No"/>
    <n v="0"/>
    <s v="No"/>
    <s v="Month-to-Month"/>
    <s v="Direct Debit"/>
    <n v="53"/>
    <n v="1677"/>
    <x v="1"/>
    <x v="1"/>
    <x v="2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x v="21"/>
    <s v="No"/>
    <s v="No"/>
    <s v="No"/>
    <n v="0"/>
    <s v="No"/>
    <s v="Month-to-Month"/>
    <s v="Credit Card"/>
    <n v="41"/>
    <n v="700"/>
    <x v="1"/>
    <x v="3"/>
    <x v="0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x v="36"/>
    <s v="No"/>
    <s v="Yes"/>
    <s v="No"/>
    <n v="0"/>
    <s v="Yes"/>
    <s v="Month-to-Month"/>
    <s v="Direct Debit"/>
    <n v="55"/>
    <n v="805"/>
    <x v="4"/>
    <x v="9"/>
    <x v="2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x v="18"/>
    <s v="No"/>
    <s v="No"/>
    <s v="No"/>
    <n v="0"/>
    <s v="No"/>
    <s v="One Year"/>
    <s v="Direct Debit"/>
    <n v="62"/>
    <n v="1655"/>
    <x v="4"/>
    <x v="8"/>
    <x v="0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x v="65"/>
    <s v="No"/>
    <s v="Yes"/>
    <s v="No"/>
    <n v="0"/>
    <s v="No"/>
    <s v="Month-to-Month"/>
    <s v="Credit Card"/>
    <n v="32"/>
    <n v="486"/>
    <x v="1"/>
    <x v="3"/>
    <x v="2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x v="6"/>
    <s v="Yes"/>
    <s v="No"/>
    <s v="No"/>
    <n v="0"/>
    <s v="No"/>
    <s v="Month-to-Month"/>
    <s v="Direct Debit"/>
    <n v="54"/>
    <n v="281"/>
    <x v="4"/>
    <x v="6"/>
    <x v="1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x v="0"/>
    <s v="No"/>
    <s v="No"/>
    <s v="No"/>
    <n v="0"/>
    <s v="No"/>
    <s v="Month-to-Month"/>
    <s v="Direct Debit"/>
    <n v="43"/>
    <n v="43"/>
    <x v="4"/>
    <x v="12"/>
    <x v="0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x v="2"/>
    <s v="No"/>
    <s v="No"/>
    <s v="No"/>
    <n v="0"/>
    <s v="No"/>
    <s v="Month-to-Month"/>
    <s v="Direct Debit"/>
    <n v="16"/>
    <n v="16"/>
    <x v="5"/>
    <x v="13"/>
    <x v="0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x v="19"/>
    <s v="Yes"/>
    <s v="No"/>
    <s v="No"/>
    <n v="0"/>
    <s v="No"/>
    <s v="Month-to-Month"/>
    <s v="Direct Debit"/>
    <n v="26"/>
    <n v="106"/>
    <x v="5"/>
    <x v="14"/>
    <x v="1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x v="11"/>
    <s v="No"/>
    <s v="No"/>
    <s v="No"/>
    <n v="0"/>
    <s v="No"/>
    <s v="Month-to-Month"/>
    <s v="Credit Card"/>
    <n v="43"/>
    <n v="2250"/>
    <x v="5"/>
    <x v="18"/>
    <x v="0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x v="60"/>
    <s v="No"/>
    <s v="Yes"/>
    <s v="No"/>
    <n v="0"/>
    <s v="No"/>
    <s v="Month-to-Month"/>
    <s v="Direct Debit"/>
    <n v="40"/>
    <n v="2379"/>
    <x v="5"/>
    <x v="11"/>
    <x v="2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x v="66"/>
    <s v="No"/>
    <s v="Yes"/>
    <s v="No"/>
    <n v="0"/>
    <s v="Yes"/>
    <s v="Month-to-Month"/>
    <s v="Direct Debit"/>
    <n v="41"/>
    <n v="1851"/>
    <x v="4"/>
    <x v="9"/>
    <x v="2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x v="7"/>
    <s v="No"/>
    <s v="No"/>
    <s v="No"/>
    <n v="0"/>
    <s v="Yes"/>
    <s v="Month-to-Month"/>
    <s v="Direct Debit"/>
    <n v="52"/>
    <n v="696"/>
    <x v="1"/>
    <x v="3"/>
    <x v="0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x v="16"/>
    <s v="No"/>
    <s v="No"/>
    <s v="No"/>
    <n v="0"/>
    <s v="Yes"/>
    <s v="Month-to-Month"/>
    <s v="Direct Debit"/>
    <n v="25"/>
    <n v="778"/>
    <x v="3"/>
    <x v="5"/>
    <x v="0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x v="54"/>
    <s v="No"/>
    <s v="No"/>
    <s v="No"/>
    <n v="0"/>
    <s v="No"/>
    <s v="Month-to-Month"/>
    <s v="Direct Debit"/>
    <n v="26"/>
    <n v="340"/>
    <x v="4"/>
    <x v="6"/>
    <x v="0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x v="2"/>
    <s v="No"/>
    <s v="No"/>
    <s v="No"/>
    <n v="0"/>
    <s v="No"/>
    <s v="Month-to-Month"/>
    <s v="Credit Card"/>
    <n v="26"/>
    <n v="923"/>
    <x v="2"/>
    <x v="10"/>
    <x v="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x v="9"/>
    <s v="No"/>
    <s v="No"/>
    <s v="No"/>
    <n v="0"/>
    <s v="No"/>
    <s v="Month-to-Month"/>
    <s v="Direct Debit"/>
    <n v="45"/>
    <n v="112"/>
    <x v="2"/>
    <x v="7"/>
    <x v="0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x v="19"/>
    <s v="Yes"/>
    <s v="No"/>
    <s v="No"/>
    <n v="0"/>
    <s v="No"/>
    <s v="Month-to-Month"/>
    <s v="Paper Check"/>
    <n v="26"/>
    <n v="26"/>
    <x v="2"/>
    <x v="7"/>
    <x v="1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x v="27"/>
    <s v="No"/>
    <s v="Yes"/>
    <s v="No"/>
    <n v="0"/>
    <s v="No"/>
    <s v="Month-to-Month"/>
    <s v="Direct Debit"/>
    <n v="37"/>
    <n v="907"/>
    <x v="4"/>
    <x v="10"/>
    <x v="2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x v="46"/>
    <s v="No"/>
    <s v="No"/>
    <s v="No"/>
    <n v="0"/>
    <s v="No"/>
    <s v="Month-to-Month"/>
    <s v="Direct Debit"/>
    <n v="34"/>
    <n v="564"/>
    <x v="4"/>
    <x v="17"/>
    <x v="0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x v="64"/>
    <s v="No"/>
    <s v="Yes"/>
    <s v="No"/>
    <n v="0"/>
    <s v="No"/>
    <s v="Month-to-Month"/>
    <s v="Direct Debit"/>
    <n v="40"/>
    <n v="40"/>
    <x v="5"/>
    <x v="11"/>
    <x v="2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x v="26"/>
    <s v="No"/>
    <s v="No"/>
    <s v="No"/>
    <n v="0"/>
    <s v="No"/>
    <s v="Month-to-Month"/>
    <s v="Credit Card"/>
    <n v="44"/>
    <n v="1605"/>
    <x v="4"/>
    <x v="9"/>
    <x v="0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x v="18"/>
    <s v="No"/>
    <s v="No"/>
    <s v="No"/>
    <n v="0"/>
    <s v="No"/>
    <s v="Month-to-Month"/>
    <s v="Paper Check"/>
    <n v="12"/>
    <n v="12"/>
    <x v="4"/>
    <x v="8"/>
    <x v="0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x v="48"/>
    <s v="No"/>
    <s v="No"/>
    <s v="No"/>
    <n v="0"/>
    <s v="No"/>
    <s v="Month-to-Month"/>
    <s v="Direct Debit"/>
    <n v="34"/>
    <n v="327"/>
    <x v="3"/>
    <x v="5"/>
    <x v="0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x v="37"/>
    <s v="No"/>
    <s v="No"/>
    <s v="No"/>
    <n v="0"/>
    <s v="No"/>
    <s v="Month-to-Month"/>
    <s v="Direct Debit"/>
    <n v="39"/>
    <n v="328"/>
    <x v="1"/>
    <x v="3"/>
    <x v="0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x v="14"/>
    <s v="No"/>
    <s v="Yes"/>
    <s v="No"/>
    <n v="0"/>
    <s v="Yes"/>
    <s v="One Year"/>
    <s v="Credit Card"/>
    <n v="23"/>
    <n v="1026"/>
    <x v="4"/>
    <x v="12"/>
    <x v="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x v="41"/>
    <s v="No"/>
    <s v="Yes"/>
    <s v="No"/>
    <n v="0"/>
    <s v="No"/>
    <s v="One Year"/>
    <s v="Direct Debit"/>
    <n v="15"/>
    <n v="411"/>
    <x v="5"/>
    <x v="14"/>
    <x v="2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x v="48"/>
    <s v="No"/>
    <s v="No"/>
    <s v="No"/>
    <n v="0"/>
    <s v="No"/>
    <s v="Month-to-Month"/>
    <s v="Paper Check"/>
    <n v="43"/>
    <n v="535"/>
    <x v="5"/>
    <x v="14"/>
    <x v="0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x v="2"/>
    <s v="No"/>
    <s v="No"/>
    <s v="No"/>
    <n v="0"/>
    <s v="No"/>
    <s v="Month-to-Month"/>
    <s v="Direct Debit"/>
    <n v="57"/>
    <n v="2533"/>
    <x v="5"/>
    <x v="18"/>
    <x v="0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x v="34"/>
    <s v="No"/>
    <s v="Yes"/>
    <s v="No"/>
    <n v="0"/>
    <s v="Yes"/>
    <s v="Month-to-Month"/>
    <s v="Credit Card"/>
    <n v="61"/>
    <n v="1527"/>
    <x v="5"/>
    <x v="11"/>
    <x v="2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x v="20"/>
    <s v="No"/>
    <s v="No"/>
    <s v="No"/>
    <n v="0"/>
    <s v="Yes"/>
    <s v="One Year"/>
    <s v="Credit Card"/>
    <n v="35"/>
    <n v="616"/>
    <x v="4"/>
    <x v="9"/>
    <x v="0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x v="44"/>
    <s v="No"/>
    <s v="No"/>
    <s v="No"/>
    <n v="0"/>
    <s v="Yes"/>
    <s v="Month-to-Month"/>
    <s v="Direct Debit"/>
    <n v="63"/>
    <n v="3785"/>
    <x v="4"/>
    <x v="8"/>
    <x v="0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x v="50"/>
    <s v="No"/>
    <s v="No"/>
    <s v="No"/>
    <n v="0"/>
    <s v="No"/>
    <s v="Month-to-Month"/>
    <s v="Credit Card"/>
    <n v="34"/>
    <n v="1043"/>
    <x v="3"/>
    <x v="5"/>
    <x v="0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x v="28"/>
    <s v="No"/>
    <s v="No"/>
    <s v="No"/>
    <n v="0"/>
    <s v="No"/>
    <s v="Month-to-Month"/>
    <s v="Paper Check"/>
    <n v="26"/>
    <n v="26"/>
    <x v="4"/>
    <x v="6"/>
    <x v="0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x v="56"/>
    <s v="No"/>
    <s v="Yes"/>
    <s v="No"/>
    <n v="0"/>
    <s v="No"/>
    <s v="Month-to-Month"/>
    <s v="Direct Debit"/>
    <n v="35"/>
    <n v="1387"/>
    <x v="2"/>
    <x v="7"/>
    <x v="2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x v="35"/>
    <s v="No"/>
    <s v="No"/>
    <s v="No"/>
    <n v="0"/>
    <s v="No"/>
    <s v="Month-to-Month"/>
    <s v="Direct Debit"/>
    <n v="35"/>
    <n v="35"/>
    <x v="2"/>
    <x v="7"/>
    <x v="0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x v="60"/>
    <s v="No"/>
    <s v="Yes"/>
    <s v="No"/>
    <n v="0"/>
    <s v="Yes"/>
    <s v="Month-to-Month"/>
    <s v="Direct Debit"/>
    <n v="40"/>
    <n v="1178"/>
    <x v="2"/>
    <x v="7"/>
    <x v="2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x v="47"/>
    <s v="No"/>
    <s v="Yes"/>
    <s v="No"/>
    <n v="0"/>
    <s v="No"/>
    <s v="Month-to-Month"/>
    <s v="Direct Debit"/>
    <n v="37"/>
    <n v="113"/>
    <x v="1"/>
    <x v="3"/>
    <x v="2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x v="13"/>
    <s v="No"/>
    <s v="Yes"/>
    <s v="No"/>
    <n v="0"/>
    <s v="No"/>
    <s v="Month-to-Month"/>
    <s v="Direct Debit"/>
    <n v="26"/>
    <n v="26"/>
    <x v="1"/>
    <x v="3"/>
    <x v="2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x v="7"/>
    <s v="No"/>
    <s v="No"/>
    <s v="No"/>
    <n v="0"/>
    <s v="Yes"/>
    <s v="Month-to-Month"/>
    <s v="Direct Debit"/>
    <n v="50"/>
    <n v="2961"/>
    <x v="1"/>
    <x v="3"/>
    <x v="0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x v="20"/>
    <s v="No"/>
    <s v="No"/>
    <s v="No"/>
    <n v="0"/>
    <s v="No"/>
    <s v="Month-to-Month"/>
    <s v="Direct Debit"/>
    <n v="26"/>
    <n v="268"/>
    <x v="4"/>
    <x v="12"/>
    <x v="0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x v="23"/>
    <s v="Yes"/>
    <s v="No"/>
    <s v="No"/>
    <n v="0"/>
    <s v="No"/>
    <s v="Month-to-Month"/>
    <s v="Paper Check"/>
    <n v="31"/>
    <n v="31"/>
    <x v="5"/>
    <x v="13"/>
    <x v="1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x v="11"/>
    <s v="No"/>
    <s v="No"/>
    <s v="No"/>
    <n v="0"/>
    <s v="No"/>
    <s v="One Year"/>
    <s v="Credit Card"/>
    <n v="32"/>
    <n v="2167"/>
    <x v="5"/>
    <x v="14"/>
    <x v="0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x v="53"/>
    <s v="Yes"/>
    <s v="No"/>
    <s v="No"/>
    <n v="0"/>
    <s v="No"/>
    <s v="Month-to-Month"/>
    <s v="Credit Card"/>
    <n v="8"/>
    <n v="8"/>
    <x v="5"/>
    <x v="11"/>
    <x v="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x v="55"/>
    <s v="No"/>
    <s v="Yes"/>
    <s v="No"/>
    <n v="0"/>
    <s v="Yes"/>
    <s v="Month-to-Month"/>
    <s v="Direct Debit"/>
    <n v="62"/>
    <n v="2045"/>
    <x v="4"/>
    <x v="9"/>
    <x v="2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x v="4"/>
    <s v="Yes"/>
    <s v="No"/>
    <s v="No"/>
    <n v="0"/>
    <s v="No"/>
    <s v="Month-to-Month"/>
    <s v="Credit Card"/>
    <n v="43"/>
    <n v="86"/>
    <x v="4"/>
    <x v="8"/>
    <x v="1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x v="47"/>
    <s v="No"/>
    <s v="Yes"/>
    <s v="No"/>
    <n v="0"/>
    <s v="Yes"/>
    <s v="Month-to-Month"/>
    <s v="Direct Debit"/>
    <n v="45"/>
    <n v="299"/>
    <x v="3"/>
    <x v="5"/>
    <x v="2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x v="4"/>
    <s v="Yes"/>
    <s v="No"/>
    <s v="No"/>
    <n v="0"/>
    <s v="No"/>
    <s v="Month-to-Month"/>
    <s v="Direct Debit"/>
    <n v="45"/>
    <n v="45"/>
    <x v="4"/>
    <x v="6"/>
    <x v="1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x v="17"/>
    <s v="Yes"/>
    <s v="No"/>
    <s v="No"/>
    <n v="0"/>
    <s v="Yes"/>
    <s v="One Year"/>
    <s v="Direct Debit"/>
    <n v="54"/>
    <n v="2813"/>
    <x v="2"/>
    <x v="7"/>
    <x v="1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x v="41"/>
    <s v="No"/>
    <s v="Yes"/>
    <s v="No"/>
    <n v="0"/>
    <s v="No"/>
    <s v="Month-to-Month"/>
    <s v="Direct Debit"/>
    <n v="27"/>
    <n v="555"/>
    <x v="2"/>
    <x v="7"/>
    <x v="2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x v="20"/>
    <s v="No"/>
    <s v="No"/>
    <s v="No"/>
    <n v="0"/>
    <s v="Yes"/>
    <s v="Month-to-Month"/>
    <s v="Direct Debit"/>
    <n v="32"/>
    <n v="1540"/>
    <x v="2"/>
    <x v="7"/>
    <x v="0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x v="38"/>
    <s v="No"/>
    <s v="No"/>
    <s v="No"/>
    <n v="0"/>
    <s v="No"/>
    <s v="Month-to-Month"/>
    <s v="Direct Debit"/>
    <n v="47"/>
    <n v="1561"/>
    <x v="5"/>
    <x v="11"/>
    <x v="0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x v="44"/>
    <s v="No"/>
    <s v="No"/>
    <s v="No"/>
    <n v="0"/>
    <s v="Yes"/>
    <s v="Month-to-Month"/>
    <s v="Credit Card"/>
    <n v="22"/>
    <n v="397"/>
    <x v="4"/>
    <x v="9"/>
    <x v="0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x v="47"/>
    <s v="No"/>
    <s v="Yes"/>
    <s v="No"/>
    <n v="0"/>
    <s v="No"/>
    <s v="Month-to-Month"/>
    <s v="Direct Debit"/>
    <n v="33"/>
    <n v="829"/>
    <x v="1"/>
    <x v="3"/>
    <x v="2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x v="53"/>
    <s v="Yes"/>
    <s v="No"/>
    <s v="No"/>
    <n v="0"/>
    <s v="No"/>
    <s v="Month-to-Month"/>
    <s v="Direct Debit"/>
    <n v="31"/>
    <n v="31"/>
    <x v="3"/>
    <x v="5"/>
    <x v="1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x v="47"/>
    <s v="No"/>
    <s v="Yes"/>
    <s v="No"/>
    <n v="0"/>
    <s v="No"/>
    <s v="Month-to-Month"/>
    <s v="Credit Card"/>
    <n v="32"/>
    <n v="132"/>
    <x v="1"/>
    <x v="3"/>
    <x v="2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x v="17"/>
    <s v="Yes"/>
    <s v="No"/>
    <s v="No"/>
    <n v="0"/>
    <s v="Yes"/>
    <s v="Month-to-Month"/>
    <s v="Direct Debit"/>
    <n v="20"/>
    <n v="37"/>
    <x v="4"/>
    <x v="12"/>
    <x v="1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x v="24"/>
    <s v="No"/>
    <s v="No"/>
    <s v="No"/>
    <n v="0"/>
    <s v="No"/>
    <s v="Month-to-Month"/>
    <s v="Direct Debit"/>
    <n v="63"/>
    <n v="1177"/>
    <x v="5"/>
    <x v="14"/>
    <x v="0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x v="7"/>
    <s v="No"/>
    <s v="No"/>
    <s v="No"/>
    <n v="0"/>
    <s v="No"/>
    <s v="Month-to-Month"/>
    <s v="Direct Debit"/>
    <n v="62"/>
    <n v="1411"/>
    <x v="5"/>
    <x v="18"/>
    <x v="0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x v="48"/>
    <s v="No"/>
    <s v="No"/>
    <s v="No"/>
    <n v="0"/>
    <s v="No"/>
    <s v="Month-to-Month"/>
    <s v="Credit Card"/>
    <n v="26"/>
    <n v="100"/>
    <x v="1"/>
    <x v="3"/>
    <x v="0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x v="53"/>
    <s v="Yes"/>
    <s v="No"/>
    <s v="No"/>
    <n v="0"/>
    <s v="No"/>
    <s v="Month-to-Month"/>
    <s v="Direct Debit"/>
    <n v="48"/>
    <n v="195"/>
    <x v="4"/>
    <x v="9"/>
    <x v="1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x v="16"/>
    <s v="No"/>
    <s v="No"/>
    <s v="No"/>
    <n v="0"/>
    <s v="No"/>
    <s v="Month-to-Month"/>
    <s v="Credit Card"/>
    <n v="17"/>
    <n v="71"/>
    <x v="1"/>
    <x v="3"/>
    <x v="0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x v="43"/>
    <s v="No"/>
    <s v="Yes"/>
    <s v="No"/>
    <n v="0"/>
    <s v="No"/>
    <s v="Month-to-Month"/>
    <s v="Credit Card"/>
    <n v="30"/>
    <n v="229"/>
    <x v="3"/>
    <x v="5"/>
    <x v="2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x v="43"/>
    <s v="No"/>
    <s v="No"/>
    <s v="No"/>
    <n v="0"/>
    <s v="Yes"/>
    <s v="Month-to-Month"/>
    <s v="Direct Debit"/>
    <n v="37"/>
    <n v="691"/>
    <x v="4"/>
    <x v="6"/>
    <x v="0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x v="9"/>
    <s v="No"/>
    <s v="No"/>
    <s v="No"/>
    <n v="0"/>
    <s v="No"/>
    <s v="Month-to-Month"/>
    <s v="Direct Debit"/>
    <n v="34"/>
    <n v="177"/>
    <x v="2"/>
    <x v="7"/>
    <x v="0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x v="43"/>
    <s v="No"/>
    <s v="No"/>
    <s v="No"/>
    <n v="0"/>
    <s v="No"/>
    <s v="Month-to-Month"/>
    <s v="Credit Card"/>
    <n v="44"/>
    <n v="323"/>
    <x v="2"/>
    <x v="7"/>
    <x v="0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x v="49"/>
    <s v="No"/>
    <s v="No"/>
    <s v="No"/>
    <n v="0"/>
    <s v="No"/>
    <s v="Month-to-Month"/>
    <s v="Credit Card"/>
    <n v="26"/>
    <n v="26"/>
    <x v="2"/>
    <x v="7"/>
    <x v="0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x v="42"/>
    <s v="Yes"/>
    <s v="No"/>
    <s v="No"/>
    <n v="0"/>
    <s v="Yes"/>
    <s v="Month-to-Month"/>
    <s v="Direct Debit"/>
    <n v="48"/>
    <n v="95"/>
    <x v="1"/>
    <x v="3"/>
    <x v="1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x v="54"/>
    <s v="No"/>
    <s v="No"/>
    <s v="No"/>
    <n v="0"/>
    <s v="Yes"/>
    <s v="Month-to-Month"/>
    <s v="Direct Debit"/>
    <n v="51"/>
    <n v="151"/>
    <x v="3"/>
    <x v="16"/>
    <x v="0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x v="55"/>
    <s v="No"/>
    <s v="Yes"/>
    <s v="No"/>
    <n v="0"/>
    <s v="No"/>
    <s v="Month-to-Month"/>
    <s v="Direct Debit"/>
    <n v="54"/>
    <n v="706"/>
    <x v="3"/>
    <x v="5"/>
    <x v="2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x v="31"/>
    <s v="No"/>
    <s v="No"/>
    <s v="No"/>
    <n v="0"/>
    <s v="No"/>
    <s v="One Year"/>
    <s v="Direct Debit"/>
    <n v="30"/>
    <n v="873"/>
    <x v="2"/>
    <x v="10"/>
    <x v="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x v="30"/>
    <s v="No"/>
    <s v="No"/>
    <s v="No"/>
    <n v="0"/>
    <s v="No"/>
    <s v="Month-to-Month"/>
    <s v="Direct Debit"/>
    <n v="20"/>
    <n v="297"/>
    <x v="3"/>
    <x v="5"/>
    <x v="0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x v="64"/>
    <s v="No"/>
    <s v="Yes"/>
    <s v="No"/>
    <n v="0"/>
    <s v="No"/>
    <s v="Month-to-Month"/>
    <s v="Direct Debit"/>
    <n v="47"/>
    <n v="473"/>
    <x v="1"/>
    <x v="3"/>
    <x v="2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x v="28"/>
    <s v="No"/>
    <s v="No"/>
    <s v="No"/>
    <n v="0"/>
    <s v="No"/>
    <s v="Month-to-Month"/>
    <s v="Direct Debit"/>
    <n v="50"/>
    <n v="244"/>
    <x v="3"/>
    <x v="16"/>
    <x v="0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x v="32"/>
    <s v="No"/>
    <s v="No"/>
    <s v="No"/>
    <n v="0"/>
    <s v="No"/>
    <s v="Month-to-Month"/>
    <s v="Direct Debit"/>
    <n v="29"/>
    <n v="58"/>
    <x v="3"/>
    <x v="16"/>
    <x v="0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x v="18"/>
    <s v="No"/>
    <s v="No"/>
    <s v="No"/>
    <n v="0"/>
    <s v="No"/>
    <s v="Month-to-Month"/>
    <s v="Credit Card"/>
    <n v="20"/>
    <n v="20"/>
    <x v="3"/>
    <x v="5"/>
    <x v="0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x v="63"/>
    <s v="No"/>
    <s v="Yes"/>
    <s v="No"/>
    <n v="0"/>
    <s v="No"/>
    <s v="Month-to-Month"/>
    <s v="Direct Debit"/>
    <n v="36"/>
    <n v="192"/>
    <x v="3"/>
    <x v="5"/>
    <x v="2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x v="46"/>
    <s v="No"/>
    <s v="No"/>
    <s v="No"/>
    <n v="0"/>
    <s v="No"/>
    <s v="Month-to-Month"/>
    <s v="Direct Debit"/>
    <n v="30"/>
    <n v="30"/>
    <x v="1"/>
    <x v="3"/>
    <x v="0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x v="7"/>
    <s v="No"/>
    <s v="No"/>
    <s v="No"/>
    <n v="0"/>
    <s v="No"/>
    <s v="Month-to-Month"/>
    <s v="Direct Debit"/>
    <n v="20"/>
    <n v="78"/>
    <x v="3"/>
    <x v="16"/>
    <x v="0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x v="40"/>
    <s v="No"/>
    <s v="No"/>
    <s v="No"/>
    <n v="0"/>
    <s v="No"/>
    <s v="Month-to-Month"/>
    <s v="Credit Card"/>
    <n v="45"/>
    <n v="45"/>
    <x v="3"/>
    <x v="16"/>
    <x v="0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x v="42"/>
    <s v="Yes"/>
    <s v="No"/>
    <s v="No"/>
    <n v="0"/>
    <s v="No"/>
    <s v="Month-to-Month"/>
    <s v="Credit Card"/>
    <n v="12"/>
    <n v="12"/>
    <x v="5"/>
    <x v="14"/>
    <x v="1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x v="63"/>
    <s v="No"/>
    <s v="Yes"/>
    <s v="No"/>
    <n v="0"/>
    <s v="No"/>
    <s v="Month-to-Month"/>
    <s v="Direct Debit"/>
    <n v="14"/>
    <n v="134"/>
    <x v="2"/>
    <x v="19"/>
    <x v="2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x v="51"/>
    <s v="No"/>
    <s v="No"/>
    <s v="No"/>
    <n v="0"/>
    <s v="No"/>
    <s v="Month-to-Month"/>
    <s v="Direct Debit"/>
    <n v="12"/>
    <n v="182"/>
    <x v="2"/>
    <x v="2"/>
    <x v="0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x v="48"/>
    <s v="No"/>
    <s v="No"/>
    <s v="No"/>
    <n v="0"/>
    <s v="No"/>
    <s v="Month-to-Month"/>
    <s v="Direct Debit"/>
    <n v="44"/>
    <n v="723"/>
    <x v="2"/>
    <x v="2"/>
    <x v="0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x v="47"/>
    <s v="No"/>
    <s v="Yes"/>
    <s v="No"/>
    <n v="0"/>
    <s v="No"/>
    <s v="One Year"/>
    <s v="Direct Debit"/>
    <n v="23"/>
    <n v="1253"/>
    <x v="2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x v="65"/>
    <s v="No"/>
    <s v="Yes"/>
    <s v="No"/>
    <n v="0"/>
    <s v="No"/>
    <s v="Month-to-Month"/>
    <s v="Credit Card"/>
    <n v="42"/>
    <n v="662"/>
    <x v="1"/>
    <x v="3"/>
    <x v="2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x v="19"/>
    <s v="Yes"/>
    <s v="No"/>
    <s v="No"/>
    <n v="0"/>
    <s v="No"/>
    <s v="Month-to-Month"/>
    <s v="Direct Debit"/>
    <n v="48"/>
    <n v="429"/>
    <x v="1"/>
    <x v="4"/>
    <x v="1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x v="2"/>
    <s v="No"/>
    <s v="No"/>
    <s v="No"/>
    <n v="0"/>
    <s v="Yes"/>
    <s v="One Year"/>
    <s v="Credit Card"/>
    <n v="42"/>
    <n v="1066"/>
    <x v="1"/>
    <x v="15"/>
    <x v="0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x v="10"/>
    <s v="No"/>
    <s v="No"/>
    <s v="No"/>
    <n v="0"/>
    <s v="Yes"/>
    <s v="Month-to-Month"/>
    <s v="Direct Debit"/>
    <n v="49"/>
    <n v="199"/>
    <x v="1"/>
    <x v="1"/>
    <x v="0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x v="55"/>
    <s v="No"/>
    <s v="Yes"/>
    <s v="No"/>
    <n v="0"/>
    <s v="No"/>
    <s v="Two Year"/>
    <s v="Direct Debit"/>
    <n v="57"/>
    <n v="2909"/>
    <x v="1"/>
    <x v="3"/>
    <x v="2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x v="55"/>
    <s v="No"/>
    <s v="Yes"/>
    <s v="No"/>
    <n v="0"/>
    <s v="No"/>
    <s v="Month-to-Month"/>
    <s v="Direct Debit"/>
    <n v="33"/>
    <n v="275"/>
    <x v="1"/>
    <x v="3"/>
    <x v="2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x v="0"/>
    <s v="No"/>
    <s v="No"/>
    <s v="No"/>
    <n v="0"/>
    <s v="Yes"/>
    <s v="Month-to-Month"/>
    <s v="Direct Debit"/>
    <n v="58"/>
    <n v="190"/>
    <x v="1"/>
    <x v="3"/>
    <x v="0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x v="23"/>
    <s v="Yes"/>
    <s v="No"/>
    <s v="No"/>
    <n v="0"/>
    <s v="Yes"/>
    <s v="Month-to-Month"/>
    <s v="Direct Debit"/>
    <n v="56"/>
    <n v="621"/>
    <x v="1"/>
    <x v="3"/>
    <x v="1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x v="61"/>
    <s v="No"/>
    <s v="Yes"/>
    <s v="No"/>
    <n v="0"/>
    <s v="Yes"/>
    <s v="Month-to-Month"/>
    <s v="Direct Debit"/>
    <n v="49"/>
    <n v="1562"/>
    <x v="3"/>
    <x v="5"/>
    <x v="2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x v="2"/>
    <s v="No"/>
    <s v="No"/>
    <s v="No"/>
    <n v="0"/>
    <s v="No"/>
    <s v="One Year"/>
    <s v="Direct Debit"/>
    <n v="9"/>
    <n v="98"/>
    <x v="1"/>
    <x v="15"/>
    <x v="0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x v="23"/>
    <s v="Yes"/>
    <s v="No"/>
    <s v="No"/>
    <n v="0"/>
    <s v="No"/>
    <s v="One Year"/>
    <s v="Direct Debit"/>
    <n v="48"/>
    <n v="3183"/>
    <x v="1"/>
    <x v="15"/>
    <x v="1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x v="58"/>
    <s v="No"/>
    <s v="No"/>
    <s v="No"/>
    <n v="0"/>
    <s v="Yes"/>
    <s v="Month-to-Month"/>
    <s v="Credit Card"/>
    <n v="44"/>
    <n v="129"/>
    <x v="1"/>
    <x v="15"/>
    <x v="0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x v="30"/>
    <s v="No"/>
    <s v="No"/>
    <s v="No"/>
    <n v="0"/>
    <s v="No"/>
    <s v="Month-to-Month"/>
    <s v="Credit Card"/>
    <n v="49"/>
    <n v="1371"/>
    <x v="2"/>
    <x v="7"/>
    <x v="0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x v="43"/>
    <s v="No"/>
    <s v="No"/>
    <s v="No"/>
    <n v="0"/>
    <s v="No"/>
    <s v="Month-to-Month"/>
    <s v="Direct Debit"/>
    <n v="47"/>
    <n v="47"/>
    <x v="1"/>
    <x v="1"/>
    <x v="0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x v="27"/>
    <s v="No"/>
    <s v="Yes"/>
    <s v="No"/>
    <n v="0"/>
    <s v="No"/>
    <s v="Month-to-Month"/>
    <s v="Direct Debit"/>
    <n v="27"/>
    <n v="221"/>
    <x v="4"/>
    <x v="9"/>
    <x v="2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x v="63"/>
    <s v="No"/>
    <s v="Yes"/>
    <s v="No"/>
    <n v="0"/>
    <s v="Yes"/>
    <s v="Month-to-Month"/>
    <s v="Direct Debit"/>
    <n v="33"/>
    <n v="362"/>
    <x v="4"/>
    <x v="8"/>
    <x v="2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x v="33"/>
    <s v="Yes"/>
    <s v="No"/>
    <s v="No"/>
    <n v="0"/>
    <s v="No"/>
    <s v="Month-to-Month"/>
    <s v="Credit Card"/>
    <n v="13"/>
    <n v="13"/>
    <x v="5"/>
    <x v="14"/>
    <x v="1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x v="57"/>
    <s v="No"/>
    <s v="Yes"/>
    <s v="No"/>
    <n v="0"/>
    <s v="No"/>
    <s v="Month-to-Month"/>
    <s v="Direct Debit"/>
    <n v="49"/>
    <n v="171"/>
    <x v="4"/>
    <x v="6"/>
    <x v="2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x v="28"/>
    <s v="No"/>
    <s v="No"/>
    <s v="No"/>
    <n v="0"/>
    <s v="No"/>
    <s v="Month-to-Month"/>
    <s v="Direct Debit"/>
    <n v="53"/>
    <n v="53"/>
    <x v="1"/>
    <x v="3"/>
    <x v="0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x v="32"/>
    <s v="No"/>
    <s v="No"/>
    <s v="No"/>
    <n v="0"/>
    <s v="No"/>
    <s v="Month-to-Month"/>
    <s v="Direct Debit"/>
    <n v="43"/>
    <n v="278"/>
    <x v="1"/>
    <x v="3"/>
    <x v="0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x v="2"/>
    <s v="No"/>
    <s v="No"/>
    <s v="No"/>
    <n v="0"/>
    <s v="No"/>
    <s v="Month-to-Month"/>
    <s v="Direct Debit"/>
    <n v="59"/>
    <n v="294"/>
    <x v="5"/>
    <x v="14"/>
    <x v="0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x v="22"/>
    <s v="Yes"/>
    <s v="No"/>
    <s v="No"/>
    <n v="0"/>
    <s v="No"/>
    <s v="Month-to-Month"/>
    <s v="Direct Debit"/>
    <n v="42"/>
    <n v="608"/>
    <x v="1"/>
    <x v="3"/>
    <x v="1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x v="31"/>
    <s v="No"/>
    <s v="No"/>
    <s v="No"/>
    <n v="0"/>
    <s v="No"/>
    <s v="Month-to-Month"/>
    <s v="Direct Debit"/>
    <n v="48"/>
    <n v="1201"/>
    <x v="1"/>
    <x v="3"/>
    <x v="0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x v="28"/>
    <s v="No"/>
    <s v="No"/>
    <s v="No"/>
    <n v="0"/>
    <s v="No"/>
    <s v="Month-to-Month"/>
    <s v="Direct Debit"/>
    <n v="41"/>
    <n v="907"/>
    <x v="4"/>
    <x v="9"/>
    <x v="0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x v="8"/>
    <s v="No"/>
    <s v="No"/>
    <s v="No"/>
    <n v="0"/>
    <s v="No"/>
    <s v="Month-to-Month"/>
    <s v="Direct Debit"/>
    <n v="43"/>
    <n v="2622"/>
    <x v="4"/>
    <x v="8"/>
    <x v="0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x v="13"/>
    <s v="No"/>
    <s v="Yes"/>
    <s v="No"/>
    <n v="0"/>
    <s v="Yes"/>
    <s v="Month-to-Month"/>
    <s v="Direct Debit"/>
    <n v="68"/>
    <n v="4658"/>
    <x v="1"/>
    <x v="3"/>
    <x v="2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x v="54"/>
    <s v="No"/>
    <s v="No"/>
    <s v="No"/>
    <n v="0"/>
    <s v="No"/>
    <s v="Month-to-Month"/>
    <s v="Credit Card"/>
    <n v="21"/>
    <n v="21"/>
    <x v="4"/>
    <x v="6"/>
    <x v="0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x v="36"/>
    <s v="No"/>
    <s v="Yes"/>
    <s v="No"/>
    <n v="0"/>
    <s v="No"/>
    <s v="Month-to-Month"/>
    <s v="Direct Debit"/>
    <n v="26"/>
    <n v="26"/>
    <x v="1"/>
    <x v="1"/>
    <x v="2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x v="34"/>
    <s v="No"/>
    <s v="Yes"/>
    <s v="No"/>
    <n v="0"/>
    <s v="No"/>
    <s v="Month-to-Month"/>
    <s v="Direct Debit"/>
    <n v="43"/>
    <n v="2008"/>
    <x v="1"/>
    <x v="1"/>
    <x v="2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x v="32"/>
    <s v="No"/>
    <s v="No"/>
    <s v="No"/>
    <n v="0"/>
    <s v="No"/>
    <s v="Month-to-Month"/>
    <s v="Direct Debit"/>
    <n v="29"/>
    <n v="29"/>
    <x v="2"/>
    <x v="10"/>
    <x v="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x v="48"/>
    <s v="No"/>
    <s v="No"/>
    <s v="No"/>
    <n v="0"/>
    <s v="No"/>
    <s v="Month-to-Month"/>
    <s v="Direct Debit"/>
    <n v="27"/>
    <n v="578"/>
    <x v="4"/>
    <x v="10"/>
    <x v="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x v="38"/>
    <s v="No"/>
    <s v="No"/>
    <s v="No"/>
    <n v="0"/>
    <s v="Yes"/>
    <s v="One Year"/>
    <s v="Credit Card"/>
    <n v="39"/>
    <n v="1851"/>
    <x v="4"/>
    <x v="17"/>
    <x v="0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x v="34"/>
    <s v="No"/>
    <s v="Yes"/>
    <s v="No"/>
    <n v="0"/>
    <s v="No"/>
    <s v="Month-to-Month"/>
    <s v="Direct Debit"/>
    <n v="27"/>
    <n v="27"/>
    <x v="1"/>
    <x v="3"/>
    <x v="2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x v="18"/>
    <s v="No"/>
    <s v="No"/>
    <s v="No"/>
    <n v="0"/>
    <s v="No"/>
    <s v="Month-to-Month"/>
    <s v="Credit Card"/>
    <n v="39"/>
    <n v="961"/>
    <x v="4"/>
    <x v="9"/>
    <x v="0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x v="15"/>
    <s v="No"/>
    <s v="No"/>
    <s v="No"/>
    <n v="0"/>
    <s v="No"/>
    <s v="Month-to-Month"/>
    <s v="Credit Card"/>
    <n v="45"/>
    <n v="918"/>
    <x v="4"/>
    <x v="8"/>
    <x v="0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x v="38"/>
    <s v="No"/>
    <s v="No"/>
    <s v="No"/>
    <n v="0"/>
    <s v="No"/>
    <s v="Month-to-Month"/>
    <s v="Direct Debit"/>
    <n v="39"/>
    <n v="684"/>
    <x v="3"/>
    <x v="5"/>
    <x v="0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x v="40"/>
    <s v="No"/>
    <s v="No"/>
    <s v="No"/>
    <n v="0"/>
    <s v="Yes"/>
    <s v="Month-to-Month"/>
    <s v="Direct Debit"/>
    <n v="48"/>
    <n v="48"/>
    <x v="4"/>
    <x v="6"/>
    <x v="0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x v="40"/>
    <s v="No"/>
    <s v="No"/>
    <s v="No"/>
    <n v="0"/>
    <s v="No"/>
    <s v="Month-to-Month"/>
    <s v="Direct Debit"/>
    <n v="47"/>
    <n v="405"/>
    <x v="4"/>
    <x v="12"/>
    <x v="0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x v="30"/>
    <s v="No"/>
    <s v="No"/>
    <s v="No"/>
    <n v="0"/>
    <s v="No"/>
    <s v="Month-to-Month"/>
    <s v="Credit Card"/>
    <n v="37"/>
    <n v="1047"/>
    <x v="5"/>
    <x v="13"/>
    <x v="0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x v="22"/>
    <s v="Yes"/>
    <s v="No"/>
    <s v="No"/>
    <n v="0"/>
    <s v="No"/>
    <s v="Month-to-Month"/>
    <s v="Direct Debit"/>
    <n v="42"/>
    <n v="468"/>
    <x v="5"/>
    <x v="14"/>
    <x v="1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x v="26"/>
    <s v="No"/>
    <s v="No"/>
    <s v="No"/>
    <n v="0"/>
    <s v="Yes"/>
    <s v="Month-to-Month"/>
    <s v="Credit Card"/>
    <n v="45"/>
    <n v="558"/>
    <x v="1"/>
    <x v="3"/>
    <x v="0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x v="45"/>
    <s v="No"/>
    <s v="Yes"/>
    <s v="No"/>
    <n v="0"/>
    <s v="Yes"/>
    <s v="Month-to-Month"/>
    <s v="Direct Debit"/>
    <n v="26"/>
    <n v="1368"/>
    <x v="5"/>
    <x v="11"/>
    <x v="2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x v="60"/>
    <s v="No"/>
    <s v="Yes"/>
    <s v="No"/>
    <n v="0"/>
    <s v="Yes"/>
    <s v="Month-to-Month"/>
    <s v="Direct Debit"/>
    <n v="65"/>
    <n v="2790"/>
    <x v="4"/>
    <x v="9"/>
    <x v="2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x v="8"/>
    <s v="No"/>
    <s v="No"/>
    <s v="No"/>
    <n v="0"/>
    <s v="Yes"/>
    <s v="Month-to-Month"/>
    <s v="Direct Debit"/>
    <n v="70"/>
    <n v="1489"/>
    <x v="4"/>
    <x v="8"/>
    <x v="0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x v="15"/>
    <s v="No"/>
    <s v="No"/>
    <s v="No"/>
    <n v="0"/>
    <s v="No"/>
    <s v="Month-to-Month"/>
    <s v="Credit Card"/>
    <n v="37"/>
    <n v="238"/>
    <x v="1"/>
    <x v="3"/>
    <x v="0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x v="46"/>
    <s v="No"/>
    <s v="No"/>
    <s v="No"/>
    <n v="0"/>
    <s v="No"/>
    <s v="Month-to-Month"/>
    <s v="Direct Debit"/>
    <n v="38"/>
    <n v="257"/>
    <x v="1"/>
    <x v="3"/>
    <x v="0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x v="1"/>
    <s v="No"/>
    <s v="No"/>
    <s v="No"/>
    <n v="0"/>
    <s v="No"/>
    <s v="Month-to-Month"/>
    <s v="Direct Debit"/>
    <n v="54"/>
    <n v="1116"/>
    <x v="2"/>
    <x v="7"/>
    <x v="0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x v="37"/>
    <s v="No"/>
    <s v="No"/>
    <s v="No"/>
    <n v="0"/>
    <s v="Yes"/>
    <s v="Month-to-Month"/>
    <s v="Credit Card"/>
    <n v="36"/>
    <n v="1926"/>
    <x v="2"/>
    <x v="10"/>
    <x v="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x v="57"/>
    <s v="No"/>
    <s v="Yes"/>
    <s v="No"/>
    <n v="0"/>
    <s v="No"/>
    <s v="Month-to-Month"/>
    <s v="Credit Card"/>
    <n v="35"/>
    <n v="165"/>
    <x v="5"/>
    <x v="11"/>
    <x v="2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x v="52"/>
    <s v="No"/>
    <s v="No"/>
    <s v="No"/>
    <n v="0"/>
    <s v="Yes"/>
    <s v="Month-to-Month"/>
    <s v="Direct Debit"/>
    <n v="60"/>
    <n v="3751"/>
    <x v="1"/>
    <x v="3"/>
    <x v="0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x v="18"/>
    <s v="No"/>
    <s v="No"/>
    <s v="No"/>
    <n v="0"/>
    <s v="No"/>
    <s v="Month-to-Month"/>
    <s v="Credit Card"/>
    <n v="46"/>
    <n v="1282"/>
    <x v="4"/>
    <x v="8"/>
    <x v="0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x v="3"/>
    <s v="No"/>
    <s v="No"/>
    <s v="No"/>
    <n v="0"/>
    <s v="No"/>
    <s v="Month-to-Month"/>
    <s v="Credit Card"/>
    <n v="14"/>
    <n v="123"/>
    <x v="3"/>
    <x v="5"/>
    <x v="0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x v="25"/>
    <s v="No"/>
    <s v="Yes"/>
    <s v="No"/>
    <n v="0"/>
    <s v="No"/>
    <s v="Month-to-Month"/>
    <s v="Direct Debit"/>
    <n v="36"/>
    <n v="2429"/>
    <x v="1"/>
    <x v="3"/>
    <x v="2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x v="31"/>
    <s v="No"/>
    <s v="No"/>
    <s v="No"/>
    <n v="0"/>
    <s v="No"/>
    <s v="Month-to-Month"/>
    <s v="Direct Debit"/>
    <n v="34"/>
    <n v="431"/>
    <x v="4"/>
    <x v="12"/>
    <x v="0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x v="5"/>
    <s v="No"/>
    <s v="No"/>
    <s v="No"/>
    <n v="0"/>
    <s v="No"/>
    <s v="Month-to-Month"/>
    <s v="Direct Debit"/>
    <n v="33"/>
    <n v="897"/>
    <x v="5"/>
    <x v="13"/>
    <x v="0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x v="28"/>
    <s v="No"/>
    <s v="No"/>
    <s v="No"/>
    <n v="0"/>
    <s v="No"/>
    <s v="Month-to-Month"/>
    <s v="Paper Check"/>
    <n v="57"/>
    <n v="57"/>
    <x v="1"/>
    <x v="3"/>
    <x v="0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x v="63"/>
    <s v="No"/>
    <s v="Yes"/>
    <s v="No"/>
    <n v="0"/>
    <s v="No"/>
    <s v="Month-to-Month"/>
    <s v="Direct Debit"/>
    <n v="34"/>
    <n v="469"/>
    <x v="5"/>
    <x v="18"/>
    <x v="2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x v="55"/>
    <s v="No"/>
    <s v="Yes"/>
    <s v="No"/>
    <n v="0"/>
    <s v="No"/>
    <s v="Month-to-Month"/>
    <s v="Direct Debit"/>
    <n v="38"/>
    <n v="1151"/>
    <x v="1"/>
    <x v="3"/>
    <x v="2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x v="40"/>
    <s v="No"/>
    <s v="No"/>
    <s v="No"/>
    <n v="0"/>
    <s v="No"/>
    <s v="Month-to-Month"/>
    <s v="Direct Debit"/>
    <n v="33"/>
    <n v="116"/>
    <x v="4"/>
    <x v="9"/>
    <x v="0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x v="37"/>
    <s v="No"/>
    <s v="No"/>
    <s v="No"/>
    <n v="0"/>
    <s v="No"/>
    <s v="Month-to-Month"/>
    <s v="Direct Debit"/>
    <n v="37"/>
    <n v="593"/>
    <x v="3"/>
    <x v="5"/>
    <x v="0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x v="6"/>
    <s v="Yes"/>
    <s v="No"/>
    <s v="No"/>
    <n v="0"/>
    <s v="Yes"/>
    <s v="Month-to-Month"/>
    <s v="Paper Check"/>
    <n v="24"/>
    <n v="124"/>
    <x v="4"/>
    <x v="6"/>
    <x v="1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x v="46"/>
    <s v="No"/>
    <s v="No"/>
    <s v="No"/>
    <n v="0"/>
    <s v="No"/>
    <s v="One Year"/>
    <s v="Credit Card"/>
    <n v="31"/>
    <n v="677"/>
    <x v="2"/>
    <x v="7"/>
    <x v="0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x v="44"/>
    <s v="No"/>
    <s v="No"/>
    <s v="No"/>
    <n v="0"/>
    <s v="No"/>
    <s v="Month-to-Month"/>
    <s v="Direct Debit"/>
    <n v="44"/>
    <n v="44"/>
    <x v="2"/>
    <x v="7"/>
    <x v="0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x v="13"/>
    <s v="No"/>
    <s v="Yes"/>
    <s v="No"/>
    <n v="0"/>
    <s v="No"/>
    <s v="Month-to-Month"/>
    <s v="Direct Debit"/>
    <n v="45"/>
    <n v="2189"/>
    <x v="2"/>
    <x v="10"/>
    <x v="2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x v="54"/>
    <s v="No"/>
    <s v="No"/>
    <s v="No"/>
    <n v="0"/>
    <s v="No"/>
    <s v="Month-to-Month"/>
    <s v="Direct Debit"/>
    <n v="56"/>
    <n v="56"/>
    <x v="5"/>
    <x v="11"/>
    <x v="0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x v="8"/>
    <s v="No"/>
    <s v="No"/>
    <s v="No"/>
    <n v="0"/>
    <s v="Yes"/>
    <s v="Two Year"/>
    <s v="Credit Card"/>
    <n v="52"/>
    <n v="3706"/>
    <x v="4"/>
    <x v="9"/>
    <x v="0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x v="38"/>
    <s v="No"/>
    <s v="No"/>
    <s v="No"/>
    <n v="0"/>
    <s v="No"/>
    <s v="Month-to-Month"/>
    <s v="Direct Debit"/>
    <n v="15"/>
    <n v="702"/>
    <x v="4"/>
    <x v="8"/>
    <x v="0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x v="45"/>
    <s v="No"/>
    <s v="Yes"/>
    <s v="No"/>
    <n v="0"/>
    <s v="Yes"/>
    <s v="Month-to-Month"/>
    <s v="Direct Debit"/>
    <n v="11"/>
    <n v="28"/>
    <x v="3"/>
    <x v="5"/>
    <x v="2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x v="52"/>
    <s v="No"/>
    <s v="No"/>
    <s v="No"/>
    <n v="0"/>
    <s v="No"/>
    <s v="Month-to-Month"/>
    <s v="Credit Card"/>
    <n v="17"/>
    <n v="17"/>
    <x v="4"/>
    <x v="6"/>
    <x v="0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x v="44"/>
    <s v="No"/>
    <s v="No"/>
    <s v="No"/>
    <n v="0"/>
    <s v="No"/>
    <s v="Month-to-Month"/>
    <s v="Direct Debit"/>
    <n v="40"/>
    <n v="1215"/>
    <x v="4"/>
    <x v="12"/>
    <x v="0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x v="31"/>
    <s v="No"/>
    <s v="No"/>
    <s v="No"/>
    <n v="0"/>
    <s v="No"/>
    <s v="Month-to-Month"/>
    <s v="Direct Debit"/>
    <n v="10"/>
    <n v="30"/>
    <x v="3"/>
    <x v="5"/>
    <x v="0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x v="41"/>
    <s v="No"/>
    <s v="Yes"/>
    <s v="No"/>
    <n v="0"/>
    <s v="No"/>
    <s v="Month-to-Month"/>
    <s v="Credit Card"/>
    <n v="49"/>
    <n v="246"/>
    <x v="5"/>
    <x v="14"/>
    <x v="2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x v="39"/>
    <s v="No"/>
    <s v="No"/>
    <s v="No"/>
    <n v="0"/>
    <s v="No"/>
    <s v="Month-to-Month"/>
    <s v="Credit Card"/>
    <n v="33"/>
    <n v="1615"/>
    <x v="5"/>
    <x v="18"/>
    <x v="0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x v="35"/>
    <s v="No"/>
    <s v="No"/>
    <s v="No"/>
    <n v="0"/>
    <s v="Yes"/>
    <s v="One Year"/>
    <s v="Paper Check"/>
    <n v="19"/>
    <n v="325"/>
    <x v="5"/>
    <x v="11"/>
    <x v="0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x v="63"/>
    <s v="No"/>
    <s v="Yes"/>
    <s v="No"/>
    <n v="0"/>
    <s v="Yes"/>
    <s v="Month-to-Month"/>
    <s v="Direct Debit"/>
    <n v="37"/>
    <n v="854"/>
    <x v="4"/>
    <x v="9"/>
    <x v="2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x v="44"/>
    <s v="No"/>
    <s v="No"/>
    <s v="No"/>
    <n v="0"/>
    <s v="No"/>
    <s v="Month-to-Month"/>
    <s v="Direct Debit"/>
    <n v="34"/>
    <n v="226"/>
    <x v="4"/>
    <x v="8"/>
    <x v="0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x v="28"/>
    <s v="No"/>
    <s v="No"/>
    <s v="No"/>
    <n v="0"/>
    <s v="No"/>
    <s v="Month-to-Month"/>
    <s v="Direct Debit"/>
    <n v="25"/>
    <n v="170"/>
    <x v="3"/>
    <x v="5"/>
    <x v="0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x v="62"/>
    <s v="No"/>
    <s v="Yes"/>
    <s v="No"/>
    <n v="0"/>
    <s v="No"/>
    <s v="Month-to-Month"/>
    <s v="Direct Debit"/>
    <n v="40"/>
    <n v="88"/>
    <x v="4"/>
    <x v="6"/>
    <x v="2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x v="1"/>
    <s v="No"/>
    <s v="No"/>
    <s v="No"/>
    <n v="0"/>
    <s v="No"/>
    <s v="Month-to-Month"/>
    <s v="Direct Debit"/>
    <n v="42"/>
    <n v="161"/>
    <x v="2"/>
    <x v="10"/>
    <x v="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x v="2"/>
    <s v="No"/>
    <s v="No"/>
    <s v="No"/>
    <n v="0"/>
    <s v="No"/>
    <s v="Month-to-Month"/>
    <s v="Direct Debit"/>
    <n v="44"/>
    <n v="169"/>
    <x v="2"/>
    <x v="7"/>
    <x v="0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x v="40"/>
    <s v="No"/>
    <s v="No"/>
    <s v="No"/>
    <n v="0"/>
    <s v="Yes"/>
    <s v="Month-to-Month"/>
    <s v="Direct Debit"/>
    <n v="44"/>
    <n v="134"/>
    <x v="2"/>
    <x v="10"/>
    <x v="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x v="2"/>
    <s v="No"/>
    <s v="No"/>
    <s v="No"/>
    <n v="0"/>
    <s v="No"/>
    <s v="Month-to-Month"/>
    <s v="Direct Debit"/>
    <n v="53"/>
    <n v="462"/>
    <x v="5"/>
    <x v="11"/>
    <x v="0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x v="22"/>
    <s v="Yes"/>
    <s v="No"/>
    <s v="No"/>
    <n v="0"/>
    <s v="No"/>
    <s v="Month-to-Month"/>
    <s v="Paper Check"/>
    <n v="19"/>
    <n v="19"/>
    <x v="4"/>
    <x v="9"/>
    <x v="1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x v="5"/>
    <s v="No"/>
    <s v="No"/>
    <s v="No"/>
    <n v="0"/>
    <s v="No"/>
    <s v="Month-to-Month"/>
    <s v="Paper Check"/>
    <n v="16"/>
    <n v="16"/>
    <x v="1"/>
    <x v="3"/>
    <x v="0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x v="13"/>
    <s v="No"/>
    <s v="Yes"/>
    <s v="No"/>
    <n v="0"/>
    <s v="Yes"/>
    <s v="Month-to-Month"/>
    <s v="Credit Card"/>
    <n v="34"/>
    <n v="1012"/>
    <x v="3"/>
    <x v="5"/>
    <x v="2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x v="4"/>
    <s v="Yes"/>
    <s v="No"/>
    <s v="No"/>
    <n v="0"/>
    <s v="No"/>
    <s v="Month-to-Month"/>
    <s v="Direct Debit"/>
    <n v="34"/>
    <n v="191"/>
    <x v="4"/>
    <x v="6"/>
    <x v="1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x v="55"/>
    <s v="No"/>
    <s v="Yes"/>
    <s v="No"/>
    <n v="0"/>
    <s v="No"/>
    <s v="Month-to-Month"/>
    <s v="Direct Debit"/>
    <n v="10"/>
    <n v="10"/>
    <x v="4"/>
    <x v="12"/>
    <x v="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x v="49"/>
    <s v="No"/>
    <s v="No"/>
    <s v="No"/>
    <n v="0"/>
    <s v="Yes"/>
    <s v="Two Year"/>
    <s v="Direct Debit"/>
    <n v="39"/>
    <n v="2780"/>
    <x v="5"/>
    <x v="13"/>
    <x v="0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x v="16"/>
    <s v="No"/>
    <s v="No"/>
    <s v="No"/>
    <n v="0"/>
    <s v="Yes"/>
    <s v="Month-to-Month"/>
    <s v="Direct Debit"/>
    <n v="36"/>
    <n v="454"/>
    <x v="5"/>
    <x v="14"/>
    <x v="0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x v="62"/>
    <s v="No"/>
    <s v="Yes"/>
    <s v="No"/>
    <n v="0"/>
    <s v="No"/>
    <s v="Month-to-Month"/>
    <s v="Credit Card"/>
    <n v="40"/>
    <n v="1219"/>
    <x v="5"/>
    <x v="18"/>
    <x v="2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x v="57"/>
    <s v="No"/>
    <s v="Yes"/>
    <s v="No"/>
    <n v="0"/>
    <s v="No"/>
    <s v="Month-to-Month"/>
    <s v="Direct Debit"/>
    <n v="30"/>
    <n v="516"/>
    <x v="5"/>
    <x v="11"/>
    <x v="2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x v="44"/>
    <s v="No"/>
    <s v="No"/>
    <s v="No"/>
    <n v="0"/>
    <s v="No"/>
    <s v="Month-to-Month"/>
    <s v="Direct Debit"/>
    <n v="11"/>
    <n v="308"/>
    <x v="4"/>
    <x v="9"/>
    <x v="0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x v="57"/>
    <s v="No"/>
    <s v="Yes"/>
    <s v="No"/>
    <n v="0"/>
    <s v="No"/>
    <s v="Month-to-Month"/>
    <s v="Direct Debit"/>
    <n v="64"/>
    <n v="2419"/>
    <x v="4"/>
    <x v="8"/>
    <x v="2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x v="38"/>
    <s v="No"/>
    <s v="No"/>
    <s v="No"/>
    <n v="0"/>
    <s v="No"/>
    <s v="Month-to-Month"/>
    <s v="Direct Debit"/>
    <n v="32"/>
    <n v="515"/>
    <x v="3"/>
    <x v="5"/>
    <x v="0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x v="50"/>
    <s v="No"/>
    <s v="No"/>
    <s v="No"/>
    <n v="0"/>
    <s v="No"/>
    <s v="Month-to-Month"/>
    <s v="Direct Debit"/>
    <n v="17"/>
    <n v="17"/>
    <x v="1"/>
    <x v="3"/>
    <x v="0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x v="47"/>
    <s v="No"/>
    <s v="Yes"/>
    <s v="No"/>
    <n v="0"/>
    <s v="No"/>
    <s v="Month-to-Month"/>
    <s v="Direct Debit"/>
    <n v="17"/>
    <n v="43"/>
    <x v="2"/>
    <x v="7"/>
    <x v="2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x v="66"/>
    <s v="No"/>
    <s v="Yes"/>
    <s v="No"/>
    <n v="0"/>
    <s v="Yes"/>
    <s v="Month-to-Month"/>
    <s v="Credit Card"/>
    <n v="48"/>
    <n v="91"/>
    <x v="2"/>
    <x v="10"/>
    <x v="2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x v="28"/>
    <s v="No"/>
    <s v="No"/>
    <s v="No"/>
    <n v="0"/>
    <s v="No"/>
    <s v="Month-to-Month"/>
    <s v="Paper Check"/>
    <n v="10"/>
    <n v="10"/>
    <x v="5"/>
    <x v="14"/>
    <x v="0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x v="0"/>
    <s v="No"/>
    <s v="No"/>
    <s v="No"/>
    <n v="0"/>
    <s v="No"/>
    <s v="Month-to-Month"/>
    <s v="Direct Debit"/>
    <n v="51"/>
    <n v="222"/>
    <x v="2"/>
    <x v="2"/>
    <x v="0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x v="40"/>
    <s v="No"/>
    <s v="No"/>
    <s v="No"/>
    <n v="0"/>
    <s v="No"/>
    <s v="Month-to-Month"/>
    <s v="Paper Check"/>
    <n v="57"/>
    <n v="268"/>
    <x v="2"/>
    <x v="2"/>
    <x v="0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x v="38"/>
    <s v="No"/>
    <s v="No"/>
    <s v="No"/>
    <n v="0"/>
    <s v="No"/>
    <s v="Month-to-Month"/>
    <s v="Paper Check"/>
    <n v="18"/>
    <n v="177"/>
    <x v="1"/>
    <x v="3"/>
    <x v="0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x v="44"/>
    <s v="No"/>
    <s v="No"/>
    <s v="No"/>
    <n v="0"/>
    <s v="Yes"/>
    <s v="Month-to-Month"/>
    <s v="Paper Check"/>
    <n v="22"/>
    <n v="384"/>
    <x v="1"/>
    <x v="3"/>
    <x v="0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x v="21"/>
    <s v="No"/>
    <s v="No"/>
    <s v="No"/>
    <n v="0"/>
    <s v="No"/>
    <s v="Month-to-Month"/>
    <s v="Direct Debit"/>
    <n v="42"/>
    <n v="1076"/>
    <x v="1"/>
    <x v="15"/>
    <x v="0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x v="60"/>
    <s v="No"/>
    <s v="Yes"/>
    <s v="No"/>
    <n v="0"/>
    <s v="No"/>
    <s v="Month-to-Month"/>
    <s v="Direct Debit"/>
    <n v="35"/>
    <n v="575"/>
    <x v="1"/>
    <x v="1"/>
    <x v="2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x v="20"/>
    <s v="No"/>
    <s v="No"/>
    <s v="No"/>
    <n v="0"/>
    <s v="No"/>
    <s v="Month-to-Month"/>
    <s v="Direct Debit"/>
    <n v="55"/>
    <n v="2854"/>
    <x v="1"/>
    <x v="3"/>
    <x v="0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x v="63"/>
    <s v="No"/>
    <s v="Yes"/>
    <s v="No"/>
    <n v="0"/>
    <s v="No"/>
    <s v="Month-to-Month"/>
    <s v="Credit Card"/>
    <n v="15"/>
    <n v="38"/>
    <x v="1"/>
    <x v="3"/>
    <x v="2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x v="55"/>
    <s v="No"/>
    <s v="Yes"/>
    <s v="No"/>
    <n v="0"/>
    <s v="No"/>
    <s v="Month-to-Month"/>
    <s v="Credit Card"/>
    <n v="10"/>
    <n v="10"/>
    <x v="1"/>
    <x v="3"/>
    <x v="2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x v="2"/>
    <s v="No"/>
    <s v="No"/>
    <s v="No"/>
    <n v="0"/>
    <s v="No"/>
    <s v="Month-to-Month"/>
    <s v="Direct Debit"/>
    <n v="19"/>
    <n v="138"/>
    <x v="1"/>
    <x v="4"/>
    <x v="0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x v="55"/>
    <s v="No"/>
    <s v="Yes"/>
    <s v="No"/>
    <n v="0"/>
    <s v="Yes"/>
    <s v="Month-to-Month"/>
    <s v="Credit Card"/>
    <n v="31"/>
    <n v="1287"/>
    <x v="1"/>
    <x v="3"/>
    <x v="2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x v="33"/>
    <s v="Yes"/>
    <s v="No"/>
    <s v="No"/>
    <n v="0"/>
    <s v="No"/>
    <s v="One Year"/>
    <s v="Direct Debit"/>
    <n v="34"/>
    <n v="732"/>
    <x v="1"/>
    <x v="15"/>
    <x v="1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x v="30"/>
    <s v="No"/>
    <s v="No"/>
    <s v="No"/>
    <n v="0"/>
    <s v="Yes"/>
    <s v="Month-to-Month"/>
    <s v="Direct Debit"/>
    <n v="67"/>
    <n v="3371"/>
    <x v="1"/>
    <x v="15"/>
    <x v="0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x v="21"/>
    <s v="No"/>
    <s v="No"/>
    <s v="No"/>
    <n v="0"/>
    <s v="No"/>
    <s v="Month-to-Month"/>
    <s v="Direct Debit"/>
    <n v="56"/>
    <n v="56"/>
    <x v="1"/>
    <x v="15"/>
    <x v="0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x v="50"/>
    <s v="No"/>
    <s v="No"/>
    <s v="No"/>
    <n v="0"/>
    <s v="No"/>
    <s v="Month-to-Month"/>
    <s v="Direct Debit"/>
    <n v="40"/>
    <n v="281"/>
    <x v="1"/>
    <x v="1"/>
    <x v="0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x v="2"/>
    <s v="No"/>
    <s v="No"/>
    <s v="No"/>
    <n v="0"/>
    <s v="No"/>
    <s v="Month-to-Month"/>
    <s v="Direct Debit"/>
    <n v="51"/>
    <n v="569"/>
    <x v="5"/>
    <x v="11"/>
    <x v="0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x v="26"/>
    <s v="No"/>
    <s v="No"/>
    <s v="No"/>
    <n v="0"/>
    <s v="No"/>
    <s v="One Year"/>
    <s v="Direct Debit"/>
    <n v="53"/>
    <n v="2883"/>
    <x v="4"/>
    <x v="9"/>
    <x v="0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x v="58"/>
    <s v="No"/>
    <s v="No"/>
    <s v="No"/>
    <n v="0"/>
    <s v="No"/>
    <s v="Month-to-Month"/>
    <s v="Credit Card"/>
    <n v="9"/>
    <n v="9"/>
    <x v="1"/>
    <x v="1"/>
    <x v="0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x v="40"/>
    <s v="No"/>
    <s v="No"/>
    <s v="No"/>
    <n v="0"/>
    <s v="Yes"/>
    <s v="Month-to-Month"/>
    <s v="Direct Debit"/>
    <n v="32"/>
    <n v="719"/>
    <x v="3"/>
    <x v="5"/>
    <x v="0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x v="23"/>
    <s v="Yes"/>
    <s v="No"/>
    <s v="No"/>
    <n v="0"/>
    <s v="No"/>
    <s v="Month-to-Month"/>
    <s v="Credit Card"/>
    <n v="32"/>
    <n v="91"/>
    <x v="4"/>
    <x v="6"/>
    <x v="1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x v="65"/>
    <s v="No"/>
    <s v="Yes"/>
    <s v="No"/>
    <n v="0"/>
    <s v="No"/>
    <s v="Month-to-Month"/>
    <s v="Direct Debit"/>
    <n v="39"/>
    <n v="382"/>
    <x v="4"/>
    <x v="12"/>
    <x v="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x v="13"/>
    <s v="No"/>
    <s v="Yes"/>
    <s v="No"/>
    <n v="0"/>
    <s v="No"/>
    <s v="Month-to-Month"/>
    <s v="Direct Debit"/>
    <n v="62"/>
    <n v="2349"/>
    <x v="5"/>
    <x v="13"/>
    <x v="2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x v="1"/>
    <s v="No"/>
    <s v="No"/>
    <s v="No"/>
    <n v="0"/>
    <s v="No"/>
    <s v="Month-to-Month"/>
    <s v="Direct Debit"/>
    <n v="48"/>
    <n v="1476"/>
    <x v="5"/>
    <x v="14"/>
    <x v="0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x v="5"/>
    <s v="No"/>
    <s v="No"/>
    <s v="No"/>
    <n v="0"/>
    <s v="Yes"/>
    <s v="Month-to-Month"/>
    <s v="Direct Debit"/>
    <n v="35"/>
    <n v="1146"/>
    <x v="5"/>
    <x v="18"/>
    <x v="0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x v="20"/>
    <s v="No"/>
    <s v="No"/>
    <s v="No"/>
    <n v="0"/>
    <s v="No"/>
    <s v="Month-to-Month"/>
    <s v="Direct Debit"/>
    <n v="39"/>
    <n v="1080"/>
    <x v="5"/>
    <x v="11"/>
    <x v="0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x v="46"/>
    <s v="No"/>
    <s v="No"/>
    <s v="No"/>
    <n v="0"/>
    <s v="No"/>
    <s v="Month-to-Month"/>
    <s v="Direct Debit"/>
    <n v="36"/>
    <n v="431"/>
    <x v="4"/>
    <x v="9"/>
    <x v="0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x v="15"/>
    <s v="No"/>
    <s v="No"/>
    <s v="No"/>
    <n v="0"/>
    <s v="No"/>
    <s v="Month-to-Month"/>
    <s v="Direct Debit"/>
    <n v="53"/>
    <n v="53"/>
    <x v="4"/>
    <x v="8"/>
    <x v="0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x v="50"/>
    <s v="No"/>
    <s v="No"/>
    <s v="No"/>
    <n v="0"/>
    <s v="No"/>
    <s v="Month-to-Month"/>
    <s v="Direct Debit"/>
    <n v="29"/>
    <n v="930"/>
    <x v="3"/>
    <x v="5"/>
    <x v="0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x v="11"/>
    <s v="No"/>
    <s v="No"/>
    <s v="No"/>
    <n v="0"/>
    <s v="No"/>
    <s v="Month-to-Month"/>
    <s v="Direct Debit"/>
    <n v="30"/>
    <n v="119"/>
    <x v="1"/>
    <x v="1"/>
    <x v="0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x v="55"/>
    <s v="No"/>
    <s v="Yes"/>
    <s v="No"/>
    <n v="0"/>
    <s v="No"/>
    <s v="Month-to-Month"/>
    <s v="Direct Debit"/>
    <n v="63"/>
    <n v="2297"/>
    <x v="2"/>
    <x v="7"/>
    <x v="2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x v="58"/>
    <s v="No"/>
    <s v="No"/>
    <s v="No"/>
    <n v="0"/>
    <s v="No"/>
    <s v="One Year"/>
    <s v="Direct Debit"/>
    <n v="39"/>
    <n v="729"/>
    <x v="2"/>
    <x v="10"/>
    <x v="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x v="48"/>
    <s v="No"/>
    <s v="No"/>
    <s v="No"/>
    <n v="0"/>
    <s v="No"/>
    <s v="Month-to-Month"/>
    <s v="Credit Card"/>
    <n v="42"/>
    <n v="42"/>
    <x v="2"/>
    <x v="7"/>
    <x v="0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x v="57"/>
    <s v="No"/>
    <s v="Yes"/>
    <s v="No"/>
    <n v="0"/>
    <s v="No"/>
    <s v="Month-to-Month"/>
    <s v="Direct Debit"/>
    <n v="30"/>
    <n v="30"/>
    <x v="4"/>
    <x v="10"/>
    <x v="2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x v="2"/>
    <s v="No"/>
    <s v="No"/>
    <s v="No"/>
    <n v="0"/>
    <s v="Yes"/>
    <s v="One Year"/>
    <s v="Direct Debit"/>
    <n v="42"/>
    <n v="1232"/>
    <x v="4"/>
    <x v="17"/>
    <x v="0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x v="15"/>
    <s v="No"/>
    <s v="No"/>
    <s v="No"/>
    <n v="0"/>
    <s v="No"/>
    <s v="Month-to-Month"/>
    <s v="Direct Debit"/>
    <n v="29"/>
    <n v="115"/>
    <x v="1"/>
    <x v="1"/>
    <x v="0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x v="26"/>
    <s v="No"/>
    <s v="No"/>
    <s v="No"/>
    <n v="0"/>
    <s v="No"/>
    <s v="Month-to-Month"/>
    <s v="Direct Debit"/>
    <n v="50"/>
    <n v="50"/>
    <x v="4"/>
    <x v="9"/>
    <x v="0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x v="1"/>
    <s v="No"/>
    <s v="No"/>
    <s v="No"/>
    <n v="0"/>
    <s v="Yes"/>
    <s v="Month-to-Month"/>
    <s v="Credit Card"/>
    <n v="19"/>
    <n v="163"/>
    <x v="4"/>
    <x v="8"/>
    <x v="0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x v="24"/>
    <s v="No"/>
    <s v="No"/>
    <s v="No"/>
    <n v="0"/>
    <s v="No"/>
    <s v="Month-to-Month"/>
    <s v="Direct Debit"/>
    <n v="32"/>
    <n v="66"/>
    <x v="3"/>
    <x v="5"/>
    <x v="0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x v="61"/>
    <s v="No"/>
    <s v="Yes"/>
    <s v="No"/>
    <n v="0"/>
    <s v="No"/>
    <s v="Month-to-Month"/>
    <s v="Direct Debit"/>
    <n v="52"/>
    <n v="472"/>
    <x v="1"/>
    <x v="1"/>
    <x v="2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x v="42"/>
    <s v="Yes"/>
    <s v="No"/>
    <s v="No"/>
    <n v="0"/>
    <s v="No"/>
    <s v="Month-to-Month"/>
    <s v="Direct Debit"/>
    <n v="56"/>
    <n v="221"/>
    <x v="4"/>
    <x v="12"/>
    <x v="1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x v="45"/>
    <s v="No"/>
    <s v="Yes"/>
    <s v="No"/>
    <n v="0"/>
    <s v="Yes"/>
    <s v="One Year"/>
    <s v="Credit Card"/>
    <n v="36"/>
    <n v="1287"/>
    <x v="5"/>
    <x v="13"/>
    <x v="2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x v="55"/>
    <s v="No"/>
    <s v="Yes"/>
    <s v="No"/>
    <n v="0"/>
    <s v="Yes"/>
    <s v="Month-to-Month"/>
    <s v="Direct Debit"/>
    <n v="64"/>
    <n v="3193"/>
    <x v="5"/>
    <x v="14"/>
    <x v="2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x v="32"/>
    <s v="No"/>
    <s v="No"/>
    <s v="No"/>
    <n v="0"/>
    <s v="No"/>
    <s v="Month-to-Month"/>
    <s v="Credit Card"/>
    <n v="25"/>
    <n v="25"/>
    <x v="5"/>
    <x v="18"/>
    <x v="0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x v="8"/>
    <s v="No"/>
    <s v="No"/>
    <s v="No"/>
    <n v="0"/>
    <s v="Yes"/>
    <s v="Month-to-Month"/>
    <s v="Direct Debit"/>
    <n v="64"/>
    <n v="2695"/>
    <x v="5"/>
    <x v="11"/>
    <x v="0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x v="20"/>
    <s v="No"/>
    <s v="No"/>
    <s v="No"/>
    <n v="0"/>
    <s v="Yes"/>
    <s v="Month-to-Month"/>
    <s v="Direct Debit"/>
    <n v="31"/>
    <n v="383"/>
    <x v="4"/>
    <x v="9"/>
    <x v="0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x v="41"/>
    <s v="No"/>
    <s v="Yes"/>
    <s v="No"/>
    <n v="0"/>
    <s v="No"/>
    <s v="Month-to-Month"/>
    <s v="Credit Card"/>
    <n v="43"/>
    <n v="231"/>
    <x v="4"/>
    <x v="8"/>
    <x v="2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x v="54"/>
    <s v="No"/>
    <s v="No"/>
    <s v="No"/>
    <n v="0"/>
    <s v="No"/>
    <s v="Month-to-Month"/>
    <s v="Credit Card"/>
    <n v="35"/>
    <n v="385"/>
    <x v="3"/>
    <x v="5"/>
    <x v="0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x v="32"/>
    <s v="No"/>
    <s v="No"/>
    <s v="No"/>
    <n v="0"/>
    <s v="Yes"/>
    <s v="Month-to-Month"/>
    <s v="Direct Debit"/>
    <n v="37"/>
    <n v="396"/>
    <x v="4"/>
    <x v="6"/>
    <x v="0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x v="7"/>
    <s v="No"/>
    <s v="No"/>
    <s v="No"/>
    <n v="0"/>
    <s v="No"/>
    <s v="Month-to-Month"/>
    <s v="Credit Card"/>
    <n v="22"/>
    <n v="22"/>
    <x v="2"/>
    <x v="7"/>
    <x v="0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x v="0"/>
    <s v="No"/>
    <s v="No"/>
    <s v="No"/>
    <n v="0"/>
    <s v="No"/>
    <s v="Month-to-Month"/>
    <s v="Credit Card"/>
    <n v="35"/>
    <n v="537"/>
    <x v="2"/>
    <x v="7"/>
    <x v="0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x v="33"/>
    <s v="Yes"/>
    <s v="No"/>
    <s v="No"/>
    <n v="0"/>
    <s v="No"/>
    <s v="Month-to-Month"/>
    <s v="Credit Card"/>
    <n v="41"/>
    <n v="41"/>
    <x v="5"/>
    <x v="11"/>
    <x v="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x v="3"/>
    <s v="No"/>
    <s v="No"/>
    <s v="No"/>
    <n v="0"/>
    <s v="Yes"/>
    <s v="Month-to-Month"/>
    <s v="Direct Debit"/>
    <n v="42"/>
    <n v="530"/>
    <x v="3"/>
    <x v="5"/>
    <x v="0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x v="17"/>
    <s v="Yes"/>
    <s v="No"/>
    <s v="No"/>
    <n v="0"/>
    <s v="No"/>
    <s v="Month-to-Month"/>
    <s v="Direct Debit"/>
    <n v="34"/>
    <n v="34"/>
    <x v="4"/>
    <x v="6"/>
    <x v="1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x v="38"/>
    <s v="No"/>
    <s v="No"/>
    <s v="No"/>
    <n v="0"/>
    <s v="Yes"/>
    <s v="Month-to-Month"/>
    <s v="Direct Debit"/>
    <n v="54"/>
    <n v="1176"/>
    <x v="4"/>
    <x v="12"/>
    <x v="0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x v="13"/>
    <s v="No"/>
    <s v="Yes"/>
    <s v="No"/>
    <n v="0"/>
    <s v="No"/>
    <s v="Month-to-Month"/>
    <s v="Credit Card"/>
    <n v="41"/>
    <n v="86"/>
    <x v="5"/>
    <x v="14"/>
    <x v="2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x v="45"/>
    <s v="No"/>
    <s v="Yes"/>
    <s v="No"/>
    <n v="0"/>
    <s v="No"/>
    <s v="Month-to-Month"/>
    <s v="Credit Card"/>
    <n v="21"/>
    <n v="40"/>
    <x v="5"/>
    <x v="18"/>
    <x v="2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x v="47"/>
    <s v="No"/>
    <s v="Yes"/>
    <s v="No"/>
    <n v="0"/>
    <s v="No"/>
    <s v="Month-to-Month"/>
    <s v="Direct Debit"/>
    <n v="56"/>
    <n v="56"/>
    <x v="5"/>
    <x v="11"/>
    <x v="2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x v="50"/>
    <s v="No"/>
    <s v="No"/>
    <s v="No"/>
    <n v="0"/>
    <s v="No"/>
    <s v="Month-to-Month"/>
    <s v="Direct Debit"/>
    <n v="44"/>
    <n v="253"/>
    <x v="4"/>
    <x v="9"/>
    <x v="0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x v="23"/>
    <s v="Yes"/>
    <s v="No"/>
    <s v="No"/>
    <n v="0"/>
    <s v="Yes"/>
    <s v="Month-to-Month"/>
    <s v="Direct Debit"/>
    <n v="41"/>
    <n v="181"/>
    <x v="4"/>
    <x v="8"/>
    <x v="1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x v="32"/>
    <s v="No"/>
    <s v="No"/>
    <s v="No"/>
    <n v="0"/>
    <s v="No"/>
    <s v="Month-to-Month"/>
    <s v="Direct Debit"/>
    <n v="34"/>
    <n v="401"/>
    <x v="3"/>
    <x v="5"/>
    <x v="0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x v="6"/>
    <s v="Yes"/>
    <s v="No"/>
    <s v="No"/>
    <n v="0"/>
    <s v="No"/>
    <s v="Month-to-Month"/>
    <s v="Direct Debit"/>
    <n v="33"/>
    <n v="131"/>
    <x v="4"/>
    <x v="6"/>
    <x v="1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x v="48"/>
    <s v="No"/>
    <s v="No"/>
    <s v="No"/>
    <n v="0"/>
    <s v="No"/>
    <s v="Month-to-Month"/>
    <s v="Credit Card"/>
    <n v="25"/>
    <n v="74"/>
    <x v="2"/>
    <x v="7"/>
    <x v="0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x v="4"/>
    <s v="Yes"/>
    <s v="No"/>
    <s v="No"/>
    <n v="0"/>
    <s v="No"/>
    <s v="Month-to-Month"/>
    <s v="Credit Card"/>
    <n v="27"/>
    <n v="95"/>
    <x v="2"/>
    <x v="7"/>
    <x v="1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x v="13"/>
    <s v="No"/>
    <s v="Yes"/>
    <s v="No"/>
    <n v="0"/>
    <s v="No"/>
    <s v="Month-to-Month"/>
    <s v="Direct Debit"/>
    <n v="63"/>
    <n v="3455"/>
    <x v="5"/>
    <x v="11"/>
    <x v="2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x v="3"/>
    <s v="No"/>
    <s v="No"/>
    <s v="No"/>
    <n v="0"/>
    <s v="No"/>
    <s v="One Year"/>
    <s v="Direct Debit"/>
    <n v="48"/>
    <n v="3258"/>
    <x v="4"/>
    <x v="9"/>
    <x v="0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x v="21"/>
    <s v="No"/>
    <s v="No"/>
    <s v="No"/>
    <n v="0"/>
    <s v="No"/>
    <s v="Month-to-Month"/>
    <s v="Direct Debit"/>
    <n v="49"/>
    <n v="472"/>
    <x v="3"/>
    <x v="5"/>
    <x v="0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x v="35"/>
    <s v="No"/>
    <s v="No"/>
    <s v="No"/>
    <n v="0"/>
    <s v="No"/>
    <s v="Month-to-Month"/>
    <s v="Direct Debit"/>
    <n v="39"/>
    <n v="39"/>
    <x v="4"/>
    <x v="6"/>
    <x v="0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x v="27"/>
    <s v="No"/>
    <s v="Yes"/>
    <s v="No"/>
    <n v="0"/>
    <s v="Yes"/>
    <s v="Month-to-Month"/>
    <s v="Direct Debit"/>
    <n v="43"/>
    <n v="2176"/>
    <x v="4"/>
    <x v="12"/>
    <x v="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x v="7"/>
    <s v="No"/>
    <s v="No"/>
    <s v="No"/>
    <n v="0"/>
    <s v="Yes"/>
    <s v="Month-to-Month"/>
    <s v="Direct Debit"/>
    <n v="47"/>
    <n v="1124"/>
    <x v="5"/>
    <x v="13"/>
    <x v="0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x v="2"/>
    <s v="No"/>
    <s v="No"/>
    <s v="No"/>
    <n v="0"/>
    <s v="No"/>
    <s v="Month-to-Month"/>
    <s v="Direct Debit"/>
    <n v="62"/>
    <n v="1111"/>
    <x v="5"/>
    <x v="14"/>
    <x v="0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x v="34"/>
    <s v="No"/>
    <s v="Yes"/>
    <s v="No"/>
    <n v="0"/>
    <s v="Yes"/>
    <s v="Two Year"/>
    <s v="Direct Debit"/>
    <n v="67"/>
    <n v="4977"/>
    <x v="5"/>
    <x v="18"/>
    <x v="2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x v="22"/>
    <s v="Yes"/>
    <s v="No"/>
    <s v="No"/>
    <n v="0"/>
    <s v="No"/>
    <s v="Month-to-Month"/>
    <s v="Direct Debit"/>
    <n v="32"/>
    <n v="32"/>
    <x v="4"/>
    <x v="9"/>
    <x v="1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x v="18"/>
    <s v="No"/>
    <s v="No"/>
    <s v="No"/>
    <n v="0"/>
    <s v="No"/>
    <s v="Month-to-Month"/>
    <s v="Direct Debit"/>
    <n v="55"/>
    <n v="1421"/>
    <x v="4"/>
    <x v="8"/>
    <x v="0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x v="23"/>
    <s v="Yes"/>
    <s v="No"/>
    <s v="No"/>
    <n v="0"/>
    <s v="No"/>
    <s v="Month-to-Month"/>
    <s v="Credit Card"/>
    <n v="41"/>
    <n v="291"/>
    <x v="3"/>
    <x v="5"/>
    <x v="1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x v="14"/>
    <s v="No"/>
    <s v="Yes"/>
    <s v="No"/>
    <n v="0"/>
    <s v="No"/>
    <s v="Month-to-Month"/>
    <s v="Direct Debit"/>
    <n v="37"/>
    <n v="184"/>
    <x v="4"/>
    <x v="6"/>
    <x v="2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x v="16"/>
    <s v="No"/>
    <s v="No"/>
    <s v="No"/>
    <n v="0"/>
    <s v="Yes"/>
    <s v="Month-to-Month"/>
    <s v="Direct Debit"/>
    <n v="46"/>
    <n v="1957"/>
    <x v="2"/>
    <x v="7"/>
    <x v="0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x v="0"/>
    <s v="No"/>
    <s v="No"/>
    <s v="No"/>
    <n v="0"/>
    <s v="No"/>
    <s v="Month-to-Month"/>
    <s v="Credit Card"/>
    <n v="24"/>
    <n v="106"/>
    <x v="2"/>
    <x v="7"/>
    <x v="0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x v="31"/>
    <s v="No"/>
    <s v="No"/>
    <s v="No"/>
    <n v="0"/>
    <s v="No"/>
    <s v="Month-to-Month"/>
    <s v="Credit Card"/>
    <n v="37"/>
    <n v="66"/>
    <x v="5"/>
    <x v="11"/>
    <x v="0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x v="55"/>
    <s v="No"/>
    <s v="Yes"/>
    <s v="No"/>
    <n v="0"/>
    <s v="No"/>
    <s v="Month-to-Month"/>
    <s v="Direct Debit"/>
    <n v="35"/>
    <n v="313"/>
    <x v="4"/>
    <x v="8"/>
    <x v="2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x v="27"/>
    <s v="No"/>
    <s v="Yes"/>
    <s v="No"/>
    <n v="0"/>
    <s v="No"/>
    <s v="Month-to-Month"/>
    <s v="Direct Debit"/>
    <n v="44"/>
    <n v="44"/>
    <x v="3"/>
    <x v="5"/>
    <x v="2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x v="55"/>
    <s v="No"/>
    <s v="Yes"/>
    <s v="No"/>
    <n v="0"/>
    <s v="No"/>
    <s v="Month-to-Month"/>
    <s v="Direct Debit"/>
    <n v="49"/>
    <n v="2075"/>
    <x v="4"/>
    <x v="6"/>
    <x v="2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x v="51"/>
    <s v="No"/>
    <s v="No"/>
    <s v="No"/>
    <n v="0"/>
    <s v="No"/>
    <s v="Month-to-Month"/>
    <s v="Credit Card"/>
    <n v="11"/>
    <n v="11"/>
    <x v="4"/>
    <x v="12"/>
    <x v="0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x v="23"/>
    <s v="Yes"/>
    <s v="No"/>
    <s v="No"/>
    <n v="0"/>
    <s v="No"/>
    <s v="Month-to-Month"/>
    <s v="Direct Debit"/>
    <n v="22"/>
    <n v="63"/>
    <x v="5"/>
    <x v="13"/>
    <x v="1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x v="37"/>
    <s v="No"/>
    <s v="No"/>
    <s v="No"/>
    <n v="0"/>
    <s v="Yes"/>
    <s v="One Year"/>
    <s v="Direct Debit"/>
    <n v="54"/>
    <n v="3716"/>
    <x v="5"/>
    <x v="14"/>
    <x v="0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x v="62"/>
    <s v="No"/>
    <s v="Yes"/>
    <s v="No"/>
    <n v="0"/>
    <s v="No"/>
    <s v="Month-to-Month"/>
    <s v="Credit Card"/>
    <n v="51"/>
    <n v="547"/>
    <x v="5"/>
    <x v="18"/>
    <x v="2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x v="43"/>
    <s v="No"/>
    <s v="No"/>
    <s v="No"/>
    <n v="0"/>
    <s v="Yes"/>
    <s v="Month-to-Month"/>
    <s v="Direct Debit"/>
    <n v="53"/>
    <n v="2732"/>
    <x v="5"/>
    <x v="11"/>
    <x v="0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x v="45"/>
    <s v="No"/>
    <s v="Yes"/>
    <s v="No"/>
    <n v="0"/>
    <s v="Yes"/>
    <s v="Month-to-Month"/>
    <s v="Direct Debit"/>
    <n v="22"/>
    <n v="104"/>
    <x v="4"/>
    <x v="9"/>
    <x v="2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x v="8"/>
    <s v="No"/>
    <s v="No"/>
    <s v="No"/>
    <n v="0"/>
    <s v="No"/>
    <s v="Month-to-Month"/>
    <s v="Direct Debit"/>
    <n v="45"/>
    <n v="45"/>
    <x v="1"/>
    <x v="1"/>
    <x v="0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x v="5"/>
    <s v="No"/>
    <s v="No"/>
    <s v="No"/>
    <n v="0"/>
    <s v="No"/>
    <s v="Month-to-Month"/>
    <s v="Credit Card"/>
    <n v="10"/>
    <n v="174"/>
    <x v="5"/>
    <x v="14"/>
    <x v="0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x v="23"/>
    <s v="Yes"/>
    <s v="No"/>
    <s v="No"/>
    <n v="0"/>
    <s v="Yes"/>
    <s v="Month-to-Month"/>
    <s v="Direct Debit"/>
    <n v="36"/>
    <n v="537"/>
    <x v="4"/>
    <x v="6"/>
    <x v="1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x v="23"/>
    <s v="Yes"/>
    <s v="No"/>
    <s v="No"/>
    <n v="0"/>
    <s v="No"/>
    <s v="One Year"/>
    <s v="Direct Debit"/>
    <n v="38"/>
    <n v="1722"/>
    <x v="2"/>
    <x v="7"/>
    <x v="1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x v="44"/>
    <s v="No"/>
    <s v="No"/>
    <s v="No"/>
    <n v="0"/>
    <s v="No"/>
    <s v="Month-to-Month"/>
    <s v="Credit Card"/>
    <n v="25"/>
    <n v="244"/>
    <x v="2"/>
    <x v="7"/>
    <x v="0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x v="41"/>
    <s v="No"/>
    <s v="Yes"/>
    <s v="No"/>
    <n v="0"/>
    <s v="Yes"/>
    <s v="Month-to-Month"/>
    <s v="Direct Debit"/>
    <n v="41"/>
    <n v="1312"/>
    <x v="2"/>
    <x v="7"/>
    <x v="2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x v="11"/>
    <s v="No"/>
    <s v="No"/>
    <s v="No"/>
    <n v="0"/>
    <s v="No"/>
    <s v="Month-to-Month"/>
    <s v="Direct Debit"/>
    <n v="48"/>
    <n v="1605"/>
    <x v="3"/>
    <x v="5"/>
    <x v="0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x v="22"/>
    <s v="Yes"/>
    <s v="No"/>
    <s v="No"/>
    <n v="0"/>
    <s v="No"/>
    <s v="Month-to-Month"/>
    <s v="Direct Debit"/>
    <n v="36"/>
    <n v="36"/>
    <x v="2"/>
    <x v="19"/>
    <x v="1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x v="40"/>
    <s v="No"/>
    <s v="No"/>
    <s v="No"/>
    <n v="0"/>
    <s v="No"/>
    <s v="Month-to-Month"/>
    <s v="Direct Debit"/>
    <n v="37"/>
    <n v="760"/>
    <x v="2"/>
    <x v="2"/>
    <x v="0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x v="37"/>
    <s v="No"/>
    <s v="No"/>
    <s v="No"/>
    <n v="0"/>
    <s v="No"/>
    <s v="Month-to-Month"/>
    <s v="Direct Debit"/>
    <n v="29"/>
    <n v="752"/>
    <x v="2"/>
    <x v="2"/>
    <x v="0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x v="57"/>
    <s v="No"/>
    <s v="Yes"/>
    <s v="No"/>
    <n v="0"/>
    <s v="No"/>
    <s v="Month-to-Month"/>
    <s v="Direct Debit"/>
    <n v="60"/>
    <n v="335"/>
    <x v="2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x v="43"/>
    <s v="No"/>
    <s v="Yes"/>
    <s v="No"/>
    <n v="0"/>
    <s v="No"/>
    <s v="Month-to-Month"/>
    <s v="Direct Debit"/>
    <n v="33"/>
    <n v="33"/>
    <x v="1"/>
    <x v="3"/>
    <x v="2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x v="38"/>
    <s v="No"/>
    <s v="No"/>
    <s v="No"/>
    <n v="0"/>
    <s v="No"/>
    <s v="Month-to-Month"/>
    <s v="Credit Card"/>
    <n v="37"/>
    <n v="500"/>
    <x v="1"/>
    <x v="3"/>
    <x v="0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x v="12"/>
    <s v="Yes"/>
    <s v="No"/>
    <s v="No"/>
    <n v="0"/>
    <s v="No"/>
    <s v="One Year"/>
    <s v="Credit Card"/>
    <n v="29"/>
    <n v="1100"/>
    <x v="2"/>
    <x v="7"/>
    <x v="1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x v="12"/>
    <s v="Yes"/>
    <s v="No"/>
    <s v="No"/>
    <n v="0"/>
    <s v="Yes"/>
    <s v="Month-to-Month"/>
    <s v="Credit Card"/>
    <n v="16"/>
    <n v="90"/>
    <x v="1"/>
    <x v="3"/>
    <x v="1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x v="43"/>
    <s v="No"/>
    <s v="No"/>
    <s v="No"/>
    <n v="0"/>
    <s v="No"/>
    <s v="Month-to-Month"/>
    <s v="Credit Card"/>
    <n v="55"/>
    <n v="508"/>
    <x v="1"/>
    <x v="3"/>
    <x v="0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x v="28"/>
    <s v="No"/>
    <s v="No"/>
    <s v="No"/>
    <n v="0"/>
    <s v="No"/>
    <s v="Month-to-Month"/>
    <s v="Direct Debit"/>
    <n v="36"/>
    <n v="76"/>
    <x v="1"/>
    <x v="4"/>
    <x v="0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x v="32"/>
    <s v="No"/>
    <s v="No"/>
    <s v="No"/>
    <n v="0"/>
    <s v="No"/>
    <s v="Month-to-Month"/>
    <s v="Direct Debit"/>
    <n v="26"/>
    <n v="26"/>
    <x v="1"/>
    <x v="4"/>
    <x v="0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x v="10"/>
    <s v="No"/>
    <s v="No"/>
    <s v="No"/>
    <n v="0"/>
    <s v="No"/>
    <s v="Month-to-Month"/>
    <s v="Credit Card"/>
    <n v="43"/>
    <n v="339"/>
    <x v="1"/>
    <x v="4"/>
    <x v="0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x v="57"/>
    <s v="No"/>
    <s v="Yes"/>
    <s v="No"/>
    <n v="0"/>
    <s v="No"/>
    <s v="Month-to-Month"/>
    <s v="Direct Debit"/>
    <n v="24"/>
    <n v="40"/>
    <x v="1"/>
    <x v="15"/>
    <x v="2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x v="17"/>
    <s v="Yes"/>
    <s v="No"/>
    <s v="No"/>
    <n v="0"/>
    <s v="No"/>
    <s v="Month-to-Month"/>
    <s v="Direct Debit"/>
    <n v="29"/>
    <n v="87"/>
    <x v="1"/>
    <x v="15"/>
    <x v="1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x v="27"/>
    <s v="No"/>
    <s v="Yes"/>
    <s v="No"/>
    <n v="0"/>
    <s v="Yes"/>
    <s v="Month-to-Month"/>
    <s v="Direct Debit"/>
    <n v="47"/>
    <n v="2291"/>
    <x v="1"/>
    <x v="15"/>
    <x v="2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x v="37"/>
    <s v="No"/>
    <s v="No"/>
    <s v="No"/>
    <n v="0"/>
    <s v="No"/>
    <s v="Month-to-Month"/>
    <s v="Credit Card"/>
    <n v="20"/>
    <n v="35"/>
    <x v="1"/>
    <x v="1"/>
    <x v="0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x v="24"/>
    <s v="No"/>
    <s v="No"/>
    <s v="No"/>
    <n v="0"/>
    <s v="No"/>
    <s v="Month-to-Month"/>
    <s v="Direct Debit"/>
    <n v="36"/>
    <n v="1459"/>
    <x v="1"/>
    <x v="1"/>
    <x v="0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x v="53"/>
    <s v="Yes"/>
    <s v="No"/>
    <s v="No"/>
    <n v="0"/>
    <s v="Yes"/>
    <s v="Month-to-Month"/>
    <s v="Direct Debit"/>
    <n v="66"/>
    <n v="764"/>
    <x v="5"/>
    <x v="11"/>
    <x v="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x v="25"/>
    <s v="No"/>
    <s v="Yes"/>
    <s v="No"/>
    <n v="0"/>
    <s v="Yes"/>
    <s v="Month-to-Month"/>
    <s v="Direct Debit"/>
    <n v="43"/>
    <n v="1100"/>
    <x v="4"/>
    <x v="9"/>
    <x v="2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x v="60"/>
    <s v="No"/>
    <s v="Yes"/>
    <s v="No"/>
    <n v="0"/>
    <s v="Yes"/>
    <s v="Month-to-Month"/>
    <s v="Direct Debit"/>
    <n v="19"/>
    <n v="314"/>
    <x v="4"/>
    <x v="8"/>
    <x v="2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x v="20"/>
    <s v="No"/>
    <s v="No"/>
    <s v="No"/>
    <n v="0"/>
    <s v="No"/>
    <s v="Month-to-Month"/>
    <s v="Direct Debit"/>
    <n v="14"/>
    <n v="57"/>
    <x v="1"/>
    <x v="1"/>
    <x v="0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x v="34"/>
    <s v="No"/>
    <s v="Yes"/>
    <s v="No"/>
    <n v="0"/>
    <s v="No"/>
    <s v="Month-to-Month"/>
    <s v="Direct Debit"/>
    <n v="18"/>
    <n v="18"/>
    <x v="4"/>
    <x v="12"/>
    <x v="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x v="31"/>
    <s v="No"/>
    <s v="No"/>
    <s v="No"/>
    <n v="0"/>
    <s v="No"/>
    <s v="Month-to-Month"/>
    <s v="Credit Card"/>
    <n v="10"/>
    <n v="89"/>
    <x v="3"/>
    <x v="5"/>
    <x v="0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x v="57"/>
    <s v="No"/>
    <s v="Yes"/>
    <s v="No"/>
    <n v="0"/>
    <s v="No"/>
    <s v="Month-to-Month"/>
    <s v="Credit Card"/>
    <n v="26"/>
    <n v="60"/>
    <x v="1"/>
    <x v="3"/>
    <x v="2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x v="60"/>
    <s v="No"/>
    <s v="Yes"/>
    <s v="No"/>
    <n v="0"/>
    <s v="Yes"/>
    <s v="Month-to-Month"/>
    <s v="Direct Debit"/>
    <n v="60"/>
    <n v="1719"/>
    <x v="5"/>
    <x v="18"/>
    <x v="2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x v="13"/>
    <s v="No"/>
    <s v="Yes"/>
    <s v="No"/>
    <n v="0"/>
    <s v="No"/>
    <s v="Month-to-Month"/>
    <s v="Direct Debit"/>
    <n v="13"/>
    <n v="13"/>
    <x v="5"/>
    <x v="11"/>
    <x v="2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x v="3"/>
    <s v="No"/>
    <s v="No"/>
    <s v="No"/>
    <n v="0"/>
    <s v="No"/>
    <s v="Month-to-Month"/>
    <s v="Direct Debit"/>
    <n v="23"/>
    <n v="208"/>
    <x v="4"/>
    <x v="9"/>
    <x v="0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x v="44"/>
    <s v="No"/>
    <s v="No"/>
    <s v="No"/>
    <n v="0"/>
    <s v="No"/>
    <s v="Month-to-Month"/>
    <s v="Direct Debit"/>
    <n v="56"/>
    <n v="2718"/>
    <x v="1"/>
    <x v="3"/>
    <x v="0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x v="20"/>
    <s v="No"/>
    <s v="No"/>
    <s v="No"/>
    <n v="0"/>
    <s v="No"/>
    <s v="Month-to-Month"/>
    <s v="Direct Debit"/>
    <n v="49"/>
    <n v="49"/>
    <x v="4"/>
    <x v="20"/>
    <x v="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x v="40"/>
    <s v="No"/>
    <s v="No"/>
    <s v="No"/>
    <n v="0"/>
    <s v="No"/>
    <s v="One Year"/>
    <s v="Credit Card"/>
    <n v="23"/>
    <n v="1244"/>
    <x v="4"/>
    <x v="6"/>
    <x v="0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x v="47"/>
    <s v="No"/>
    <s v="Yes"/>
    <s v="No"/>
    <n v="0"/>
    <s v="No"/>
    <s v="Month-to-Month"/>
    <s v="Direct Debit"/>
    <n v="60"/>
    <n v="2512"/>
    <x v="2"/>
    <x v="7"/>
    <x v="2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x v="31"/>
    <s v="No"/>
    <s v="No"/>
    <s v="No"/>
    <n v="0"/>
    <s v="No"/>
    <s v="Month-to-Month"/>
    <s v="Direct Debit"/>
    <n v="25"/>
    <n v="25"/>
    <x v="1"/>
    <x v="1"/>
    <x v="0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x v="55"/>
    <s v="No"/>
    <s v="Yes"/>
    <s v="No"/>
    <n v="0"/>
    <s v="No"/>
    <s v="Month-to-Month"/>
    <s v="Credit Card"/>
    <n v="13"/>
    <n v="13"/>
    <x v="5"/>
    <x v="14"/>
    <x v="2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x v="24"/>
    <s v="No"/>
    <s v="No"/>
    <s v="No"/>
    <n v="0"/>
    <s v="No"/>
    <s v="Month-to-Month"/>
    <s v="Paper Check"/>
    <n v="27"/>
    <n v="217"/>
    <x v="1"/>
    <x v="3"/>
    <x v="0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x v="36"/>
    <s v="No"/>
    <s v="Yes"/>
    <s v="No"/>
    <n v="0"/>
    <s v="Yes"/>
    <s v="Month-to-Month"/>
    <s v="Direct Debit"/>
    <n v="53"/>
    <n v="2475"/>
    <x v="1"/>
    <x v="1"/>
    <x v="2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x v="39"/>
    <s v="No"/>
    <s v="No"/>
    <s v="No"/>
    <n v="0"/>
    <s v="No"/>
    <s v="Month-to-Month"/>
    <s v="Direct Debit"/>
    <n v="41"/>
    <n v="41"/>
    <x v="1"/>
    <x v="1"/>
    <x v="0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x v="12"/>
    <s v="Yes"/>
    <s v="No"/>
    <s v="No"/>
    <n v="0"/>
    <s v="No"/>
    <s v="Month-to-Month"/>
    <s v="Paper Check"/>
    <n v="35"/>
    <n v="467"/>
    <x v="1"/>
    <x v="4"/>
    <x v="1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x v="35"/>
    <s v="No"/>
    <s v="No"/>
    <s v="No"/>
    <n v="0"/>
    <s v="No"/>
    <s v="One Year"/>
    <s v="Direct Debit"/>
    <n v="39"/>
    <n v="736"/>
    <x v="1"/>
    <x v="15"/>
    <x v="0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x v="62"/>
    <s v="No"/>
    <s v="Yes"/>
    <s v="No"/>
    <n v="0"/>
    <s v="No"/>
    <s v="Month-to-Month"/>
    <s v="Direct Debit"/>
    <n v="33"/>
    <n v="33"/>
    <x v="1"/>
    <x v="1"/>
    <x v="2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x v="23"/>
    <s v="Yes"/>
    <s v="No"/>
    <s v="No"/>
    <n v="0"/>
    <s v="Yes"/>
    <s v="Month-to-Month"/>
    <s v="Credit Card"/>
    <n v="19"/>
    <n v="425"/>
    <x v="1"/>
    <x v="3"/>
    <x v="1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x v="26"/>
    <s v="No"/>
    <s v="No"/>
    <s v="No"/>
    <n v="0"/>
    <s v="Yes"/>
    <s v="Two Year"/>
    <s v="Credit Card"/>
    <n v="54"/>
    <n v="3571"/>
    <x v="1"/>
    <x v="3"/>
    <x v="0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x v="44"/>
    <s v="No"/>
    <s v="No"/>
    <s v="No"/>
    <n v="0"/>
    <s v="No"/>
    <s v="Month-to-Month"/>
    <s v="Direct Debit"/>
    <n v="20"/>
    <n v="112"/>
    <x v="1"/>
    <x v="3"/>
    <x v="0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x v="55"/>
    <s v="No"/>
    <s v="Yes"/>
    <s v="No"/>
    <n v="0"/>
    <s v="No"/>
    <s v="Month-to-Month"/>
    <s v="Direct Debit"/>
    <n v="52"/>
    <n v="991"/>
    <x v="3"/>
    <x v="5"/>
    <x v="2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x v="14"/>
    <s v="No"/>
    <s v="Yes"/>
    <s v="No"/>
    <n v="0"/>
    <s v="No"/>
    <s v="Month-to-Month"/>
    <s v="Direct Debit"/>
    <n v="34"/>
    <n v="1534"/>
    <x v="1"/>
    <x v="15"/>
    <x v="2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x v="0"/>
    <s v="No"/>
    <s v="No"/>
    <s v="No"/>
    <n v="0"/>
    <s v="No"/>
    <s v="Month-to-Month"/>
    <s v="Direct Debit"/>
    <n v="55"/>
    <n v="622"/>
    <x v="1"/>
    <x v="15"/>
    <x v="0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x v="46"/>
    <s v="No"/>
    <s v="No"/>
    <s v="No"/>
    <n v="0"/>
    <s v="No"/>
    <s v="Month-to-Month"/>
    <s v="Paper Check"/>
    <n v="12"/>
    <n v="23"/>
    <x v="3"/>
    <x v="5"/>
    <x v="0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x v="4"/>
    <s v="Yes"/>
    <s v="No"/>
    <s v="No"/>
    <n v="0"/>
    <s v="No"/>
    <s v="Month-to-Month"/>
    <s v="Paper Check"/>
    <n v="32"/>
    <n v="32"/>
    <x v="1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x v="31"/>
    <s v="No"/>
    <s v="No"/>
    <s v="No"/>
    <n v="0"/>
    <s v="No"/>
    <s v="Month-to-Month"/>
    <s v="Credit Card"/>
    <n v="38"/>
    <n v="619"/>
    <x v="1"/>
    <x v="1"/>
    <x v="0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x v="7"/>
    <s v="No"/>
    <s v="No"/>
    <s v="No"/>
    <n v="0"/>
    <s v="No"/>
    <s v="Month-to-Month"/>
    <s v="Direct Debit"/>
    <n v="55"/>
    <n v="166"/>
    <x v="5"/>
    <x v="11"/>
    <x v="0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x v="49"/>
    <s v="No"/>
    <s v="No"/>
    <s v="No"/>
    <n v="0"/>
    <s v="Yes"/>
    <s v="Month-to-Month"/>
    <s v="Credit Card"/>
    <n v="62"/>
    <n v="3505"/>
    <x v="4"/>
    <x v="9"/>
    <x v="0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x v="51"/>
    <s v="No"/>
    <s v="No"/>
    <s v="No"/>
    <n v="0"/>
    <s v="No"/>
    <s v="Month-to-Month"/>
    <s v="Paper Check"/>
    <n v="28"/>
    <n v="139"/>
    <x v="1"/>
    <x v="1"/>
    <x v="0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x v="22"/>
    <s v="Yes"/>
    <s v="No"/>
    <s v="No"/>
    <n v="0"/>
    <s v="No"/>
    <s v="Month-to-Month"/>
    <s v="Direct Debit"/>
    <n v="43"/>
    <n v="304"/>
    <x v="4"/>
    <x v="6"/>
    <x v="1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x v="47"/>
    <s v="No"/>
    <s v="Yes"/>
    <s v="No"/>
    <n v="0"/>
    <s v="No"/>
    <s v="Month-to-Month"/>
    <s v="Direct Debit"/>
    <n v="32"/>
    <n v="32"/>
    <x v="4"/>
    <x v="12"/>
    <x v="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x v="55"/>
    <s v="No"/>
    <s v="Yes"/>
    <s v="No"/>
    <n v="0"/>
    <s v="No"/>
    <s v="Month-to-Month"/>
    <s v="Direct Debit"/>
    <n v="50"/>
    <n v="104"/>
    <x v="5"/>
    <x v="13"/>
    <x v="2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x v="41"/>
    <s v="No"/>
    <s v="Yes"/>
    <s v="No"/>
    <n v="0"/>
    <s v="No"/>
    <s v="Month-to-Month"/>
    <s v="Direct Debit"/>
    <n v="43"/>
    <n v="181"/>
    <x v="5"/>
    <x v="14"/>
    <x v="2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x v="28"/>
    <s v="No"/>
    <s v="No"/>
    <s v="No"/>
    <n v="0"/>
    <s v="No"/>
    <s v="Month-to-Month"/>
    <s v="Paper Check"/>
    <n v="16"/>
    <n v="16"/>
    <x v="5"/>
    <x v="18"/>
    <x v="0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x v="5"/>
    <s v="No"/>
    <s v="No"/>
    <s v="No"/>
    <n v="0"/>
    <s v="Yes"/>
    <s v="Month-to-Month"/>
    <s v="Credit Card"/>
    <n v="53"/>
    <n v="377"/>
    <x v="5"/>
    <x v="11"/>
    <x v="0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x v="16"/>
    <s v="No"/>
    <s v="No"/>
    <s v="No"/>
    <n v="0"/>
    <s v="No"/>
    <s v="Month-to-Month"/>
    <s v="Direct Debit"/>
    <n v="42"/>
    <n v="159"/>
    <x v="4"/>
    <x v="9"/>
    <x v="0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x v="34"/>
    <s v="No"/>
    <s v="Yes"/>
    <s v="No"/>
    <n v="0"/>
    <s v="Yes"/>
    <s v="Month-to-Month"/>
    <s v="Direct Debit"/>
    <n v="27"/>
    <n v="27"/>
    <x v="4"/>
    <x v="8"/>
    <x v="2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x v="33"/>
    <s v="Yes"/>
    <s v="No"/>
    <s v="No"/>
    <n v="0"/>
    <s v="No"/>
    <s v="Month-to-Month"/>
    <s v="Direct Debit"/>
    <n v="39"/>
    <n v="39"/>
    <x v="1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x v="48"/>
    <s v="No"/>
    <s v="No"/>
    <s v="No"/>
    <n v="0"/>
    <s v="No"/>
    <s v="Month-to-Month"/>
    <s v="Direct Debit"/>
    <n v="42"/>
    <n v="42"/>
    <x v="4"/>
    <x v="6"/>
    <x v="0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x v="6"/>
    <s v="Yes"/>
    <s v="No"/>
    <s v="No"/>
    <n v="0"/>
    <s v="No"/>
    <s v="Month-to-Month"/>
    <s v="Paper Check"/>
    <n v="16"/>
    <n v="16"/>
    <x v="2"/>
    <x v="7"/>
    <x v="1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x v="29"/>
    <s v="No"/>
    <s v="Yes"/>
    <s v="No"/>
    <n v="0"/>
    <s v="Yes"/>
    <s v="Month-to-Month"/>
    <s v="Direct Debit"/>
    <n v="50"/>
    <n v="2143"/>
    <x v="1"/>
    <x v="3"/>
    <x v="2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x v="47"/>
    <s v="No"/>
    <s v="Yes"/>
    <s v="No"/>
    <n v="0"/>
    <s v="Yes"/>
    <s v="Two Year"/>
    <s v="Credit Card"/>
    <n v="34"/>
    <n v="2216"/>
    <x v="1"/>
    <x v="4"/>
    <x v="2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x v="57"/>
    <s v="No"/>
    <s v="Yes"/>
    <s v="No"/>
    <n v="0"/>
    <s v="Yes"/>
    <s v="Month-to-Month"/>
    <s v="Direct Debit"/>
    <n v="65"/>
    <n v="2238"/>
    <x v="1"/>
    <x v="15"/>
    <x v="2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x v="47"/>
    <s v="No"/>
    <s v="Yes"/>
    <s v="No"/>
    <n v="0"/>
    <s v="Yes"/>
    <s v="Month-to-Month"/>
    <s v="Direct Debit"/>
    <n v="48"/>
    <n v="493"/>
    <x v="1"/>
    <x v="1"/>
    <x v="2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x v="37"/>
    <s v="No"/>
    <s v="No"/>
    <s v="No"/>
    <n v="0"/>
    <s v="Yes"/>
    <s v="Two Year"/>
    <s v="Direct Debit"/>
    <n v="47"/>
    <n v="2638"/>
    <x v="1"/>
    <x v="3"/>
    <x v="0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x v="35"/>
    <s v="No"/>
    <s v="No"/>
    <s v="No"/>
    <n v="0"/>
    <s v="No"/>
    <s v="One Year"/>
    <s v="Credit Card"/>
    <n v="11"/>
    <n v="16"/>
    <x v="5"/>
    <x v="14"/>
    <x v="0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x v="56"/>
    <s v="No"/>
    <s v="Yes"/>
    <s v="No"/>
    <n v="0"/>
    <s v="No"/>
    <s v="Month-to-Month"/>
    <s v="Direct Debit"/>
    <n v="37"/>
    <n v="944"/>
    <x v="3"/>
    <x v="5"/>
    <x v="2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x v="58"/>
    <s v="No"/>
    <s v="No"/>
    <s v="No"/>
    <n v="0"/>
    <s v="No"/>
    <s v="Month-to-Month"/>
    <s v="Direct Debit"/>
    <n v="21"/>
    <n v="287"/>
    <x v="1"/>
    <x v="3"/>
    <x v="0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x v="58"/>
    <s v="No"/>
    <s v="No"/>
    <s v="No"/>
    <n v="0"/>
    <s v="Yes"/>
    <s v="Month-to-Month"/>
    <s v="Credit Card"/>
    <n v="25"/>
    <n v="775"/>
    <x v="1"/>
    <x v="4"/>
    <x v="0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x v="27"/>
    <s v="No"/>
    <s v="Yes"/>
    <s v="No"/>
    <n v="0"/>
    <s v="No"/>
    <s v="Month-to-Month"/>
    <s v="Direct Debit"/>
    <n v="45"/>
    <n v="799"/>
    <x v="1"/>
    <x v="15"/>
    <x v="2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x v="1"/>
    <s v="No"/>
    <s v="No"/>
    <s v="No"/>
    <n v="0"/>
    <s v="No"/>
    <s v="Two Year"/>
    <s v="Direct Debit"/>
    <n v="53"/>
    <n v="3185"/>
    <x v="1"/>
    <x v="15"/>
    <x v="0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x v="26"/>
    <s v="No"/>
    <s v="No"/>
    <s v="No"/>
    <n v="0"/>
    <s v="No"/>
    <s v="Month-to-Month"/>
    <s v="Direct Debit"/>
    <n v="44"/>
    <n v="44"/>
    <x v="1"/>
    <x v="15"/>
    <x v="0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x v="38"/>
    <s v="No"/>
    <s v="No"/>
    <s v="No"/>
    <n v="0"/>
    <s v="Yes"/>
    <s v="Month-to-Month"/>
    <s v="Direct Debit"/>
    <n v="58"/>
    <n v="1419"/>
    <x v="1"/>
    <x v="1"/>
    <x v="0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x v="28"/>
    <s v="No"/>
    <s v="No"/>
    <s v="No"/>
    <n v="0"/>
    <s v="No"/>
    <s v="Month-to-Month"/>
    <s v="Direct Debit"/>
    <n v="38"/>
    <n v="107"/>
    <x v="1"/>
    <x v="1"/>
    <x v="0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x v="60"/>
    <s v="No"/>
    <s v="Yes"/>
    <s v="No"/>
    <n v="0"/>
    <s v="No"/>
    <s v="Month-to-Month"/>
    <s v="Direct Debit"/>
    <n v="49"/>
    <n v="49"/>
    <x v="5"/>
    <x v="11"/>
    <x v="2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x v="41"/>
    <s v="No"/>
    <s v="Yes"/>
    <s v="No"/>
    <n v="0"/>
    <s v="No"/>
    <s v="Month-to-Month"/>
    <s v="Direct Debit"/>
    <n v="56"/>
    <n v="2430"/>
    <x v="4"/>
    <x v="9"/>
    <x v="2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x v="8"/>
    <s v="No"/>
    <s v="No"/>
    <s v="No"/>
    <n v="0"/>
    <s v="No"/>
    <s v="Month-to-Month"/>
    <s v="Direct Debit"/>
    <n v="41"/>
    <n v="170"/>
    <x v="4"/>
    <x v="8"/>
    <x v="0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x v="27"/>
    <s v="No"/>
    <s v="Yes"/>
    <s v="No"/>
    <n v="0"/>
    <s v="No"/>
    <s v="One Year"/>
    <s v="Direct Debit"/>
    <n v="35"/>
    <n v="862"/>
    <x v="1"/>
    <x v="1"/>
    <x v="2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x v="1"/>
    <s v="No"/>
    <s v="No"/>
    <s v="No"/>
    <n v="0"/>
    <s v="No"/>
    <s v="One Year"/>
    <s v="Direct Debit"/>
    <n v="33"/>
    <n v="1861"/>
    <x v="4"/>
    <x v="6"/>
    <x v="0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x v="6"/>
    <s v="Yes"/>
    <s v="No"/>
    <s v="No"/>
    <n v="0"/>
    <s v="Yes"/>
    <s v="One Year"/>
    <s v="Direct Debit"/>
    <n v="38"/>
    <n v="159"/>
    <x v="4"/>
    <x v="12"/>
    <x v="1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x v="29"/>
    <s v="No"/>
    <s v="Yes"/>
    <s v="No"/>
    <n v="0"/>
    <s v="No"/>
    <s v="Month-to-Month"/>
    <s v="Direct Debit"/>
    <n v="59"/>
    <n v="2114"/>
    <x v="5"/>
    <x v="13"/>
    <x v="2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x v="26"/>
    <s v="No"/>
    <s v="No"/>
    <s v="No"/>
    <n v="0"/>
    <s v="No"/>
    <s v="Month-to-Month"/>
    <s v="Credit Card"/>
    <n v="42"/>
    <n v="42"/>
    <x v="5"/>
    <x v="14"/>
    <x v="0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x v="6"/>
    <s v="Yes"/>
    <s v="No"/>
    <s v="No"/>
    <n v="0"/>
    <s v="Yes"/>
    <s v="One Year"/>
    <s v="Credit Card"/>
    <n v="51"/>
    <n v="1839"/>
    <x v="5"/>
    <x v="18"/>
    <x v="1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x v="40"/>
    <s v="No"/>
    <s v="No"/>
    <s v="No"/>
    <n v="0"/>
    <s v="Yes"/>
    <s v="Month-to-Month"/>
    <s v="Direct Debit"/>
    <n v="49"/>
    <n v="184"/>
    <x v="1"/>
    <x v="3"/>
    <x v="0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x v="32"/>
    <s v="No"/>
    <s v="No"/>
    <s v="No"/>
    <n v="0"/>
    <s v="Yes"/>
    <s v="Two Year"/>
    <s v="Direct Debit"/>
    <n v="39"/>
    <n v="2170"/>
    <x v="4"/>
    <x v="9"/>
    <x v="0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x v="17"/>
    <s v="Yes"/>
    <s v="No"/>
    <s v="No"/>
    <n v="0"/>
    <s v="No"/>
    <s v="Month-to-Month"/>
    <s v="Direct Debit"/>
    <n v="39"/>
    <n v="1173"/>
    <x v="4"/>
    <x v="8"/>
    <x v="1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x v="0"/>
    <s v="No"/>
    <s v="No"/>
    <s v="No"/>
    <n v="0"/>
    <s v="No"/>
    <s v="Month-to-Month"/>
    <s v="Direct Debit"/>
    <n v="45"/>
    <n v="954"/>
    <x v="4"/>
    <x v="20"/>
    <x v="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x v="38"/>
    <s v="No"/>
    <s v="No"/>
    <s v="No"/>
    <n v="0"/>
    <s v="Yes"/>
    <s v="Month-to-Month"/>
    <s v="Direct Debit"/>
    <n v="41"/>
    <n v="120"/>
    <x v="4"/>
    <x v="6"/>
    <x v="0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x v="34"/>
    <s v="No"/>
    <s v="Yes"/>
    <s v="No"/>
    <n v="0"/>
    <s v="Yes"/>
    <s v="One Year"/>
    <s v="Direct Debit"/>
    <n v="62"/>
    <n v="2504"/>
    <x v="2"/>
    <x v="7"/>
    <x v="2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x v="6"/>
    <s v="Yes"/>
    <s v="No"/>
    <s v="No"/>
    <n v="0"/>
    <s v="Yes"/>
    <s v="One Year"/>
    <s v="Direct Debit"/>
    <n v="35"/>
    <n v="721"/>
    <x v="3"/>
    <x v="16"/>
    <x v="1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x v="20"/>
    <s v="No"/>
    <s v="No"/>
    <s v="No"/>
    <n v="0"/>
    <s v="No"/>
    <s v="Month-to-Month"/>
    <s v="Direct Debit"/>
    <n v="28"/>
    <n v="28"/>
    <x v="3"/>
    <x v="5"/>
    <x v="0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x v="31"/>
    <s v="No"/>
    <s v="No"/>
    <s v="No"/>
    <n v="0"/>
    <s v="No"/>
    <s v="Month-to-Month"/>
    <s v="Direct Debit"/>
    <n v="33"/>
    <n v="359"/>
    <x v="3"/>
    <x v="5"/>
    <x v="0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x v="44"/>
    <s v="No"/>
    <s v="No"/>
    <s v="No"/>
    <n v="0"/>
    <s v="No"/>
    <s v="Month-to-Month"/>
    <s v="Credit Card"/>
    <n v="32"/>
    <n v="32"/>
    <x v="3"/>
    <x v="5"/>
    <x v="0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x v="38"/>
    <s v="No"/>
    <s v="No"/>
    <s v="No"/>
    <n v="0"/>
    <s v="Yes"/>
    <s v="One Year"/>
    <s v="Direct Debit"/>
    <n v="45"/>
    <n v="3335"/>
    <x v="1"/>
    <x v="3"/>
    <x v="0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x v="22"/>
    <s v="Yes"/>
    <s v="No"/>
    <s v="No"/>
    <n v="0"/>
    <s v="No"/>
    <s v="Month-to-Month"/>
    <s v="Credit Card"/>
    <n v="13"/>
    <n v="41"/>
    <x v="1"/>
    <x v="3"/>
    <x v="1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x v="21"/>
    <s v="No"/>
    <s v="No"/>
    <s v="No"/>
    <n v="0"/>
    <s v="No"/>
    <s v="Month-to-Month"/>
    <s v="Direct Debit"/>
    <n v="46"/>
    <n v="46"/>
    <x v="3"/>
    <x v="16"/>
    <x v="0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x v="48"/>
    <s v="No"/>
    <s v="No"/>
    <s v="No"/>
    <n v="0"/>
    <s v="Yes"/>
    <s v="Month-to-Month"/>
    <s v="Direct Debit"/>
    <n v="68"/>
    <n v="3300"/>
    <x v="1"/>
    <x v="3"/>
    <x v="0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x v="54"/>
    <s v="No"/>
    <s v="No"/>
    <s v="No"/>
    <n v="0"/>
    <s v="No"/>
    <s v="Month-to-Month"/>
    <s v="Direct Debit"/>
    <n v="32"/>
    <n v="561"/>
    <x v="2"/>
    <x v="19"/>
    <x v="0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x v="60"/>
    <s v="No"/>
    <s v="Yes"/>
    <s v="No"/>
    <n v="0"/>
    <s v="No"/>
    <s v="Month-to-Month"/>
    <s v="Direct Debit"/>
    <n v="34"/>
    <n v="34"/>
    <x v="2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x v="8"/>
    <s v="No"/>
    <s v="No"/>
    <s v="No"/>
    <n v="0"/>
    <s v="No"/>
    <s v="Month-to-Month"/>
    <s v="Direct Debit"/>
    <n v="52"/>
    <n v="1030"/>
    <x v="2"/>
    <x v="2"/>
    <x v="0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x v="48"/>
    <s v="No"/>
    <s v="No"/>
    <s v="No"/>
    <n v="0"/>
    <s v="No"/>
    <s v="Month-to-Month"/>
    <s v="Direct Debit"/>
    <n v="49"/>
    <n v="282"/>
    <x v="2"/>
    <x v="2"/>
    <x v="0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x v="24"/>
    <s v="No"/>
    <s v="No"/>
    <s v="No"/>
    <n v="0"/>
    <s v="No"/>
    <s v="Month-to-Month"/>
    <s v="Credit Card"/>
    <n v="51"/>
    <n v="51"/>
    <x v="1"/>
    <x v="3"/>
    <x v="0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x v="11"/>
    <s v="No"/>
    <s v="No"/>
    <s v="No"/>
    <n v="0"/>
    <s v="No"/>
    <s v="One Year"/>
    <s v="Paper Check"/>
    <n v="38"/>
    <n v="1850"/>
    <x v="1"/>
    <x v="4"/>
    <x v="0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x v="31"/>
    <s v="No"/>
    <s v="No"/>
    <s v="No"/>
    <n v="0"/>
    <s v="No"/>
    <s v="Month-to-Month"/>
    <s v="Credit Card"/>
    <n v="12"/>
    <n v="30"/>
    <x v="3"/>
    <x v="5"/>
    <x v="0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x v="13"/>
    <s v="No"/>
    <s v="Yes"/>
    <s v="No"/>
    <n v="0"/>
    <s v="Yes"/>
    <s v="Month-to-Month"/>
    <s v="Direct Debit"/>
    <n v="36"/>
    <n v="68"/>
    <x v="1"/>
    <x v="1"/>
    <x v="2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x v="31"/>
    <s v="No"/>
    <s v="No"/>
    <s v="No"/>
    <n v="0"/>
    <s v="No"/>
    <s v="Month-to-Month"/>
    <s v="Direct Debit"/>
    <n v="36"/>
    <n v="36"/>
    <x v="1"/>
    <x v="3"/>
    <x v="0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x v="49"/>
    <s v="No"/>
    <s v="No"/>
    <s v="No"/>
    <n v="0"/>
    <s v="No"/>
    <s v="Month-to-Month"/>
    <s v="Direct Debit"/>
    <n v="20"/>
    <n v="20"/>
    <x v="1"/>
    <x v="3"/>
    <x v="0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x v="53"/>
    <s v="Yes"/>
    <s v="No"/>
    <s v="No"/>
    <n v="0"/>
    <s v="No"/>
    <s v="Month-to-Month"/>
    <s v="Paper Check"/>
    <n v="16"/>
    <n v="65"/>
    <x v="1"/>
    <x v="4"/>
    <x v="1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x v="10"/>
    <s v="No"/>
    <s v="No"/>
    <s v="No"/>
    <n v="0"/>
    <s v="Yes"/>
    <s v="Month-to-Month"/>
    <s v="Paper Check"/>
    <n v="21"/>
    <n v="191"/>
    <x v="1"/>
    <x v="4"/>
    <x v="0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x v="46"/>
    <s v="No"/>
    <s v="No"/>
    <s v="No"/>
    <n v="0"/>
    <s v="No"/>
    <s v="Month-to-Month"/>
    <s v="Direct Debit"/>
    <n v="38"/>
    <n v="1856"/>
    <x v="3"/>
    <x v="5"/>
    <x v="0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x v="64"/>
    <s v="No"/>
    <s v="Yes"/>
    <s v="No"/>
    <n v="0"/>
    <s v="Yes"/>
    <s v="Month-to-Month"/>
    <s v="Direct Debit"/>
    <n v="29"/>
    <n v="170"/>
    <x v="1"/>
    <x v="15"/>
    <x v="2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x v="4"/>
    <s v="Yes"/>
    <s v="No"/>
    <s v="No"/>
    <n v="0"/>
    <s v="Yes"/>
    <s v="Month-to-Month"/>
    <s v="Direct Debit"/>
    <n v="39"/>
    <n v="202"/>
    <x v="1"/>
    <x v="15"/>
    <x v="1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x v="0"/>
    <s v="No"/>
    <s v="No"/>
    <s v="No"/>
    <n v="0"/>
    <s v="No"/>
    <s v="Month-to-Month"/>
    <s v="Direct Debit"/>
    <n v="42"/>
    <n v="739"/>
    <x v="2"/>
    <x v="7"/>
    <x v="0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x v="57"/>
    <s v="No"/>
    <s v="Yes"/>
    <s v="No"/>
    <n v="0"/>
    <s v="No"/>
    <s v="Month-to-Month"/>
    <s v="Direct Debit"/>
    <n v="54"/>
    <n v="411"/>
    <x v="1"/>
    <x v="1"/>
    <x v="2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x v="43"/>
    <s v="No"/>
    <s v="Yes"/>
    <s v="No"/>
    <n v="0"/>
    <s v="No"/>
    <s v="Two Year"/>
    <s v="Credit Card"/>
    <n v="16"/>
    <n v="461"/>
    <x v="1"/>
    <x v="1"/>
    <x v="2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x v="43"/>
    <s v="No"/>
    <s v="No"/>
    <s v="No"/>
    <n v="0"/>
    <s v="No"/>
    <s v="Month-to-Month"/>
    <s v="Credit Card"/>
    <n v="42"/>
    <n v="852"/>
    <x v="5"/>
    <x v="11"/>
    <x v="0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x v="15"/>
    <s v="No"/>
    <s v="No"/>
    <s v="No"/>
    <n v="0"/>
    <s v="No"/>
    <s v="Month-to-Month"/>
    <s v="Direct Debit"/>
    <n v="15"/>
    <n v="52"/>
    <x v="1"/>
    <x v="1"/>
    <x v="0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x v="58"/>
    <s v="No"/>
    <s v="No"/>
    <s v="No"/>
    <n v="0"/>
    <s v="Yes"/>
    <s v="Month-to-Month"/>
    <s v="Direct Debit"/>
    <n v="64"/>
    <n v="1814"/>
    <x v="4"/>
    <x v="8"/>
    <x v="0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x v="47"/>
    <s v="No"/>
    <s v="Yes"/>
    <s v="No"/>
    <n v="0"/>
    <s v="No"/>
    <s v="Month-to-Month"/>
    <s v="Direct Debit"/>
    <n v="10"/>
    <n v="10"/>
    <x v="4"/>
    <x v="20"/>
    <x v="2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x v="7"/>
    <s v="No"/>
    <s v="No"/>
    <s v="No"/>
    <n v="0"/>
    <s v="No"/>
    <s v="Month-to-Month"/>
    <s v="Direct Debit"/>
    <n v="27"/>
    <n v="300"/>
    <x v="4"/>
    <x v="6"/>
    <x v="0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x v="49"/>
    <s v="No"/>
    <s v="No"/>
    <s v="No"/>
    <n v="0"/>
    <s v="No"/>
    <s v="Month-to-Month"/>
    <s v="Direct Debit"/>
    <n v="43"/>
    <n v="166"/>
    <x v="1"/>
    <x v="1"/>
    <x v="0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x v="57"/>
    <s v="No"/>
    <s v="Yes"/>
    <s v="No"/>
    <n v="0"/>
    <s v="No"/>
    <s v="One Year"/>
    <s v="Credit Card"/>
    <n v="49"/>
    <n v="2595"/>
    <x v="5"/>
    <x v="13"/>
    <x v="2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x v="46"/>
    <s v="No"/>
    <s v="No"/>
    <s v="No"/>
    <n v="0"/>
    <s v="No"/>
    <s v="Month-to-Month"/>
    <s v="Direct Debit"/>
    <n v="47"/>
    <n v="1296"/>
    <x v="5"/>
    <x v="14"/>
    <x v="0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x v="63"/>
    <s v="No"/>
    <s v="Yes"/>
    <s v="No"/>
    <n v="0"/>
    <s v="No"/>
    <s v="Month-to-Month"/>
    <s v="Direct Debit"/>
    <n v="46"/>
    <n v="87"/>
    <x v="5"/>
    <x v="18"/>
    <x v="2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x v="4"/>
    <s v="Yes"/>
    <s v="No"/>
    <s v="No"/>
    <n v="0"/>
    <s v="No"/>
    <s v="Month-to-Month"/>
    <s v="Paper Check"/>
    <n v="10"/>
    <n v="10"/>
    <x v="5"/>
    <x v="11"/>
    <x v="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x v="0"/>
    <s v="No"/>
    <s v="No"/>
    <s v="No"/>
    <n v="0"/>
    <s v="No"/>
    <s v="Month-to-Month"/>
    <s v="Direct Debit"/>
    <n v="19"/>
    <n v="19"/>
    <x v="4"/>
    <x v="9"/>
    <x v="0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x v="39"/>
    <s v="No"/>
    <s v="No"/>
    <s v="No"/>
    <n v="0"/>
    <s v="No"/>
    <s v="Month-to-Month"/>
    <s v="Direct Debit"/>
    <n v="57"/>
    <n v="803"/>
    <x v="4"/>
    <x v="8"/>
    <x v="0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x v="38"/>
    <s v="No"/>
    <s v="No"/>
    <s v="No"/>
    <n v="0"/>
    <s v="Yes"/>
    <s v="Month-to-Month"/>
    <s v="Direct Debit"/>
    <n v="49"/>
    <n v="211"/>
    <x v="4"/>
    <x v="6"/>
    <x v="0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x v="28"/>
    <s v="No"/>
    <s v="No"/>
    <s v="No"/>
    <n v="0"/>
    <s v="No"/>
    <s v="Month-to-Month"/>
    <s v="Direct Debit"/>
    <n v="13"/>
    <n v="258"/>
    <x v="2"/>
    <x v="7"/>
    <x v="0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x v="6"/>
    <s v="Yes"/>
    <s v="No"/>
    <s v="No"/>
    <n v="0"/>
    <s v="No"/>
    <s v="Month-to-Month"/>
    <s v="Credit Card"/>
    <n v="45"/>
    <n v="580"/>
    <x v="2"/>
    <x v="7"/>
    <x v="1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x v="63"/>
    <s v="No"/>
    <s v="Yes"/>
    <s v="No"/>
    <n v="0"/>
    <s v="Yes"/>
    <s v="Month-to-Month"/>
    <s v="Direct Debit"/>
    <n v="24"/>
    <n v="705"/>
    <x v="2"/>
    <x v="7"/>
    <x v="2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x v="39"/>
    <s v="No"/>
    <s v="No"/>
    <s v="No"/>
    <n v="0"/>
    <s v="No"/>
    <s v="Month-to-Month"/>
    <s v="Direct Debit"/>
    <n v="28"/>
    <n v="86"/>
    <x v="4"/>
    <x v="10"/>
    <x v="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x v="24"/>
    <s v="No"/>
    <s v="No"/>
    <s v="No"/>
    <n v="0"/>
    <s v="Yes"/>
    <s v="Month-to-Month"/>
    <s v="Direct Debit"/>
    <n v="31"/>
    <n v="1209"/>
    <x v="1"/>
    <x v="1"/>
    <x v="0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x v="2"/>
    <s v="No"/>
    <s v="No"/>
    <s v="No"/>
    <n v="0"/>
    <s v="No"/>
    <s v="Month-to-Month"/>
    <s v="Direct Debit"/>
    <n v="34"/>
    <n v="34"/>
    <x v="1"/>
    <x v="4"/>
    <x v="0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x v="37"/>
    <s v="No"/>
    <s v="No"/>
    <s v="No"/>
    <n v="0"/>
    <s v="Yes"/>
    <s v="Month-to-Month"/>
    <s v="Direct Debit"/>
    <n v="56"/>
    <n v="564"/>
    <x v="1"/>
    <x v="15"/>
    <x v="0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x v="17"/>
    <s v="Yes"/>
    <s v="No"/>
    <s v="No"/>
    <n v="0"/>
    <s v="No"/>
    <s v="Month-to-Month"/>
    <s v="Credit Card"/>
    <n v="10"/>
    <n v="10"/>
    <x v="1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x v="43"/>
    <s v="No"/>
    <s v="No"/>
    <s v="No"/>
    <n v="0"/>
    <s v="Yes"/>
    <s v="Month-to-Month"/>
    <s v="Direct Debit"/>
    <n v="54"/>
    <n v="3151"/>
    <x v="1"/>
    <x v="3"/>
    <x v="0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x v="21"/>
    <s v="No"/>
    <s v="No"/>
    <s v="No"/>
    <n v="0"/>
    <s v="Yes"/>
    <s v="One Year"/>
    <s v="Direct Debit"/>
    <n v="28"/>
    <n v="633"/>
    <x v="2"/>
    <x v="7"/>
    <x v="0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x v="23"/>
    <s v="Yes"/>
    <s v="No"/>
    <s v="No"/>
    <n v="0"/>
    <s v="No"/>
    <s v="Month-to-Month"/>
    <s v="Direct Debit"/>
    <n v="36"/>
    <n v="36"/>
    <x v="1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x v="43"/>
    <s v="No"/>
    <s v="Yes"/>
    <s v="No"/>
    <n v="0"/>
    <s v="Yes"/>
    <s v="One Year"/>
    <s v="Direct Debit"/>
    <n v="50"/>
    <n v="2392"/>
    <x v="1"/>
    <x v="4"/>
    <x v="2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x v="63"/>
    <s v="No"/>
    <s v="Yes"/>
    <s v="No"/>
    <n v="0"/>
    <s v="No"/>
    <s v="Month-to-Month"/>
    <s v="Direct Debit"/>
    <n v="50"/>
    <n v="3388"/>
    <x v="1"/>
    <x v="15"/>
    <x v="2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x v="22"/>
    <s v="Yes"/>
    <s v="No"/>
    <s v="No"/>
    <n v="0"/>
    <s v="No"/>
    <s v="Month-to-Month"/>
    <s v="Direct Debit"/>
    <n v="39"/>
    <n v="39"/>
    <x v="1"/>
    <x v="15"/>
    <x v="1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x v="8"/>
    <s v="No"/>
    <s v="No"/>
    <s v="No"/>
    <n v="0"/>
    <s v="No"/>
    <s v="Month-to-Month"/>
    <s v="Direct Debit"/>
    <n v="43"/>
    <n v="306"/>
    <x v="1"/>
    <x v="15"/>
    <x v="0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x v="9"/>
    <s v="No"/>
    <s v="No"/>
    <s v="No"/>
    <n v="0"/>
    <s v="No"/>
    <s v="Month-to-Month"/>
    <s v="Direct Debit"/>
    <n v="34"/>
    <n v="318"/>
    <x v="1"/>
    <x v="1"/>
    <x v="0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x v="37"/>
    <s v="No"/>
    <s v="No"/>
    <s v="No"/>
    <n v="0"/>
    <s v="No"/>
    <s v="Month-to-Month"/>
    <s v="Credit Card"/>
    <n v="8"/>
    <n v="8"/>
    <x v="1"/>
    <x v="1"/>
    <x v="0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x v="13"/>
    <s v="No"/>
    <s v="Yes"/>
    <s v="No"/>
    <n v="0"/>
    <s v="No"/>
    <s v="Month-to-Month"/>
    <s v="Direct Debit"/>
    <n v="41"/>
    <n v="1002"/>
    <x v="5"/>
    <x v="11"/>
    <x v="2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x v="22"/>
    <s v="Yes"/>
    <s v="No"/>
    <s v="No"/>
    <n v="0"/>
    <s v="No"/>
    <s v="Month-to-Month"/>
    <s v="Direct Debit"/>
    <n v="17"/>
    <n v="37"/>
    <x v="4"/>
    <x v="9"/>
    <x v="1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x v="60"/>
    <s v="No"/>
    <s v="Yes"/>
    <s v="No"/>
    <n v="0"/>
    <s v="Yes"/>
    <s v="Month-to-Month"/>
    <s v="Direct Debit"/>
    <n v="33"/>
    <n v="873"/>
    <x v="4"/>
    <x v="8"/>
    <x v="2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x v="4"/>
    <s v="Yes"/>
    <s v="No"/>
    <s v="No"/>
    <n v="0"/>
    <s v="No"/>
    <s v="Month-to-Month"/>
    <s v="Direct Debit"/>
    <n v="22"/>
    <n v="1182"/>
    <x v="4"/>
    <x v="20"/>
    <x v="1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x v="47"/>
    <s v="No"/>
    <s v="Yes"/>
    <s v="No"/>
    <n v="0"/>
    <s v="No"/>
    <s v="Month-to-Month"/>
    <s v="Credit Card"/>
    <n v="8"/>
    <n v="8"/>
    <x v="3"/>
    <x v="5"/>
    <x v="2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x v="6"/>
    <s v="Yes"/>
    <s v="No"/>
    <s v="No"/>
    <n v="0"/>
    <s v="No"/>
    <s v="Month-to-Month"/>
    <s v="Direct Debit"/>
    <n v="11"/>
    <n v="139"/>
    <x v="4"/>
    <x v="12"/>
    <x v="1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x v="2"/>
    <s v="No"/>
    <s v="No"/>
    <s v="No"/>
    <n v="0"/>
    <s v="Yes"/>
    <s v="Month-to-Month"/>
    <s v="Direct Debit"/>
    <n v="36"/>
    <n v="36"/>
    <x v="5"/>
    <x v="13"/>
    <x v="0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x v="22"/>
    <s v="Yes"/>
    <s v="No"/>
    <s v="No"/>
    <n v="0"/>
    <s v="No"/>
    <s v="One Year"/>
    <s v="Direct Debit"/>
    <n v="63"/>
    <n v="3863"/>
    <x v="5"/>
    <x v="14"/>
    <x v="1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x v="47"/>
    <s v="No"/>
    <s v="Yes"/>
    <s v="No"/>
    <n v="0"/>
    <s v="No"/>
    <s v="Month-to-Month"/>
    <s v="Direct Debit"/>
    <n v="51"/>
    <n v="1235"/>
    <x v="5"/>
    <x v="18"/>
    <x v="2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x v="7"/>
    <s v="No"/>
    <s v="No"/>
    <s v="No"/>
    <n v="0"/>
    <s v="No"/>
    <s v="Month-to-Month"/>
    <s v="Direct Debit"/>
    <n v="38"/>
    <n v="1299"/>
    <x v="5"/>
    <x v="11"/>
    <x v="0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x v="7"/>
    <s v="No"/>
    <s v="No"/>
    <s v="No"/>
    <n v="0"/>
    <s v="No"/>
    <s v="Two Year"/>
    <s v="Direct Debit"/>
    <n v="20"/>
    <n v="1424"/>
    <x v="4"/>
    <x v="9"/>
    <x v="0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x v="40"/>
    <s v="No"/>
    <s v="No"/>
    <s v="No"/>
    <n v="0"/>
    <s v="No"/>
    <s v="Month-to-Month"/>
    <s v="Direct Debit"/>
    <n v="47"/>
    <n v="294"/>
    <x v="4"/>
    <x v="8"/>
    <x v="0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x v="30"/>
    <s v="No"/>
    <s v="No"/>
    <s v="No"/>
    <n v="0"/>
    <s v="Yes"/>
    <s v="Month-to-Month"/>
    <s v="Direct Debit"/>
    <n v="37"/>
    <n v="537"/>
    <x v="4"/>
    <x v="20"/>
    <x v="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x v="44"/>
    <s v="No"/>
    <s v="No"/>
    <s v="No"/>
    <n v="0"/>
    <s v="No"/>
    <s v="Month-to-Month"/>
    <s v="Credit Card"/>
    <n v="9"/>
    <n v="90"/>
    <x v="3"/>
    <x v="5"/>
    <x v="0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x v="15"/>
    <s v="No"/>
    <s v="No"/>
    <s v="No"/>
    <n v="0"/>
    <s v="No"/>
    <s v="Month-to-Month"/>
    <s v="Credit Card"/>
    <n v="12"/>
    <n v="422"/>
    <x v="2"/>
    <x v="7"/>
    <x v="0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x v="14"/>
    <s v="No"/>
    <s v="Yes"/>
    <s v="No"/>
    <n v="0"/>
    <s v="No"/>
    <s v="Month-to-Month"/>
    <s v="Direct Debit"/>
    <n v="15"/>
    <n v="26"/>
    <x v="1"/>
    <x v="3"/>
    <x v="2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x v="61"/>
    <s v="No"/>
    <s v="Yes"/>
    <s v="No"/>
    <n v="0"/>
    <s v="No"/>
    <s v="Month-to-Month"/>
    <s v="Direct Debit"/>
    <n v="52"/>
    <n v="1517"/>
    <x v="3"/>
    <x v="5"/>
    <x v="2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x v="60"/>
    <s v="No"/>
    <s v="Yes"/>
    <s v="No"/>
    <n v="0"/>
    <s v="Yes"/>
    <s v="Month-to-Month"/>
    <s v="Direct Debit"/>
    <n v="27"/>
    <n v="115"/>
    <x v="1"/>
    <x v="15"/>
    <x v="2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x v="56"/>
    <s v="No"/>
    <s v="Yes"/>
    <s v="No"/>
    <n v="0"/>
    <s v="Yes"/>
    <s v="Month-to-Month"/>
    <s v="Direct Debit"/>
    <n v="40"/>
    <n v="1107"/>
    <x v="1"/>
    <x v="1"/>
    <x v="2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x v="16"/>
    <s v="No"/>
    <s v="No"/>
    <s v="No"/>
    <n v="0"/>
    <s v="No"/>
    <s v="Month-to-Month"/>
    <s v="Credit Card"/>
    <n v="44"/>
    <n v="564"/>
    <x v="1"/>
    <x v="3"/>
    <x v="0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x v="4"/>
    <s v="Yes"/>
    <s v="No"/>
    <s v="No"/>
    <n v="0"/>
    <s v="Yes"/>
    <s v="One Year"/>
    <s v="Direct Debit"/>
    <n v="63"/>
    <n v="3501"/>
    <x v="1"/>
    <x v="3"/>
    <x v="1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x v="34"/>
    <s v="No"/>
    <s v="Yes"/>
    <s v="No"/>
    <n v="0"/>
    <s v="Yes"/>
    <s v="Month-to-Month"/>
    <s v="Credit Card"/>
    <n v="45"/>
    <n v="1083"/>
    <x v="3"/>
    <x v="5"/>
    <x v="2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x v="11"/>
    <s v="No"/>
    <s v="No"/>
    <s v="No"/>
    <n v="0"/>
    <s v="No"/>
    <s v="Month-to-Month"/>
    <s v="Direct Debit"/>
    <n v="56"/>
    <n v="56"/>
    <x v="1"/>
    <x v="4"/>
    <x v="0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x v="1"/>
    <s v="No"/>
    <s v="No"/>
    <s v="No"/>
    <n v="0"/>
    <s v="No"/>
    <s v="Month-to-Month"/>
    <s v="Direct Debit"/>
    <n v="29"/>
    <n v="166"/>
    <x v="1"/>
    <x v="4"/>
    <x v="0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x v="48"/>
    <s v="No"/>
    <s v="No"/>
    <s v="No"/>
    <n v="0"/>
    <s v="No"/>
    <s v="Month-to-Month"/>
    <s v="Direct Debit"/>
    <n v="50"/>
    <n v="206"/>
    <x v="1"/>
    <x v="15"/>
    <x v="0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x v="9"/>
    <s v="No"/>
    <s v="No"/>
    <s v="No"/>
    <n v="0"/>
    <s v="No"/>
    <s v="Month-to-Month"/>
    <s v="Direct Debit"/>
    <n v="31"/>
    <n v="107"/>
    <x v="1"/>
    <x v="15"/>
    <x v="0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x v="32"/>
    <s v="No"/>
    <s v="No"/>
    <s v="No"/>
    <n v="0"/>
    <s v="No"/>
    <s v="Month-to-Month"/>
    <s v="Direct Debit"/>
    <n v="45"/>
    <n v="45"/>
    <x v="1"/>
    <x v="15"/>
    <x v="0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x v="6"/>
    <s v="Yes"/>
    <s v="No"/>
    <s v="No"/>
    <n v="0"/>
    <s v="No"/>
    <s v="Month-to-Month"/>
    <s v="Direct Debit"/>
    <n v="36"/>
    <n v="382"/>
    <x v="1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x v="58"/>
    <s v="No"/>
    <s v="No"/>
    <s v="No"/>
    <n v="0"/>
    <s v="No"/>
    <s v="Month-to-Month"/>
    <s v="Credit Card"/>
    <n v="45"/>
    <n v="45"/>
    <x v="1"/>
    <x v="1"/>
    <x v="0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x v="49"/>
    <s v="No"/>
    <s v="No"/>
    <s v="No"/>
    <n v="0"/>
    <s v="Yes"/>
    <s v="Month-to-Month"/>
    <s v="Direct Debit"/>
    <n v="46"/>
    <n v="229"/>
    <x v="5"/>
    <x v="11"/>
    <x v="0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x v="26"/>
    <s v="No"/>
    <s v="No"/>
    <s v="No"/>
    <n v="0"/>
    <s v="Yes"/>
    <s v="Month-to-Month"/>
    <s v="Direct Debit"/>
    <n v="35"/>
    <n v="284"/>
    <x v="4"/>
    <x v="9"/>
    <x v="0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x v="31"/>
    <s v="No"/>
    <s v="No"/>
    <s v="No"/>
    <n v="0"/>
    <s v="No"/>
    <s v="Month-to-Month"/>
    <s v="Direct Debit"/>
    <n v="35"/>
    <n v="1018"/>
    <x v="4"/>
    <x v="20"/>
    <x v="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x v="59"/>
    <s v="Yes"/>
    <s v="No"/>
    <s v="No"/>
    <n v="0"/>
    <s v="Yes"/>
    <s v="One Year"/>
    <s v="Credit Card"/>
    <n v="27"/>
    <n v="351"/>
    <x v="4"/>
    <x v="6"/>
    <x v="1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x v="65"/>
    <s v="No"/>
    <s v="Yes"/>
    <s v="No"/>
    <n v="0"/>
    <s v="Yes"/>
    <s v="One Year"/>
    <s v="Credit Card"/>
    <n v="51"/>
    <n v="2261"/>
    <x v="4"/>
    <x v="12"/>
    <x v="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x v="37"/>
    <s v="No"/>
    <s v="No"/>
    <s v="No"/>
    <n v="0"/>
    <s v="No"/>
    <s v="Month-to-Month"/>
    <s v="Credit Card"/>
    <n v="10"/>
    <n v="29"/>
    <x v="3"/>
    <x v="5"/>
    <x v="0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x v="45"/>
    <s v="No"/>
    <s v="Yes"/>
    <s v="No"/>
    <n v="0"/>
    <s v="Yes"/>
    <s v="Month-to-Month"/>
    <s v="Direct Debit"/>
    <n v="41"/>
    <n v="58"/>
    <x v="5"/>
    <x v="14"/>
    <x v="2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x v="47"/>
    <s v="No"/>
    <s v="Yes"/>
    <s v="No"/>
    <n v="0"/>
    <s v="No"/>
    <s v="Month-to-Month"/>
    <s v="Credit Card"/>
    <n v="38"/>
    <n v="2625"/>
    <x v="5"/>
    <x v="18"/>
    <x v="2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x v="55"/>
    <s v="No"/>
    <s v="Yes"/>
    <s v="No"/>
    <n v="0"/>
    <s v="No"/>
    <s v="One Year"/>
    <s v="Direct Debit"/>
    <n v="45"/>
    <n v="2899"/>
    <x v="5"/>
    <x v="11"/>
    <x v="2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x v="39"/>
    <s v="No"/>
    <s v="No"/>
    <s v="No"/>
    <n v="0"/>
    <s v="Yes"/>
    <s v="Month-to-Month"/>
    <s v="Credit Card"/>
    <n v="36"/>
    <n v="578"/>
    <x v="4"/>
    <x v="9"/>
    <x v="0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x v="17"/>
    <s v="Yes"/>
    <s v="No"/>
    <s v="No"/>
    <n v="0"/>
    <s v="No"/>
    <s v="Two Year"/>
    <s v="Credit Card"/>
    <n v="16"/>
    <n v="829"/>
    <x v="4"/>
    <x v="8"/>
    <x v="1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x v="18"/>
    <s v="No"/>
    <s v="No"/>
    <s v="No"/>
    <n v="0"/>
    <s v="No"/>
    <s v="Month-to-Month"/>
    <s v="Credit Card"/>
    <n v="47"/>
    <n v="1426"/>
    <x v="4"/>
    <x v="20"/>
    <x v="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x v="19"/>
    <s v="Yes"/>
    <s v="No"/>
    <s v="No"/>
    <n v="0"/>
    <s v="No"/>
    <s v="Month-to-Month"/>
    <s v="Credit Card"/>
    <n v="21"/>
    <n v="48"/>
    <x v="4"/>
    <x v="6"/>
    <x v="1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x v="41"/>
    <s v="No"/>
    <s v="Yes"/>
    <s v="No"/>
    <n v="0"/>
    <s v="Yes"/>
    <s v="One Year"/>
    <s v="Credit Card"/>
    <n v="47"/>
    <n v="3068"/>
    <x v="2"/>
    <x v="7"/>
    <x v="2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x v="44"/>
    <s v="No"/>
    <s v="No"/>
    <s v="No"/>
    <n v="0"/>
    <s v="Yes"/>
    <s v="Month-to-Month"/>
    <s v="Direct Debit"/>
    <n v="40"/>
    <n v="112"/>
    <x v="3"/>
    <x v="16"/>
    <x v="0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x v="60"/>
    <s v="No"/>
    <s v="Yes"/>
    <s v="No"/>
    <n v="0"/>
    <s v="No"/>
    <s v="Month-to-Month"/>
    <s v="Direct Debit"/>
    <n v="28"/>
    <n v="829"/>
    <x v="3"/>
    <x v="5"/>
    <x v="2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x v="38"/>
    <s v="No"/>
    <s v="No"/>
    <s v="No"/>
    <n v="0"/>
    <s v="No"/>
    <s v="Month-to-Month"/>
    <s v="Credit Card"/>
    <n v="49"/>
    <n v="613"/>
    <x v="3"/>
    <x v="5"/>
    <x v="0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x v="46"/>
    <s v="No"/>
    <s v="No"/>
    <s v="No"/>
    <n v="0"/>
    <s v="No"/>
    <s v="Month-to-Month"/>
    <s v="Direct Debit"/>
    <n v="48"/>
    <n v="1796"/>
    <x v="3"/>
    <x v="16"/>
    <x v="0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x v="20"/>
    <s v="No"/>
    <s v="No"/>
    <s v="No"/>
    <n v="0"/>
    <s v="No"/>
    <s v="Month-to-Month"/>
    <s v="Credit Card"/>
    <n v="14"/>
    <n v="102"/>
    <x v="3"/>
    <x v="16"/>
    <x v="0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x v="26"/>
    <s v="No"/>
    <s v="No"/>
    <s v="No"/>
    <n v="0"/>
    <s v="No"/>
    <s v="Month-to-Month"/>
    <s v="Direct Debit"/>
    <n v="38"/>
    <n v="907"/>
    <x v="3"/>
    <x v="5"/>
    <x v="0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x v="24"/>
    <s v="No"/>
    <s v="No"/>
    <s v="No"/>
    <n v="0"/>
    <s v="No"/>
    <s v="Month-to-Month"/>
    <s v="Direct Debit"/>
    <n v="33"/>
    <n v="33"/>
    <x v="1"/>
    <x v="1"/>
    <x v="0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x v="28"/>
    <s v="No"/>
    <s v="No"/>
    <s v="No"/>
    <n v="0"/>
    <s v="No"/>
    <s v="One Year"/>
    <s v="Direct Debit"/>
    <n v="28"/>
    <n v="943"/>
    <x v="2"/>
    <x v="2"/>
    <x v="0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x v="7"/>
    <s v="No"/>
    <s v="No"/>
    <s v="No"/>
    <n v="0"/>
    <s v="No"/>
    <s v="Month-to-Month"/>
    <s v="Direct Debit"/>
    <n v="59"/>
    <n v="59"/>
    <x v="2"/>
    <x v="2"/>
    <x v="0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x v="38"/>
    <s v="No"/>
    <s v="No"/>
    <s v="No"/>
    <n v="0"/>
    <s v="Yes"/>
    <s v="Month-to-Month"/>
    <s v="Direct Debit"/>
    <n v="39"/>
    <n v="661"/>
    <x v="2"/>
    <x v="2"/>
    <x v="0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x v="26"/>
    <s v="No"/>
    <s v="No"/>
    <s v="No"/>
    <n v="0"/>
    <s v="Yes"/>
    <s v="Month-to-Month"/>
    <s v="Direct Debit"/>
    <n v="27"/>
    <n v="524"/>
    <x v="1"/>
    <x v="3"/>
    <x v="0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x v="60"/>
    <s v="No"/>
    <s v="Yes"/>
    <s v="No"/>
    <n v="0"/>
    <s v="No"/>
    <s v="Month-to-Month"/>
    <s v="Direct Debit"/>
    <n v="29"/>
    <n v="61"/>
    <x v="3"/>
    <x v="5"/>
    <x v="2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x v="65"/>
    <s v="No"/>
    <s v="Yes"/>
    <s v="No"/>
    <n v="0"/>
    <s v="No"/>
    <s v="Month-to-Month"/>
    <s v="Direct Debit"/>
    <n v="37"/>
    <n v="296"/>
    <x v="1"/>
    <x v="15"/>
    <x v="2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x v="15"/>
    <s v="No"/>
    <s v="No"/>
    <s v="No"/>
    <n v="0"/>
    <s v="No"/>
    <s v="Month-to-Month"/>
    <s v="Credit Card"/>
    <n v="10"/>
    <n v="10"/>
    <x v="1"/>
    <x v="1"/>
    <x v="0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x v="62"/>
    <s v="No"/>
    <s v="Yes"/>
    <s v="No"/>
    <n v="0"/>
    <s v="No"/>
    <s v="Month-to-Month"/>
    <s v="Direct Debit"/>
    <n v="27"/>
    <n v="27"/>
    <x v="1"/>
    <x v="3"/>
    <x v="2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x v="53"/>
    <s v="Yes"/>
    <s v="No"/>
    <s v="No"/>
    <n v="0"/>
    <s v="Yes"/>
    <s v="Month-to-Month"/>
    <s v="Direct Debit"/>
    <n v="46"/>
    <n v="46"/>
    <x v="1"/>
    <x v="3"/>
    <x v="1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x v="56"/>
    <s v="No"/>
    <s v="Yes"/>
    <s v="No"/>
    <n v="0"/>
    <s v="No"/>
    <s v="Month-to-Month"/>
    <s v="Direct Debit"/>
    <n v="28"/>
    <n v="262"/>
    <x v="3"/>
    <x v="5"/>
    <x v="2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x v="0"/>
    <s v="No"/>
    <s v="No"/>
    <s v="No"/>
    <n v="0"/>
    <s v="No"/>
    <s v="Month-to-Month"/>
    <s v="Direct Debit"/>
    <n v="14"/>
    <n v="37"/>
    <x v="1"/>
    <x v="4"/>
    <x v="0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x v="61"/>
    <s v="No"/>
    <s v="Yes"/>
    <s v="No"/>
    <n v="0"/>
    <s v="Yes"/>
    <s v="Month-to-Month"/>
    <s v="Credit Card"/>
    <n v="36"/>
    <n v="1791"/>
    <x v="3"/>
    <x v="5"/>
    <x v="2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x v="23"/>
    <s v="Yes"/>
    <s v="No"/>
    <s v="No"/>
    <n v="0"/>
    <s v="Yes"/>
    <s v="Month-to-Month"/>
    <s v="Direct Debit"/>
    <n v="50"/>
    <n v="103"/>
    <x v="1"/>
    <x v="3"/>
    <x v="1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x v="54"/>
    <s v="No"/>
    <s v="No"/>
    <s v="No"/>
    <n v="0"/>
    <s v="No"/>
    <s v="Two Year"/>
    <s v="Direct Debit"/>
    <n v="34"/>
    <n v="1786"/>
    <x v="1"/>
    <x v="15"/>
    <x v="0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x v="40"/>
    <s v="No"/>
    <s v="No"/>
    <s v="No"/>
    <n v="0"/>
    <s v="No"/>
    <s v="Month-to-Month"/>
    <s v="Direct Debit"/>
    <n v="37"/>
    <n v="763"/>
    <x v="1"/>
    <x v="15"/>
    <x v="0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x v="48"/>
    <s v="No"/>
    <s v="No"/>
    <s v="No"/>
    <n v="0"/>
    <s v="Yes"/>
    <s v="Month-to-Month"/>
    <s v="Direct Debit"/>
    <n v="42"/>
    <n v="3012"/>
    <x v="1"/>
    <x v="1"/>
    <x v="0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x v="43"/>
    <s v="No"/>
    <s v="No"/>
    <s v="No"/>
    <n v="0"/>
    <s v="No"/>
    <s v="Month-to-Month"/>
    <s v="Direct Debit"/>
    <n v="17"/>
    <n v="17"/>
    <x v="1"/>
    <x v="1"/>
    <x v="0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x v="6"/>
    <s v="Yes"/>
    <s v="No"/>
    <s v="No"/>
    <n v="0"/>
    <s v="No"/>
    <s v="Month-to-Month"/>
    <s v="Credit Card"/>
    <n v="26"/>
    <n v="1000"/>
    <x v="5"/>
    <x v="11"/>
    <x v="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x v="30"/>
    <s v="No"/>
    <s v="No"/>
    <s v="No"/>
    <n v="0"/>
    <s v="No"/>
    <s v="Month-to-Month"/>
    <s v="Credit Card"/>
    <n v="53"/>
    <n v="306"/>
    <x v="4"/>
    <x v="9"/>
    <x v="0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x v="36"/>
    <s v="No"/>
    <s v="Yes"/>
    <s v="No"/>
    <n v="0"/>
    <s v="Yes"/>
    <s v="Month-to-Month"/>
    <s v="Direct Debit"/>
    <n v="57"/>
    <n v="964"/>
    <x v="4"/>
    <x v="8"/>
    <x v="2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x v="3"/>
    <s v="No"/>
    <s v="No"/>
    <s v="No"/>
    <n v="0"/>
    <s v="No"/>
    <s v="Month-to-Month"/>
    <s v="Credit Card"/>
    <n v="35"/>
    <n v="35"/>
    <x v="1"/>
    <x v="3"/>
    <x v="0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x v="15"/>
    <s v="No"/>
    <s v="No"/>
    <s v="No"/>
    <n v="0"/>
    <s v="Yes"/>
    <s v="One Year"/>
    <s v="Credit Card"/>
    <n v="40"/>
    <n v="2345"/>
    <x v="4"/>
    <x v="6"/>
    <x v="0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x v="37"/>
    <s v="No"/>
    <s v="No"/>
    <s v="No"/>
    <n v="0"/>
    <s v="Yes"/>
    <s v="Month-to-Month"/>
    <s v="Direct Debit"/>
    <n v="50"/>
    <n v="981"/>
    <x v="5"/>
    <x v="13"/>
    <x v="0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x v="5"/>
    <s v="No"/>
    <s v="No"/>
    <s v="No"/>
    <n v="0"/>
    <s v="No"/>
    <s v="Month-to-Month"/>
    <s v="Direct Debit"/>
    <n v="34"/>
    <n v="105"/>
    <x v="5"/>
    <x v="14"/>
    <x v="0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x v="53"/>
    <s v="Yes"/>
    <s v="No"/>
    <s v="No"/>
    <n v="0"/>
    <s v="No"/>
    <s v="Month-to-Month"/>
    <s v="Credit Card"/>
    <n v="7"/>
    <n v="22"/>
    <x v="5"/>
    <x v="14"/>
    <x v="1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x v="13"/>
    <s v="No"/>
    <s v="Yes"/>
    <s v="No"/>
    <n v="0"/>
    <s v="No"/>
    <s v="Month-to-Month"/>
    <s v="Direct Debit"/>
    <n v="52"/>
    <n v="170"/>
    <x v="5"/>
    <x v="11"/>
    <x v="2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x v="45"/>
    <s v="No"/>
    <s v="Yes"/>
    <s v="No"/>
    <n v="0"/>
    <s v="No"/>
    <s v="Month-to-Month"/>
    <s v="Direct Debit"/>
    <n v="53"/>
    <n v="1565"/>
    <x v="4"/>
    <x v="9"/>
    <x v="2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x v="6"/>
    <s v="Yes"/>
    <s v="No"/>
    <s v="No"/>
    <n v="0"/>
    <s v="No"/>
    <s v="Month-to-Month"/>
    <s v="Credit Card"/>
    <n v="23"/>
    <n v="368"/>
    <x v="4"/>
    <x v="8"/>
    <x v="1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x v="5"/>
    <s v="No"/>
    <s v="No"/>
    <s v="No"/>
    <n v="0"/>
    <s v="Yes"/>
    <s v="Month-to-Month"/>
    <s v="Direct Debit"/>
    <n v="63"/>
    <n v="665"/>
    <x v="4"/>
    <x v="20"/>
    <x v="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x v="5"/>
    <s v="No"/>
    <s v="No"/>
    <s v="No"/>
    <n v="0"/>
    <s v="Yes"/>
    <s v="Month-to-Month"/>
    <s v="Paper Check"/>
    <n v="22"/>
    <n v="22"/>
    <x v="4"/>
    <x v="6"/>
    <x v="0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x v="12"/>
    <s v="Yes"/>
    <s v="No"/>
    <s v="No"/>
    <n v="0"/>
    <s v="Yes"/>
    <s v="Month-to-Month"/>
    <s v="Direct Debit"/>
    <n v="42"/>
    <n v="1590"/>
    <x v="2"/>
    <x v="7"/>
    <x v="1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x v="11"/>
    <s v="No"/>
    <s v="No"/>
    <s v="No"/>
    <n v="0"/>
    <s v="No"/>
    <s v="Month-to-Month"/>
    <s v="Credit Card"/>
    <n v="39"/>
    <n v="39"/>
    <x v="2"/>
    <x v="7"/>
    <x v="0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x v="7"/>
    <s v="No"/>
    <s v="No"/>
    <s v="No"/>
    <n v="0"/>
    <s v="Yes"/>
    <s v="Month-to-Month"/>
    <s v="Direct Debit"/>
    <n v="36"/>
    <n v="582"/>
    <x v="2"/>
    <x v="7"/>
    <x v="0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x v="1"/>
    <s v="No"/>
    <s v="No"/>
    <s v="No"/>
    <n v="0"/>
    <s v="No"/>
    <s v="Month-to-Month"/>
    <s v="Direct Debit"/>
    <n v="38"/>
    <n v="38"/>
    <x v="1"/>
    <x v="3"/>
    <x v="0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x v="7"/>
    <s v="No"/>
    <s v="No"/>
    <s v="No"/>
    <n v="0"/>
    <s v="Yes"/>
    <s v="Month-to-Month"/>
    <s v="Direct Debit"/>
    <n v="53"/>
    <n v="554"/>
    <x v="4"/>
    <x v="17"/>
    <x v="0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x v="12"/>
    <s v="Yes"/>
    <s v="No"/>
    <s v="No"/>
    <n v="0"/>
    <s v="No"/>
    <s v="Month-to-Month"/>
    <s v="Direct Debit"/>
    <n v="29"/>
    <n v="119"/>
    <x v="1"/>
    <x v="3"/>
    <x v="1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x v="33"/>
    <s v="Yes"/>
    <s v="No"/>
    <s v="No"/>
    <n v="0"/>
    <s v="No"/>
    <s v="Month-to-Month"/>
    <s v="Credit Card"/>
    <n v="12"/>
    <n v="183"/>
    <x v="3"/>
    <x v="5"/>
    <x v="1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x v="63"/>
    <s v="No"/>
    <s v="Yes"/>
    <s v="No"/>
    <n v="0"/>
    <s v="Yes"/>
    <s v="Month-to-Month"/>
    <s v="Direct Debit"/>
    <n v="50"/>
    <n v="1947"/>
    <x v="1"/>
    <x v="15"/>
    <x v="2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x v="4"/>
    <s v="Yes"/>
    <s v="No"/>
    <s v="No"/>
    <n v="0"/>
    <s v="No"/>
    <s v="Month-to-Month"/>
    <s v="Paper Check"/>
    <n v="10"/>
    <n v="10"/>
    <x v="1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x v="30"/>
    <s v="No"/>
    <s v="No"/>
    <s v="No"/>
    <n v="0"/>
    <s v="No"/>
    <s v="Month-to-Month"/>
    <s v="Paper Check"/>
    <n v="45"/>
    <n v="45"/>
    <x v="1"/>
    <x v="3"/>
    <x v="0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x v="41"/>
    <s v="No"/>
    <s v="Yes"/>
    <s v="No"/>
    <n v="0"/>
    <s v="No"/>
    <s v="Month-to-Month"/>
    <s v="Direct Debit"/>
    <n v="43"/>
    <n v="311"/>
    <x v="1"/>
    <x v="3"/>
    <x v="2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x v="66"/>
    <s v="No"/>
    <s v="Yes"/>
    <s v="No"/>
    <n v="0"/>
    <s v="No"/>
    <s v="Month-to-Month"/>
    <s v="Credit Card"/>
    <n v="31"/>
    <n v="1330"/>
    <x v="3"/>
    <x v="5"/>
    <x v="2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x v="24"/>
    <s v="No"/>
    <s v="No"/>
    <s v="No"/>
    <n v="0"/>
    <s v="No"/>
    <s v="Month-to-Month"/>
    <s v="Direct Debit"/>
    <n v="26"/>
    <n v="26"/>
    <x v="1"/>
    <x v="4"/>
    <x v="0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x v="10"/>
    <s v="No"/>
    <s v="No"/>
    <s v="No"/>
    <n v="0"/>
    <s v="No"/>
    <s v="Month-to-Month"/>
    <s v="Direct Debit"/>
    <n v="40"/>
    <n v="462"/>
    <x v="1"/>
    <x v="4"/>
    <x v="0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x v="28"/>
    <s v="No"/>
    <s v="No"/>
    <s v="No"/>
    <n v="0"/>
    <s v="No"/>
    <s v="Month-to-Month"/>
    <s v="Direct Debit"/>
    <n v="41"/>
    <n v="2248"/>
    <x v="1"/>
    <x v="15"/>
    <x v="0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x v="38"/>
    <s v="No"/>
    <s v="No"/>
    <s v="No"/>
    <n v="0"/>
    <s v="No"/>
    <s v="Month-to-Month"/>
    <s v="Direct Debit"/>
    <n v="45"/>
    <n v="771"/>
    <x v="1"/>
    <x v="15"/>
    <x v="0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x v="6"/>
    <s v="Yes"/>
    <s v="No"/>
    <s v="No"/>
    <n v="0"/>
    <s v="No"/>
    <s v="Month-to-Month"/>
    <s v="Direct Debit"/>
    <n v="37"/>
    <n v="37"/>
    <x v="1"/>
    <x v="15"/>
    <x v="1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x v="60"/>
    <s v="No"/>
    <s v="Yes"/>
    <s v="No"/>
    <n v="0"/>
    <s v="Yes"/>
    <s v="Two Year"/>
    <s v="Credit Card"/>
    <n v="45"/>
    <n v="3111"/>
    <x v="1"/>
    <x v="1"/>
    <x v="2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x v="62"/>
    <s v="No"/>
    <s v="Yes"/>
    <s v="No"/>
    <n v="0"/>
    <s v="Yes"/>
    <s v="Month-to-Month"/>
    <s v="Direct Debit"/>
    <n v="66"/>
    <n v="748"/>
    <x v="1"/>
    <x v="1"/>
    <x v="2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x v="46"/>
    <s v="No"/>
    <s v="No"/>
    <s v="No"/>
    <n v="0"/>
    <s v="Yes"/>
    <s v="Month-to-Month"/>
    <s v="Direct Debit"/>
    <n v="45"/>
    <n v="327"/>
    <x v="5"/>
    <x v="11"/>
    <x v="0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x v="58"/>
    <s v="No"/>
    <s v="No"/>
    <s v="No"/>
    <n v="0"/>
    <s v="Yes"/>
    <s v="Month-to-Month"/>
    <s v="Direct Debit"/>
    <n v="64"/>
    <n v="1413"/>
    <x v="4"/>
    <x v="8"/>
    <x v="0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x v="32"/>
    <s v="No"/>
    <s v="No"/>
    <s v="No"/>
    <n v="0"/>
    <s v="Yes"/>
    <s v="Two Year"/>
    <s v="Direct Debit"/>
    <n v="33"/>
    <n v="1331"/>
    <x v="4"/>
    <x v="20"/>
    <x v="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x v="6"/>
    <s v="Yes"/>
    <s v="No"/>
    <s v="No"/>
    <n v="0"/>
    <s v="Yes"/>
    <s v="Month-to-Month"/>
    <s v="Direct Debit"/>
    <n v="48"/>
    <n v="402"/>
    <x v="4"/>
    <x v="6"/>
    <x v="1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x v="48"/>
    <s v="No"/>
    <s v="No"/>
    <s v="No"/>
    <n v="0"/>
    <s v="No"/>
    <s v="Month-to-Month"/>
    <s v="Direct Debit"/>
    <n v="43"/>
    <n v="595"/>
    <x v="4"/>
    <x v="12"/>
    <x v="0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x v="24"/>
    <s v="No"/>
    <s v="No"/>
    <s v="No"/>
    <n v="0"/>
    <s v="Yes"/>
    <s v="Month-to-Month"/>
    <s v="Direct Debit"/>
    <n v="64"/>
    <n v="1939"/>
    <x v="1"/>
    <x v="3"/>
    <x v="0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x v="47"/>
    <s v="No"/>
    <s v="Yes"/>
    <s v="No"/>
    <n v="0"/>
    <s v="No"/>
    <s v="Month-to-Month"/>
    <s v="Direct Debit"/>
    <n v="27"/>
    <n v="27"/>
    <x v="5"/>
    <x v="14"/>
    <x v="2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x v="59"/>
    <s v="Yes"/>
    <s v="No"/>
    <s v="No"/>
    <n v="0"/>
    <s v="No"/>
    <s v="Month-to-Month"/>
    <s v="Direct Debit"/>
    <n v="33"/>
    <n v="106"/>
    <x v="1"/>
    <x v="3"/>
    <x v="1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x v="21"/>
    <s v="No"/>
    <s v="No"/>
    <s v="No"/>
    <n v="0"/>
    <s v="Yes"/>
    <s v="Two Year"/>
    <s v="Direct Debit"/>
    <n v="39"/>
    <n v="2620"/>
    <x v="5"/>
    <x v="11"/>
    <x v="0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x v="55"/>
    <s v="No"/>
    <s v="Yes"/>
    <s v="No"/>
    <n v="0"/>
    <s v="No"/>
    <s v="Month-to-Month"/>
    <s v="Credit Card"/>
    <n v="20"/>
    <n v="20"/>
    <x v="4"/>
    <x v="9"/>
    <x v="2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x v="12"/>
    <s v="Yes"/>
    <s v="No"/>
    <s v="No"/>
    <n v="0"/>
    <s v="No"/>
    <s v="Month-to-Month"/>
    <s v="Direct Debit"/>
    <n v="50"/>
    <n v="50"/>
    <x v="1"/>
    <x v="3"/>
    <x v="1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x v="19"/>
    <s v="Yes"/>
    <s v="No"/>
    <s v="No"/>
    <n v="0"/>
    <s v="Yes"/>
    <s v="Month-to-Month"/>
    <s v="Direct Debit"/>
    <n v="35"/>
    <n v="385"/>
    <x v="1"/>
    <x v="3"/>
    <x v="1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x v="12"/>
    <s v="Yes"/>
    <s v="No"/>
    <s v="No"/>
    <n v="0"/>
    <s v="No"/>
    <s v="Month-to-Month"/>
    <s v="Paper Check"/>
    <n v="42"/>
    <n v="920"/>
    <x v="1"/>
    <x v="3"/>
    <x v="1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x v="18"/>
    <s v="No"/>
    <s v="No"/>
    <s v="No"/>
    <n v="0"/>
    <s v="No"/>
    <s v="Month-to-Month"/>
    <s v="Direct Debit"/>
    <n v="33"/>
    <n v="57"/>
    <x v="2"/>
    <x v="7"/>
    <x v="0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x v="65"/>
    <s v="No"/>
    <s v="Yes"/>
    <s v="No"/>
    <n v="0"/>
    <s v="No"/>
    <s v="Month-to-Month"/>
    <s v="Direct Debit"/>
    <n v="52"/>
    <n v="1383"/>
    <x v="1"/>
    <x v="3"/>
    <x v="2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x v="16"/>
    <s v="No"/>
    <s v="No"/>
    <s v="No"/>
    <n v="0"/>
    <s v="No"/>
    <s v="Month-to-Month"/>
    <s v="Direct Debit"/>
    <n v="43"/>
    <n v="450"/>
    <x v="1"/>
    <x v="4"/>
    <x v="0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x v="10"/>
    <s v="No"/>
    <s v="No"/>
    <s v="No"/>
    <n v="0"/>
    <s v="No"/>
    <s v="Month-to-Month"/>
    <s v="Paper Check"/>
    <n v="8"/>
    <n v="8"/>
    <x v="3"/>
    <x v="16"/>
    <x v="0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x v="52"/>
    <s v="No"/>
    <s v="No"/>
    <s v="No"/>
    <n v="0"/>
    <s v="No"/>
    <s v="Month-to-Month"/>
    <s v="Credit Card"/>
    <n v="19"/>
    <n v="409"/>
    <x v="1"/>
    <x v="1"/>
    <x v="0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x v="57"/>
    <s v="No"/>
    <s v="Yes"/>
    <s v="No"/>
    <n v="0"/>
    <s v="No"/>
    <s v="Month-to-Month"/>
    <s v="Direct Debit"/>
    <n v="51"/>
    <n v="51"/>
    <x v="1"/>
    <x v="3"/>
    <x v="2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x v="49"/>
    <s v="No"/>
    <s v="No"/>
    <s v="No"/>
    <n v="0"/>
    <s v="Yes"/>
    <s v="Month-to-Month"/>
    <s v="Direct Debit"/>
    <n v="52"/>
    <n v="1063"/>
    <x v="1"/>
    <x v="3"/>
    <x v="0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x v="19"/>
    <s v="Yes"/>
    <s v="No"/>
    <s v="No"/>
    <n v="0"/>
    <s v="Yes"/>
    <s v="Month-to-Month"/>
    <s v="Paper Check"/>
    <n v="55"/>
    <n v="299"/>
    <x v="1"/>
    <x v="4"/>
    <x v="1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x v="54"/>
    <s v="No"/>
    <s v="No"/>
    <s v="No"/>
    <n v="0"/>
    <s v="Yes"/>
    <s v="One Year"/>
    <s v="Direct Debit"/>
    <n v="70"/>
    <n v="5172"/>
    <x v="1"/>
    <x v="4"/>
    <x v="0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x v="57"/>
    <s v="No"/>
    <s v="Yes"/>
    <s v="No"/>
    <n v="0"/>
    <s v="No"/>
    <s v="Month-to-Month"/>
    <s v="Direct Debit"/>
    <n v="37"/>
    <n v="2008"/>
    <x v="3"/>
    <x v="5"/>
    <x v="2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x v="58"/>
    <s v="No"/>
    <s v="No"/>
    <s v="No"/>
    <n v="0"/>
    <s v="No"/>
    <s v="Month-to-Month"/>
    <s v="Direct Debit"/>
    <n v="43"/>
    <n v="135"/>
    <x v="1"/>
    <x v="15"/>
    <x v="0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x v="7"/>
    <s v="No"/>
    <s v="No"/>
    <s v="No"/>
    <n v="0"/>
    <s v="Yes"/>
    <s v="Month-to-Month"/>
    <s v="Direct Debit"/>
    <n v="39"/>
    <n v="308"/>
    <x v="1"/>
    <x v="15"/>
    <x v="0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x v="58"/>
    <s v="No"/>
    <s v="No"/>
    <s v="No"/>
    <n v="0"/>
    <s v="Yes"/>
    <s v="Month-to-Month"/>
    <s v="Direct Debit"/>
    <n v="59"/>
    <n v="287"/>
    <x v="1"/>
    <x v="15"/>
    <x v="0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x v="52"/>
    <s v="No"/>
    <s v="No"/>
    <s v="No"/>
    <n v="0"/>
    <s v="No"/>
    <s v="Month-to-Month"/>
    <s v="Direct Debit"/>
    <n v="45"/>
    <n v="99"/>
    <x v="1"/>
    <x v="1"/>
    <x v="0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x v="3"/>
    <s v="No"/>
    <s v="No"/>
    <s v="No"/>
    <n v="0"/>
    <s v="No"/>
    <s v="Month-to-Month"/>
    <s v="Direct Debit"/>
    <n v="38"/>
    <n v="38"/>
    <x v="5"/>
    <x v="11"/>
    <x v="0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x v="35"/>
    <s v="No"/>
    <s v="No"/>
    <s v="No"/>
    <n v="0"/>
    <s v="No"/>
    <s v="Two Year"/>
    <s v="Direct Debit"/>
    <n v="49"/>
    <n v="3174"/>
    <x v="4"/>
    <x v="9"/>
    <x v="0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x v="1"/>
    <s v="No"/>
    <s v="No"/>
    <s v="No"/>
    <n v="0"/>
    <s v="Yes"/>
    <s v="Month-to-Month"/>
    <s v="Direct Debit"/>
    <n v="41"/>
    <n v="1325"/>
    <x v="4"/>
    <x v="8"/>
    <x v="0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x v="17"/>
    <s v="Yes"/>
    <s v="No"/>
    <s v="No"/>
    <n v="0"/>
    <s v="No"/>
    <s v="Month-to-Month"/>
    <s v="Direct Debit"/>
    <n v="38"/>
    <n v="556"/>
    <x v="4"/>
    <x v="20"/>
    <x v="1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x v="4"/>
    <s v="Yes"/>
    <s v="No"/>
    <s v="No"/>
    <n v="0"/>
    <s v="No"/>
    <s v="Month-to-Month"/>
    <s v="Paper Check"/>
    <n v="10"/>
    <n v="17"/>
    <x v="4"/>
    <x v="12"/>
    <x v="1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x v="57"/>
    <s v="No"/>
    <s v="Yes"/>
    <s v="No"/>
    <n v="0"/>
    <s v="No"/>
    <s v="Month-to-Month"/>
    <s v="Direct Debit"/>
    <n v="32"/>
    <n v="137"/>
    <x v="5"/>
    <x v="13"/>
    <x v="2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x v="50"/>
    <s v="No"/>
    <s v="No"/>
    <s v="No"/>
    <n v="0"/>
    <s v="No"/>
    <s v="Month-to-Month"/>
    <s v="Credit Card"/>
    <n v="26"/>
    <n v="52"/>
    <x v="5"/>
    <x v="14"/>
    <x v="0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x v="26"/>
    <s v="No"/>
    <s v="No"/>
    <s v="No"/>
    <n v="0"/>
    <s v="No"/>
    <s v="Month-to-Month"/>
    <s v="Direct Debit"/>
    <n v="35"/>
    <n v="823"/>
    <x v="5"/>
    <x v="18"/>
    <x v="0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x v="57"/>
    <s v="No"/>
    <s v="Yes"/>
    <s v="No"/>
    <n v="0"/>
    <s v="No"/>
    <s v="Month-to-Month"/>
    <s v="Credit Card"/>
    <n v="63"/>
    <n v="1627"/>
    <x v="5"/>
    <x v="11"/>
    <x v="2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x v="39"/>
    <s v="No"/>
    <s v="No"/>
    <s v="No"/>
    <n v="0"/>
    <s v="No"/>
    <s v="One Year"/>
    <s v="Direct Debit"/>
    <n v="60"/>
    <n v="2530"/>
    <x v="4"/>
    <x v="9"/>
    <x v="0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x v="18"/>
    <s v="No"/>
    <s v="No"/>
    <s v="No"/>
    <n v="0"/>
    <s v="No"/>
    <s v="Month-to-Month"/>
    <s v="Direct Debit"/>
    <n v="43"/>
    <n v="430"/>
    <x v="4"/>
    <x v="8"/>
    <x v="0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x v="37"/>
    <s v="No"/>
    <s v="No"/>
    <s v="No"/>
    <n v="0"/>
    <s v="No"/>
    <s v="Month-to-Month"/>
    <s v="Direct Debit"/>
    <n v="50"/>
    <n v="102"/>
    <x v="4"/>
    <x v="20"/>
    <x v="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x v="34"/>
    <s v="No"/>
    <s v="Yes"/>
    <s v="No"/>
    <n v="0"/>
    <s v="No"/>
    <s v="Month-to-Month"/>
    <s v="Direct Debit"/>
    <n v="55"/>
    <n v="520"/>
    <x v="4"/>
    <x v="6"/>
    <x v="2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x v="27"/>
    <s v="No"/>
    <s v="Yes"/>
    <s v="No"/>
    <n v="0"/>
    <s v="Yes"/>
    <s v="Month-to-Month"/>
    <s v="Credit Card"/>
    <n v="53"/>
    <n v="1471"/>
    <x v="2"/>
    <x v="7"/>
    <x v="2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x v="40"/>
    <s v="No"/>
    <s v="No"/>
    <s v="No"/>
    <n v="0"/>
    <s v="Yes"/>
    <s v="One Year"/>
    <s v="Direct Debit"/>
    <n v="43"/>
    <n v="3030"/>
    <x v="3"/>
    <x v="16"/>
    <x v="0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x v="18"/>
    <s v="No"/>
    <s v="No"/>
    <s v="No"/>
    <n v="0"/>
    <s v="Yes"/>
    <s v="Month-to-Month"/>
    <s v="Credit Card"/>
    <n v="53"/>
    <n v="1072"/>
    <x v="3"/>
    <x v="5"/>
    <x v="0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x v="41"/>
    <s v="No"/>
    <s v="Yes"/>
    <s v="No"/>
    <n v="0"/>
    <s v="Yes"/>
    <s v="Month-to-Month"/>
    <s v="Direct Debit"/>
    <n v="62"/>
    <n v="3528"/>
    <x v="3"/>
    <x v="5"/>
    <x v="2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x v="65"/>
    <s v="No"/>
    <s v="Yes"/>
    <s v="No"/>
    <n v="0"/>
    <s v="Yes"/>
    <s v="Two Year"/>
    <s v="Direct Debit"/>
    <n v="36"/>
    <n v="2323"/>
    <x v="3"/>
    <x v="5"/>
    <x v="2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x v="47"/>
    <s v="No"/>
    <s v="Yes"/>
    <s v="No"/>
    <n v="0"/>
    <s v="No"/>
    <s v="Month-to-Month"/>
    <s v="Direct Debit"/>
    <n v="27"/>
    <n v="609"/>
    <x v="3"/>
    <x v="16"/>
    <x v="2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x v="55"/>
    <s v="No"/>
    <s v="Yes"/>
    <s v="No"/>
    <n v="0"/>
    <s v="No"/>
    <s v="Month-to-Month"/>
    <s v="Paper Check"/>
    <n v="16"/>
    <n v="16"/>
    <x v="3"/>
    <x v="16"/>
    <x v="2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x v="48"/>
    <s v="No"/>
    <s v="No"/>
    <s v="No"/>
    <n v="0"/>
    <s v="No"/>
    <s v="Month-to-Month"/>
    <s v="Direct Debit"/>
    <n v="39"/>
    <n v="1392"/>
    <x v="3"/>
    <x v="16"/>
    <x v="0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x v="11"/>
    <s v="No"/>
    <s v="No"/>
    <s v="No"/>
    <n v="0"/>
    <s v="No"/>
    <s v="Month-to-Month"/>
    <s v="Paper Check"/>
    <n v="9"/>
    <n v="9"/>
    <x v="3"/>
    <x v="5"/>
    <x v="0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x v="35"/>
    <s v="No"/>
    <s v="No"/>
    <s v="No"/>
    <n v="0"/>
    <s v="No"/>
    <s v="Month-to-Month"/>
    <s v="Direct Debit"/>
    <n v="36"/>
    <n v="36"/>
    <x v="2"/>
    <x v="19"/>
    <x v="0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x v="24"/>
    <s v="No"/>
    <s v="No"/>
    <s v="No"/>
    <n v="0"/>
    <s v="Yes"/>
    <s v="Month-to-Month"/>
    <s v="Paper Check"/>
    <n v="40"/>
    <n v="40"/>
    <x v="2"/>
    <x v="2"/>
    <x v="0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x v="3"/>
    <s v="No"/>
    <s v="No"/>
    <s v="No"/>
    <n v="0"/>
    <s v="Yes"/>
    <s v="One Year"/>
    <s v="Credit Card"/>
    <n v="52"/>
    <n v="2080"/>
    <x v="2"/>
    <x v="2"/>
    <x v="0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x v="30"/>
    <s v="No"/>
    <s v="No"/>
    <s v="No"/>
    <n v="0"/>
    <s v="Yes"/>
    <s v="Month-to-Month"/>
    <s v="Paper Check"/>
    <n v="53"/>
    <n v="277"/>
    <x v="2"/>
    <x v="2"/>
    <x v="0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x v="57"/>
    <s v="No"/>
    <s v="Yes"/>
    <s v="No"/>
    <n v="0"/>
    <s v="No"/>
    <s v="Month-to-Month"/>
    <s v="Direct Debit"/>
    <n v="26"/>
    <n v="636"/>
    <x v="1"/>
    <x v="3"/>
    <x v="2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x v="10"/>
    <s v="No"/>
    <s v="No"/>
    <s v="No"/>
    <n v="0"/>
    <s v="No"/>
    <s v="Month-to-Month"/>
    <s v="Direct Debit"/>
    <n v="45"/>
    <n v="95"/>
    <x v="2"/>
    <x v="7"/>
    <x v="0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x v="30"/>
    <s v="No"/>
    <s v="No"/>
    <s v="No"/>
    <n v="0"/>
    <s v="No"/>
    <s v="Month-to-Month"/>
    <s v="Direct Debit"/>
    <n v="22"/>
    <n v="95"/>
    <x v="1"/>
    <x v="15"/>
    <x v="0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x v="48"/>
    <s v="No"/>
    <s v="No"/>
    <s v="No"/>
    <n v="0"/>
    <s v="No"/>
    <s v="Month-to-Month"/>
    <s v="Credit Card"/>
    <n v="15"/>
    <n v="154"/>
    <x v="1"/>
    <x v="1"/>
    <x v="0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x v="22"/>
    <s v="Yes"/>
    <s v="No"/>
    <s v="No"/>
    <n v="0"/>
    <s v="No"/>
    <s v="Month-to-Month"/>
    <s v="Direct Debit"/>
    <n v="41"/>
    <n v="155"/>
    <x v="1"/>
    <x v="3"/>
    <x v="1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x v="19"/>
    <s v="Yes"/>
    <s v="No"/>
    <s v="No"/>
    <n v="0"/>
    <s v="No"/>
    <s v="Month-to-Month"/>
    <s v="Paper Check"/>
    <n v="26"/>
    <n v="26"/>
    <x v="1"/>
    <x v="3"/>
    <x v="1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x v="39"/>
    <s v="No"/>
    <s v="No"/>
    <s v="No"/>
    <n v="0"/>
    <s v="No"/>
    <s v="Month-to-Month"/>
    <s v="Direct Debit"/>
    <n v="47"/>
    <n v="47"/>
    <x v="1"/>
    <x v="4"/>
    <x v="0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x v="39"/>
    <s v="No"/>
    <s v="No"/>
    <s v="No"/>
    <n v="0"/>
    <s v="No"/>
    <s v="Month-to-Month"/>
    <s v="Direct Debit"/>
    <n v="24"/>
    <n v="53"/>
    <x v="1"/>
    <x v="4"/>
    <x v="0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x v="19"/>
    <s v="Yes"/>
    <s v="No"/>
    <s v="No"/>
    <n v="0"/>
    <s v="No"/>
    <s v="Month-to-Month"/>
    <s v="Direct Debit"/>
    <n v="50"/>
    <n v="155"/>
    <x v="1"/>
    <x v="4"/>
    <x v="1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x v="3"/>
    <s v="No"/>
    <s v="No"/>
    <s v="No"/>
    <n v="0"/>
    <s v="Yes"/>
    <s v="One Year"/>
    <s v="Credit Card"/>
    <n v="28"/>
    <n v="1223"/>
    <x v="1"/>
    <x v="15"/>
    <x v="0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x v="8"/>
    <s v="No"/>
    <s v="No"/>
    <s v="No"/>
    <n v="0"/>
    <s v="Yes"/>
    <s v="Month-to-Month"/>
    <s v="Credit Card"/>
    <n v="55"/>
    <n v="1350"/>
    <x v="1"/>
    <x v="15"/>
    <x v="0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x v="24"/>
    <s v="No"/>
    <s v="No"/>
    <s v="No"/>
    <n v="0"/>
    <s v="No"/>
    <s v="Month-to-Month"/>
    <s v="Direct Debit"/>
    <n v="49"/>
    <n v="875"/>
    <x v="1"/>
    <x v="15"/>
    <x v="0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x v="31"/>
    <s v="No"/>
    <s v="No"/>
    <s v="No"/>
    <n v="0"/>
    <s v="No"/>
    <s v="Month-to-Month"/>
    <s v="Paper Check"/>
    <n v="32"/>
    <n v="32"/>
    <x v="1"/>
    <x v="1"/>
    <x v="0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x v="34"/>
    <s v="No"/>
    <s v="Yes"/>
    <s v="No"/>
    <n v="0"/>
    <s v="Yes"/>
    <s v="One Year"/>
    <s v="Direct Debit"/>
    <n v="51"/>
    <n v="3371"/>
    <x v="1"/>
    <x v="1"/>
    <x v="2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x v="23"/>
    <s v="Yes"/>
    <s v="No"/>
    <s v="No"/>
    <n v="0"/>
    <s v="No"/>
    <s v="One Year"/>
    <s v="Direct Debit"/>
    <n v="13"/>
    <n v="646"/>
    <x v="5"/>
    <x v="11"/>
    <x v="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x v="61"/>
    <s v="No"/>
    <s v="Yes"/>
    <s v="No"/>
    <n v="0"/>
    <s v="No"/>
    <s v="Month-to-Month"/>
    <s v="Direct Debit"/>
    <n v="31"/>
    <n v="31"/>
    <x v="4"/>
    <x v="9"/>
    <x v="2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x v="43"/>
    <s v="No"/>
    <s v="No"/>
    <s v="No"/>
    <n v="0"/>
    <s v="No"/>
    <s v="Month-to-Month"/>
    <s v="Direct Debit"/>
    <n v="30"/>
    <n v="482"/>
    <x v="4"/>
    <x v="8"/>
    <x v="0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x v="2"/>
    <s v="No"/>
    <s v="No"/>
    <s v="No"/>
    <n v="0"/>
    <s v="No"/>
    <s v="Month-to-Month"/>
    <s v="Paper Check"/>
    <n v="23"/>
    <n v="97"/>
    <x v="4"/>
    <x v="20"/>
    <x v="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x v="12"/>
    <s v="Yes"/>
    <s v="No"/>
    <s v="No"/>
    <n v="0"/>
    <s v="No"/>
    <s v="Month-to-Month"/>
    <s v="Paper Check"/>
    <n v="26"/>
    <n v="239"/>
    <x v="4"/>
    <x v="6"/>
    <x v="1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x v="46"/>
    <s v="No"/>
    <s v="No"/>
    <s v="No"/>
    <n v="0"/>
    <s v="No"/>
    <s v="Month-to-Month"/>
    <s v="Direct Debit"/>
    <n v="40"/>
    <n v="896"/>
    <x v="4"/>
    <x v="12"/>
    <x v="0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x v="5"/>
    <s v="No"/>
    <s v="No"/>
    <s v="No"/>
    <n v="0"/>
    <s v="No"/>
    <s v="One Year"/>
    <s v="Direct Debit"/>
    <n v="41"/>
    <n v="1496"/>
    <x v="5"/>
    <x v="13"/>
    <x v="0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x v="41"/>
    <s v="No"/>
    <s v="Yes"/>
    <s v="No"/>
    <n v="0"/>
    <s v="No"/>
    <s v="Two Year"/>
    <s v="Direct Debit"/>
    <n v="8"/>
    <n v="447"/>
    <x v="5"/>
    <x v="14"/>
    <x v="2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x v="40"/>
    <s v="No"/>
    <s v="No"/>
    <s v="No"/>
    <n v="0"/>
    <s v="No"/>
    <s v="Month-to-Month"/>
    <s v="Direct Debit"/>
    <n v="35"/>
    <n v="35"/>
    <x v="5"/>
    <x v="18"/>
    <x v="0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x v="56"/>
    <s v="No"/>
    <s v="Yes"/>
    <s v="No"/>
    <n v="0"/>
    <s v="Yes"/>
    <s v="Month-to-Month"/>
    <s v="Direct Debit"/>
    <n v="39"/>
    <n v="304"/>
    <x v="5"/>
    <x v="11"/>
    <x v="2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x v="20"/>
    <s v="No"/>
    <s v="No"/>
    <s v="No"/>
    <n v="0"/>
    <s v="No"/>
    <s v="Month-to-Month"/>
    <s v="Direct Debit"/>
    <n v="54"/>
    <n v="873"/>
    <x v="4"/>
    <x v="9"/>
    <x v="0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x v="37"/>
    <s v="No"/>
    <s v="No"/>
    <s v="No"/>
    <n v="0"/>
    <s v="No"/>
    <s v="Month-to-Month"/>
    <s v="Direct Debit"/>
    <n v="46"/>
    <n v="46"/>
    <x v="4"/>
    <x v="8"/>
    <x v="0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x v="60"/>
    <s v="No"/>
    <s v="Yes"/>
    <s v="No"/>
    <n v="0"/>
    <s v="No"/>
    <s v="Month-to-Month"/>
    <s v="Credit Card"/>
    <n v="32"/>
    <n v="238"/>
    <x v="3"/>
    <x v="5"/>
    <x v="2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x v="56"/>
    <s v="No"/>
    <s v="Yes"/>
    <s v="No"/>
    <n v="0"/>
    <s v="No"/>
    <s v="Month-to-Month"/>
    <s v="Direct Debit"/>
    <n v="21"/>
    <n v="189"/>
    <x v="4"/>
    <x v="6"/>
    <x v="2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x v="60"/>
    <s v="No"/>
    <s v="Yes"/>
    <s v="No"/>
    <n v="0"/>
    <s v="No"/>
    <s v="Month-to-Month"/>
    <s v="Direct Debit"/>
    <n v="30"/>
    <n v="1132"/>
    <x v="2"/>
    <x v="7"/>
    <x v="2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x v="7"/>
    <s v="No"/>
    <s v="No"/>
    <s v="No"/>
    <n v="0"/>
    <s v="No"/>
    <s v="Month-to-Month"/>
    <s v="Paper Check"/>
    <n v="51"/>
    <n v="266"/>
    <x v="2"/>
    <x v="7"/>
    <x v="0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x v="47"/>
    <s v="No"/>
    <s v="Yes"/>
    <s v="No"/>
    <n v="0"/>
    <s v="No"/>
    <s v="Month-to-Month"/>
    <s v="Direct Debit"/>
    <n v="30"/>
    <n v="86"/>
    <x v="2"/>
    <x v="7"/>
    <x v="2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x v="32"/>
    <s v="No"/>
    <s v="No"/>
    <s v="No"/>
    <n v="0"/>
    <s v="No"/>
    <s v="Month-to-Month"/>
    <s v="Direct Debit"/>
    <n v="47"/>
    <n v="1531"/>
    <x v="4"/>
    <x v="10"/>
    <x v="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x v="11"/>
    <s v="No"/>
    <s v="No"/>
    <s v="No"/>
    <n v="0"/>
    <s v="No"/>
    <s v="Month-to-Month"/>
    <s v="Direct Debit"/>
    <n v="46"/>
    <n v="90"/>
    <x v="4"/>
    <x v="17"/>
    <x v="0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x v="19"/>
    <s v="Yes"/>
    <s v="No"/>
    <s v="No"/>
    <n v="0"/>
    <s v="Yes"/>
    <s v="Month-to-Month"/>
    <s v="Direct Debit"/>
    <n v="41"/>
    <n v="1558"/>
    <x v="1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x v="53"/>
    <s v="Yes"/>
    <s v="No"/>
    <s v="No"/>
    <n v="0"/>
    <s v="Yes"/>
    <s v="Month-to-Month"/>
    <s v="Credit Card"/>
    <n v="37"/>
    <n v="1413"/>
    <x v="1"/>
    <x v="4"/>
    <x v="1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x v="61"/>
    <s v="No"/>
    <s v="Yes"/>
    <s v="No"/>
    <n v="0"/>
    <s v="Yes"/>
    <s v="Month-to-Month"/>
    <s v="Direct Debit"/>
    <n v="39"/>
    <n v="1814"/>
    <x v="1"/>
    <x v="15"/>
    <x v="2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x v="50"/>
    <s v="No"/>
    <s v="No"/>
    <s v="No"/>
    <n v="0"/>
    <s v="Yes"/>
    <s v="Month-to-Month"/>
    <s v="Direct Debit"/>
    <n v="54"/>
    <n v="563"/>
    <x v="1"/>
    <x v="1"/>
    <x v="0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x v="25"/>
    <s v="No"/>
    <s v="Yes"/>
    <s v="No"/>
    <n v="0"/>
    <s v="Yes"/>
    <s v="Month-to-Month"/>
    <s v="Direct Debit"/>
    <n v="19"/>
    <n v="143"/>
    <x v="1"/>
    <x v="3"/>
    <x v="2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x v="48"/>
    <s v="No"/>
    <s v="No"/>
    <s v="No"/>
    <n v="0"/>
    <s v="No"/>
    <s v="Month-to-Month"/>
    <s v="Paper Check"/>
    <n v="22"/>
    <n v="37"/>
    <x v="1"/>
    <x v="1"/>
    <x v="0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x v="41"/>
    <s v="No"/>
    <s v="Yes"/>
    <s v="No"/>
    <n v="0"/>
    <s v="No"/>
    <s v="Month-to-Month"/>
    <s v="Direct Debit"/>
    <n v="8"/>
    <n v="20"/>
    <x v="1"/>
    <x v="3"/>
    <x v="2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x v="17"/>
    <s v="Yes"/>
    <s v="No"/>
    <s v="No"/>
    <n v="0"/>
    <s v="Yes"/>
    <s v="Month-to-Month"/>
    <s v="Direct Debit"/>
    <n v="38"/>
    <n v="151"/>
    <x v="1"/>
    <x v="4"/>
    <x v="1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x v="64"/>
    <s v="No"/>
    <s v="Yes"/>
    <s v="No"/>
    <n v="0"/>
    <s v="No"/>
    <s v="Month-to-Month"/>
    <s v="Direct Debit"/>
    <n v="42"/>
    <n v="1551"/>
    <x v="1"/>
    <x v="4"/>
    <x v="2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x v="4"/>
    <s v="Yes"/>
    <s v="No"/>
    <s v="No"/>
    <n v="0"/>
    <s v="No"/>
    <s v="Month-to-Month"/>
    <s v="Direct Debit"/>
    <n v="32"/>
    <n v="32"/>
    <x v="1"/>
    <x v="15"/>
    <x v="1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x v="12"/>
    <s v="Yes"/>
    <s v="No"/>
    <s v="No"/>
    <n v="0"/>
    <s v="No"/>
    <s v="Month-to-Month"/>
    <s v="Direct Debit"/>
    <n v="56"/>
    <n v="279"/>
    <x v="1"/>
    <x v="15"/>
    <x v="1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x v="57"/>
    <s v="No"/>
    <s v="Yes"/>
    <s v="No"/>
    <n v="0"/>
    <s v="Yes"/>
    <s v="Month-to-Month"/>
    <s v="Direct Debit"/>
    <n v="41"/>
    <n v="1229"/>
    <x v="1"/>
    <x v="15"/>
    <x v="2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x v="26"/>
    <s v="No"/>
    <s v="No"/>
    <s v="No"/>
    <n v="0"/>
    <s v="Yes"/>
    <s v="One Year"/>
    <s v="Direct Debit"/>
    <n v="55"/>
    <n v="1630"/>
    <x v="1"/>
    <x v="1"/>
    <x v="0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x v="55"/>
    <s v="No"/>
    <s v="Yes"/>
    <s v="No"/>
    <n v="0"/>
    <s v="No"/>
    <s v="Month-to-Month"/>
    <s v="Direct Debit"/>
    <n v="45"/>
    <n v="1583"/>
    <x v="1"/>
    <x v="1"/>
    <x v="2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x v="49"/>
    <s v="No"/>
    <s v="No"/>
    <s v="No"/>
    <n v="0"/>
    <s v="No"/>
    <s v="Month-to-Month"/>
    <s v="Direct Debit"/>
    <n v="16"/>
    <n v="16"/>
    <x v="5"/>
    <x v="11"/>
    <x v="0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x v="16"/>
    <s v="No"/>
    <s v="No"/>
    <s v="No"/>
    <n v="0"/>
    <s v="Yes"/>
    <s v="Month-to-Month"/>
    <s v="Direct Debit"/>
    <n v="38"/>
    <n v="663"/>
    <x v="4"/>
    <x v="8"/>
    <x v="0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x v="58"/>
    <s v="No"/>
    <s v="No"/>
    <s v="No"/>
    <n v="0"/>
    <s v="No"/>
    <s v="Month-to-Month"/>
    <s v="Paper Check"/>
    <n v="8"/>
    <n v="25"/>
    <x v="5"/>
    <x v="14"/>
    <x v="0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x v="23"/>
    <s v="Yes"/>
    <s v="No"/>
    <s v="No"/>
    <n v="0"/>
    <s v="No"/>
    <s v="Month-to-Month"/>
    <s v="Direct Debit"/>
    <n v="27"/>
    <n v="114"/>
    <x v="4"/>
    <x v="12"/>
    <x v="1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x v="9"/>
    <s v="No"/>
    <s v="No"/>
    <s v="No"/>
    <n v="0"/>
    <s v="Yes"/>
    <s v="Month-to-Month"/>
    <s v="Direct Debit"/>
    <n v="46"/>
    <n v="1172"/>
    <x v="1"/>
    <x v="3"/>
    <x v="0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x v="59"/>
    <s v="Yes"/>
    <s v="No"/>
    <s v="No"/>
    <n v="0"/>
    <s v="No"/>
    <s v="Month-to-Month"/>
    <s v="Paper Check"/>
    <n v="17"/>
    <n v="105"/>
    <x v="5"/>
    <x v="14"/>
    <x v="1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x v="9"/>
    <s v="No"/>
    <s v="No"/>
    <s v="No"/>
    <n v="0"/>
    <s v="No"/>
    <s v="Month-to-Month"/>
    <s v="Direct Debit"/>
    <n v="51"/>
    <n v="201"/>
    <x v="5"/>
    <x v="18"/>
    <x v="0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x v="30"/>
    <s v="No"/>
    <s v="No"/>
    <s v="No"/>
    <n v="0"/>
    <s v="No"/>
    <s v="Month-to-Month"/>
    <s v="Direct Debit"/>
    <n v="39"/>
    <n v="39"/>
    <x v="5"/>
    <x v="11"/>
    <x v="0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x v="41"/>
    <s v="No"/>
    <s v="Yes"/>
    <s v="No"/>
    <n v="0"/>
    <s v="No"/>
    <s v="Month-to-Month"/>
    <s v="Paper Check"/>
    <n v="44"/>
    <n v="44"/>
    <x v="1"/>
    <x v="1"/>
    <x v="2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x v="46"/>
    <s v="No"/>
    <s v="No"/>
    <s v="No"/>
    <n v="0"/>
    <s v="Yes"/>
    <s v="Month-to-Month"/>
    <s v="Credit Card"/>
    <n v="34"/>
    <n v="270"/>
    <x v="1"/>
    <x v="3"/>
    <x v="0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x v="26"/>
    <s v="No"/>
    <s v="No"/>
    <s v="No"/>
    <n v="0"/>
    <s v="No"/>
    <s v="Month-to-Month"/>
    <s v="Direct Debit"/>
    <n v="33"/>
    <n v="1651"/>
    <x v="4"/>
    <x v="6"/>
    <x v="0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x v="2"/>
    <s v="No"/>
    <s v="No"/>
    <s v="No"/>
    <n v="0"/>
    <s v="No"/>
    <s v="Month-to-Month"/>
    <s v="Direct Debit"/>
    <n v="45"/>
    <n v="1107"/>
    <x v="2"/>
    <x v="7"/>
    <x v="0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x v="4"/>
    <s v="Yes"/>
    <s v="No"/>
    <s v="No"/>
    <n v="0"/>
    <s v="Yes"/>
    <s v="Month-to-Month"/>
    <s v="Direct Debit"/>
    <n v="22"/>
    <n v="143"/>
    <x v="1"/>
    <x v="3"/>
    <x v="1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x v="8"/>
    <s v="No"/>
    <s v="No"/>
    <s v="No"/>
    <n v="0"/>
    <s v="No"/>
    <s v="Month-to-Month"/>
    <s v="Direct Debit"/>
    <n v="26"/>
    <n v="64"/>
    <x v="1"/>
    <x v="4"/>
    <x v="0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x v="28"/>
    <s v="No"/>
    <s v="No"/>
    <s v="No"/>
    <n v="0"/>
    <s v="No"/>
    <s v="Month-to-Month"/>
    <s v="Paper Check"/>
    <n v="16"/>
    <n v="47"/>
    <x v="1"/>
    <x v="1"/>
    <x v="0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x v="15"/>
    <s v="No"/>
    <s v="No"/>
    <s v="No"/>
    <n v="0"/>
    <s v="No"/>
    <s v="Month-to-Month"/>
    <s v="Direct Debit"/>
    <n v="16"/>
    <n v="16"/>
    <x v="1"/>
    <x v="1"/>
    <x v="0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x v="37"/>
    <s v="No"/>
    <s v="No"/>
    <s v="No"/>
    <n v="0"/>
    <s v="Yes"/>
    <s v="Month-to-Month"/>
    <s v="Direct Debit"/>
    <n v="29"/>
    <n v="408"/>
    <x v="1"/>
    <x v="3"/>
    <x v="0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x v="29"/>
    <s v="No"/>
    <s v="Yes"/>
    <s v="No"/>
    <n v="0"/>
    <s v="Yes"/>
    <s v="One Year"/>
    <s v="Credit Card"/>
    <n v="54"/>
    <n v="3298"/>
    <x v="1"/>
    <x v="3"/>
    <x v="2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x v="46"/>
    <s v="No"/>
    <s v="No"/>
    <s v="No"/>
    <n v="0"/>
    <s v="No"/>
    <s v="Month-to-Month"/>
    <s v="Direct Debit"/>
    <n v="23"/>
    <n v="972"/>
    <x v="1"/>
    <x v="4"/>
    <x v="0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x v="8"/>
    <s v="No"/>
    <s v="No"/>
    <s v="No"/>
    <n v="0"/>
    <s v="Yes"/>
    <s v="One Year"/>
    <s v="Direct Debit"/>
    <n v="45"/>
    <n v="2602"/>
    <x v="1"/>
    <x v="4"/>
    <x v="0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x v="4"/>
    <s v="Yes"/>
    <s v="No"/>
    <s v="No"/>
    <n v="0"/>
    <s v="No"/>
    <s v="Month-to-Month"/>
    <s v="Direct Debit"/>
    <n v="62"/>
    <n v="1118"/>
    <x v="1"/>
    <x v="4"/>
    <x v="1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x v="5"/>
    <s v="No"/>
    <s v="No"/>
    <s v="No"/>
    <n v="0"/>
    <s v="No"/>
    <s v="Month-to-Month"/>
    <s v="Direct Debit"/>
    <n v="38"/>
    <n v="282"/>
    <x v="1"/>
    <x v="15"/>
    <x v="0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x v="25"/>
    <s v="No"/>
    <s v="Yes"/>
    <s v="No"/>
    <n v="0"/>
    <s v="No"/>
    <s v="Month-to-Month"/>
    <s v="Direct Debit"/>
    <n v="27"/>
    <n v="56"/>
    <x v="1"/>
    <x v="15"/>
    <x v="2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x v="9"/>
    <s v="No"/>
    <s v="No"/>
    <s v="No"/>
    <n v="0"/>
    <s v="Yes"/>
    <s v="Month-to-Month"/>
    <s v="Credit Card"/>
    <n v="18"/>
    <n v="352"/>
    <x v="1"/>
    <x v="15"/>
    <x v="0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x v="15"/>
    <s v="No"/>
    <s v="No"/>
    <s v="No"/>
    <n v="0"/>
    <s v="No"/>
    <s v="Month-to-Month"/>
    <s v="Direct Debit"/>
    <n v="42"/>
    <n v="469"/>
    <x v="1"/>
    <x v="1"/>
    <x v="0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x v="5"/>
    <s v="No"/>
    <s v="No"/>
    <s v="No"/>
    <n v="0"/>
    <s v="Yes"/>
    <s v="One Year"/>
    <s v="Credit Card"/>
    <n v="46"/>
    <n v="1828"/>
    <x v="1"/>
    <x v="1"/>
    <x v="0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x v="16"/>
    <s v="No"/>
    <s v="No"/>
    <s v="No"/>
    <n v="0"/>
    <s v="No"/>
    <s v="Month-to-Month"/>
    <s v="Paper Check"/>
    <n v="20"/>
    <n v="319"/>
    <x v="5"/>
    <x v="11"/>
    <x v="0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x v="8"/>
    <s v="No"/>
    <s v="No"/>
    <s v="No"/>
    <n v="0"/>
    <s v="No"/>
    <s v="Month-to-Month"/>
    <s v="Credit Card"/>
    <n v="8"/>
    <n v="41"/>
    <x v="5"/>
    <x v="14"/>
    <x v="0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x v="38"/>
    <s v="No"/>
    <s v="No"/>
    <s v="No"/>
    <n v="0"/>
    <s v="No"/>
    <s v="Month-to-Month"/>
    <s v="Direct Debit"/>
    <n v="34"/>
    <n v="34"/>
    <x v="4"/>
    <x v="8"/>
    <x v="0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x v="29"/>
    <s v="No"/>
    <s v="Yes"/>
    <s v="No"/>
    <n v="0"/>
    <s v="No"/>
    <s v="Month-to-Month"/>
    <s v="Direct Debit"/>
    <n v="51"/>
    <n v="504"/>
    <x v="3"/>
    <x v="5"/>
    <x v="2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x v="2"/>
    <s v="No"/>
    <s v="No"/>
    <s v="No"/>
    <n v="0"/>
    <s v="Yes"/>
    <s v="Month-to-Month"/>
    <s v="Paper Check"/>
    <n v="61"/>
    <n v="374"/>
    <x v="4"/>
    <x v="6"/>
    <x v="0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x v="34"/>
    <s v="No"/>
    <s v="Yes"/>
    <s v="No"/>
    <n v="0"/>
    <s v="No"/>
    <s v="Month-to-Month"/>
    <s v="Credit Card"/>
    <n v="32"/>
    <n v="518"/>
    <x v="4"/>
    <x v="12"/>
    <x v="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x v="35"/>
    <s v="No"/>
    <s v="No"/>
    <s v="No"/>
    <n v="0"/>
    <s v="No"/>
    <s v="Month-to-Month"/>
    <s v="Paper Check"/>
    <n v="44"/>
    <n v="85"/>
    <x v="5"/>
    <x v="13"/>
    <x v="0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x v="36"/>
    <s v="No"/>
    <s v="Yes"/>
    <s v="No"/>
    <n v="0"/>
    <s v="No"/>
    <s v="Month-to-Month"/>
    <s v="Direct Debit"/>
    <n v="28"/>
    <n v="68"/>
    <x v="5"/>
    <x v="14"/>
    <x v="2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x v="41"/>
    <s v="No"/>
    <s v="Yes"/>
    <s v="No"/>
    <n v="0"/>
    <s v="No"/>
    <s v="Month-to-Month"/>
    <s v="Direct Debit"/>
    <n v="42"/>
    <n v="775"/>
    <x v="5"/>
    <x v="18"/>
    <x v="2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x v="2"/>
    <s v="No"/>
    <s v="No"/>
    <s v="No"/>
    <n v="0"/>
    <s v="No"/>
    <s v="Month-to-Month"/>
    <s v="Direct Debit"/>
    <n v="12"/>
    <n v="12"/>
    <x v="5"/>
    <x v="11"/>
    <x v="0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x v="6"/>
    <s v="Yes"/>
    <s v="No"/>
    <s v="No"/>
    <n v="0"/>
    <s v="Yes"/>
    <s v="Two Year"/>
    <s v="Credit Card"/>
    <n v="41"/>
    <n v="2666"/>
    <x v="4"/>
    <x v="9"/>
    <x v="1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x v="16"/>
    <s v="No"/>
    <s v="No"/>
    <s v="No"/>
    <n v="0"/>
    <s v="No"/>
    <s v="Month-to-Month"/>
    <s v="Direct Debit"/>
    <n v="66"/>
    <n v="2410"/>
    <x v="1"/>
    <x v="3"/>
    <x v="0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x v="40"/>
    <s v="No"/>
    <s v="No"/>
    <s v="No"/>
    <n v="0"/>
    <s v="Yes"/>
    <s v="Month-to-Month"/>
    <s v="Direct Debit"/>
    <n v="31"/>
    <n v="1228"/>
    <x v="4"/>
    <x v="20"/>
    <x v="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x v="12"/>
    <s v="Yes"/>
    <s v="No"/>
    <s v="No"/>
    <n v="0"/>
    <s v="No"/>
    <s v="Month-to-Month"/>
    <s v="Direct Debit"/>
    <n v="37"/>
    <n v="825"/>
    <x v="4"/>
    <x v="6"/>
    <x v="1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x v="10"/>
    <s v="No"/>
    <s v="No"/>
    <s v="No"/>
    <n v="0"/>
    <s v="Yes"/>
    <s v="Month-to-Month"/>
    <s v="Credit Card"/>
    <n v="23"/>
    <n v="44"/>
    <x v="2"/>
    <x v="7"/>
    <x v="0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x v="48"/>
    <s v="No"/>
    <s v="No"/>
    <s v="No"/>
    <n v="0"/>
    <s v="No"/>
    <s v="Month-to-Month"/>
    <s v="Direct Debit"/>
    <n v="41"/>
    <n v="184"/>
    <x v="1"/>
    <x v="3"/>
    <x v="0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x v="50"/>
    <s v="No"/>
    <s v="No"/>
    <s v="No"/>
    <n v="0"/>
    <s v="Yes"/>
    <s v="One Year"/>
    <s v="Direct Debit"/>
    <n v="39"/>
    <n v="1404"/>
    <x v="1"/>
    <x v="3"/>
    <x v="0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x v="2"/>
    <s v="No"/>
    <s v="No"/>
    <s v="No"/>
    <n v="0"/>
    <s v="Yes"/>
    <s v="One Year"/>
    <s v="Direct Debit"/>
    <n v="48"/>
    <n v="1613"/>
    <x v="3"/>
    <x v="5"/>
    <x v="0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x v="40"/>
    <s v="No"/>
    <s v="No"/>
    <s v="No"/>
    <n v="0"/>
    <s v="No"/>
    <s v="One Year"/>
    <s v="Direct Debit"/>
    <n v="13"/>
    <n v="614"/>
    <x v="5"/>
    <x v="14"/>
    <x v="0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x v="62"/>
    <s v="No"/>
    <s v="Yes"/>
    <s v="No"/>
    <n v="0"/>
    <s v="No"/>
    <s v="Month-to-Month"/>
    <s v="Credit Card"/>
    <n v="40"/>
    <n v="285"/>
    <x v="3"/>
    <x v="16"/>
    <x v="2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x v="30"/>
    <s v="No"/>
    <s v="No"/>
    <s v="No"/>
    <n v="0"/>
    <s v="No"/>
    <s v="Month-to-Month"/>
    <s v="Credit Card"/>
    <n v="20"/>
    <n v="134"/>
    <x v="1"/>
    <x v="3"/>
    <x v="0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x v="65"/>
    <s v="No"/>
    <s v="Yes"/>
    <s v="No"/>
    <n v="0"/>
    <s v="No"/>
    <s v="Month-to-Month"/>
    <s v="Direct Debit"/>
    <n v="45"/>
    <n v="139"/>
    <x v="1"/>
    <x v="3"/>
    <x v="2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x v="44"/>
    <s v="No"/>
    <s v="No"/>
    <s v="No"/>
    <n v="0"/>
    <s v="Yes"/>
    <s v="Month-to-Month"/>
    <s v="Direct Debit"/>
    <n v="45"/>
    <n v="45"/>
    <x v="1"/>
    <x v="1"/>
    <x v="0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x v="63"/>
    <s v="No"/>
    <s v="Yes"/>
    <s v="No"/>
    <n v="0"/>
    <s v="No"/>
    <s v="One Year"/>
    <s v="Credit Card"/>
    <n v="37"/>
    <n v="1497"/>
    <x v="2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x v="25"/>
    <s v="No"/>
    <s v="Yes"/>
    <s v="No"/>
    <n v="0"/>
    <s v="No"/>
    <s v="Month-to-Month"/>
    <s v="Credit Card"/>
    <n v="31"/>
    <n v="1462"/>
    <x v="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x v="39"/>
    <s v="No"/>
    <s v="No"/>
    <s v="No"/>
    <n v="0"/>
    <s v="No"/>
    <s v="Month-to-Month"/>
    <s v="Paper Check"/>
    <n v="7"/>
    <n v="56"/>
    <x v="2"/>
    <x v="2"/>
    <x v="0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x v="28"/>
    <s v="No"/>
    <s v="No"/>
    <s v="No"/>
    <n v="0"/>
    <s v="No"/>
    <s v="Month-to-Month"/>
    <s v="Direct Debit"/>
    <n v="37"/>
    <n v="37"/>
    <x v="1"/>
    <x v="3"/>
    <x v="0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x v="33"/>
    <s v="Yes"/>
    <s v="No"/>
    <s v="No"/>
    <n v="0"/>
    <s v="No"/>
    <s v="One Year"/>
    <s v="Direct Debit"/>
    <n v="18"/>
    <n v="118"/>
    <x v="1"/>
    <x v="4"/>
    <x v="1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x v="60"/>
    <s v="No"/>
    <s v="Yes"/>
    <s v="No"/>
    <n v="0"/>
    <s v="No"/>
    <s v="Month-to-Month"/>
    <s v="Credit Card"/>
    <n v="33"/>
    <n v="503"/>
    <x v="1"/>
    <x v="15"/>
    <x v="2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x v="24"/>
    <s v="No"/>
    <s v="No"/>
    <s v="No"/>
    <n v="0"/>
    <s v="No"/>
    <s v="Month-to-Month"/>
    <s v="Direct Debit"/>
    <n v="57"/>
    <n v="650"/>
    <x v="1"/>
    <x v="1"/>
    <x v="0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x v="44"/>
    <s v="No"/>
    <s v="No"/>
    <s v="No"/>
    <n v="0"/>
    <s v="Yes"/>
    <s v="One Year"/>
    <s v="Direct Debit"/>
    <n v="63"/>
    <n v="4162"/>
    <x v="1"/>
    <x v="3"/>
    <x v="0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x v="21"/>
    <s v="No"/>
    <s v="No"/>
    <s v="No"/>
    <n v="0"/>
    <s v="No"/>
    <s v="Month-to-Month"/>
    <s v="Direct Debit"/>
    <n v="12"/>
    <n v="91"/>
    <x v="1"/>
    <x v="3"/>
    <x v="0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x v="17"/>
    <s v="Yes"/>
    <s v="No"/>
    <s v="No"/>
    <n v="0"/>
    <s v="No"/>
    <s v="Month-to-Month"/>
    <s v="Direct Debit"/>
    <n v="51"/>
    <n v="2305"/>
    <x v="1"/>
    <x v="4"/>
    <x v="1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x v="55"/>
    <s v="No"/>
    <s v="Yes"/>
    <s v="No"/>
    <n v="0"/>
    <s v="Yes"/>
    <s v="Month-to-Month"/>
    <s v="Direct Debit"/>
    <n v="50"/>
    <n v="1168"/>
    <x v="1"/>
    <x v="4"/>
    <x v="2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x v="64"/>
    <s v="No"/>
    <s v="Yes"/>
    <s v="No"/>
    <n v="0"/>
    <s v="No"/>
    <s v="Month-to-Month"/>
    <s v="Direct Debit"/>
    <n v="29"/>
    <n v="446"/>
    <x v="1"/>
    <x v="4"/>
    <x v="2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x v="37"/>
    <s v="No"/>
    <s v="No"/>
    <s v="No"/>
    <n v="0"/>
    <s v="Yes"/>
    <s v="Month-to-Month"/>
    <s v="Direct Debit"/>
    <n v="51"/>
    <n v="854"/>
    <x v="1"/>
    <x v="15"/>
    <x v="0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x v="60"/>
    <s v="No"/>
    <s v="Yes"/>
    <s v="No"/>
    <n v="0"/>
    <s v="No"/>
    <s v="Month-to-Month"/>
    <s v="Direct Debit"/>
    <n v="42"/>
    <n v="42"/>
    <x v="2"/>
    <x v="7"/>
    <x v="2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x v="5"/>
    <s v="No"/>
    <s v="No"/>
    <s v="No"/>
    <n v="0"/>
    <s v="No"/>
    <s v="Month-to-Month"/>
    <s v="Direct Debit"/>
    <n v="54"/>
    <n v="474"/>
    <x v="1"/>
    <x v="15"/>
    <x v="0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x v="4"/>
    <s v="Yes"/>
    <s v="No"/>
    <s v="No"/>
    <n v="0"/>
    <s v="No"/>
    <s v="Month-to-Month"/>
    <s v="Paper Check"/>
    <n v="38"/>
    <n v="248"/>
    <x v="1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x v="47"/>
    <s v="No"/>
    <s v="Yes"/>
    <s v="No"/>
    <n v="0"/>
    <s v="No"/>
    <s v="Month-to-Month"/>
    <s v="Direct Debit"/>
    <n v="45"/>
    <n v="1619"/>
    <x v="1"/>
    <x v="1"/>
    <x v="2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x v="2"/>
    <s v="No"/>
    <s v="No"/>
    <s v="No"/>
    <n v="0"/>
    <s v="No"/>
    <s v="Month-to-Month"/>
    <s v="Direct Debit"/>
    <n v="43"/>
    <n v="118"/>
    <x v="2"/>
    <x v="7"/>
    <x v="0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x v="14"/>
    <s v="No"/>
    <s v="Yes"/>
    <s v="No"/>
    <n v="0"/>
    <s v="No"/>
    <s v="Month-to-Month"/>
    <s v="Credit Card"/>
    <n v="41"/>
    <n v="1417"/>
    <x v="4"/>
    <x v="9"/>
    <x v="2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x v="56"/>
    <s v="No"/>
    <s v="Yes"/>
    <s v="No"/>
    <n v="0"/>
    <s v="No"/>
    <s v="Month-to-Month"/>
    <s v="Direct Debit"/>
    <n v="24"/>
    <n v="24"/>
    <x v="4"/>
    <x v="8"/>
    <x v="2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x v="5"/>
    <s v="No"/>
    <s v="No"/>
    <s v="No"/>
    <n v="0"/>
    <s v="Yes"/>
    <s v="Month-to-Month"/>
    <s v="Direct Debit"/>
    <n v="32"/>
    <n v="725"/>
    <x v="4"/>
    <x v="20"/>
    <x v="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x v="45"/>
    <s v="No"/>
    <s v="Yes"/>
    <s v="No"/>
    <n v="0"/>
    <s v="No"/>
    <s v="Month-to-Month"/>
    <s v="Direct Debit"/>
    <n v="51"/>
    <n v="2446"/>
    <x v="4"/>
    <x v="6"/>
    <x v="2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x v="63"/>
    <s v="No"/>
    <s v="Yes"/>
    <s v="No"/>
    <n v="0"/>
    <s v="Yes"/>
    <s v="Month-to-Month"/>
    <s v="Credit Card"/>
    <n v="18"/>
    <n v="403"/>
    <x v="4"/>
    <x v="12"/>
    <x v="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x v="43"/>
    <s v="No"/>
    <s v="Yes"/>
    <s v="No"/>
    <n v="0"/>
    <s v="Yes"/>
    <s v="One Year"/>
    <s v="Direct Debit"/>
    <n v="31"/>
    <n v="1637"/>
    <x v="5"/>
    <x v="13"/>
    <x v="2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x v="18"/>
    <s v="No"/>
    <s v="No"/>
    <s v="No"/>
    <n v="0"/>
    <s v="No"/>
    <s v="Month-to-Month"/>
    <s v="Direct Debit"/>
    <n v="31"/>
    <n v="279"/>
    <x v="5"/>
    <x v="14"/>
    <x v="0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x v="6"/>
    <s v="Yes"/>
    <s v="No"/>
    <s v="No"/>
    <n v="0"/>
    <s v="No"/>
    <s v="Month-to-Month"/>
    <s v="Direct Debit"/>
    <n v="29"/>
    <n v="57"/>
    <x v="1"/>
    <x v="3"/>
    <x v="1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x v="33"/>
    <s v="Yes"/>
    <s v="No"/>
    <s v="No"/>
    <n v="0"/>
    <s v="No"/>
    <s v="Month-to-Month"/>
    <s v="Direct Debit"/>
    <n v="7"/>
    <n v="58"/>
    <x v="5"/>
    <x v="11"/>
    <x v="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x v="15"/>
    <s v="No"/>
    <s v="No"/>
    <s v="No"/>
    <n v="0"/>
    <s v="Yes"/>
    <s v="One Year"/>
    <s v="Paper Check"/>
    <n v="22"/>
    <n v="1019"/>
    <x v="4"/>
    <x v="9"/>
    <x v="0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x v="27"/>
    <s v="No"/>
    <s v="Yes"/>
    <s v="No"/>
    <n v="0"/>
    <s v="Yes"/>
    <s v="One Year"/>
    <s v="Direct Debit"/>
    <n v="59"/>
    <n v="2466"/>
    <x v="4"/>
    <x v="8"/>
    <x v="2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x v="13"/>
    <s v="No"/>
    <s v="Yes"/>
    <s v="No"/>
    <n v="0"/>
    <s v="Yes"/>
    <s v="Month-to-Month"/>
    <s v="Direct Debit"/>
    <n v="53"/>
    <n v="857"/>
    <x v="3"/>
    <x v="5"/>
    <x v="2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x v="30"/>
    <s v="No"/>
    <s v="No"/>
    <s v="No"/>
    <n v="0"/>
    <s v="Yes"/>
    <s v="Month-to-Month"/>
    <s v="Direct Debit"/>
    <n v="66"/>
    <n v="551"/>
    <x v="1"/>
    <x v="1"/>
    <x v="0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x v="22"/>
    <s v="Yes"/>
    <s v="No"/>
    <s v="No"/>
    <n v="0"/>
    <s v="Yes"/>
    <s v="Month-to-Month"/>
    <s v="Direct Debit"/>
    <n v="50"/>
    <n v="1001"/>
    <x v="2"/>
    <x v="7"/>
    <x v="1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x v="28"/>
    <s v="No"/>
    <s v="No"/>
    <s v="No"/>
    <n v="0"/>
    <s v="No"/>
    <s v="Month-to-Month"/>
    <s v="Direct Debit"/>
    <n v="31"/>
    <n v="64"/>
    <x v="1"/>
    <x v="1"/>
    <x v="0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x v="2"/>
    <s v="No"/>
    <s v="No"/>
    <s v="No"/>
    <n v="0"/>
    <s v="No"/>
    <s v="Month-to-Month"/>
    <s v="Paper Check"/>
    <n v="39"/>
    <n v="1125"/>
    <x v="1"/>
    <x v="1"/>
    <x v="0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x v="47"/>
    <s v="No"/>
    <s v="Yes"/>
    <s v="No"/>
    <n v="0"/>
    <s v="No"/>
    <s v="Month-to-Month"/>
    <s v="Credit Card"/>
    <n v="37"/>
    <n v="172"/>
    <x v="1"/>
    <x v="1"/>
    <x v="2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x v="55"/>
    <s v="No"/>
    <s v="Yes"/>
    <s v="No"/>
    <n v="0"/>
    <s v="Yes"/>
    <s v="Two Year"/>
    <s v="Direct Debit"/>
    <n v="57"/>
    <n v="2953"/>
    <x v="1"/>
    <x v="1"/>
    <x v="2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x v="34"/>
    <s v="No"/>
    <s v="Yes"/>
    <s v="No"/>
    <n v="0"/>
    <s v="Yes"/>
    <s v="Month-to-Month"/>
    <s v="Direct Debit"/>
    <n v="56"/>
    <n v="2080"/>
    <x v="1"/>
    <x v="1"/>
    <x v="2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x v="18"/>
    <s v="No"/>
    <s v="No"/>
    <s v="No"/>
    <n v="0"/>
    <s v="No"/>
    <s v="One Year"/>
    <s v="Direct Debit"/>
    <n v="68"/>
    <n v="4660"/>
    <x v="1"/>
    <x v="1"/>
    <x v="0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x v="44"/>
    <s v="No"/>
    <s v="No"/>
    <s v="No"/>
    <n v="0"/>
    <s v="No"/>
    <s v="Month-to-Month"/>
    <s v="Direct Debit"/>
    <n v="60"/>
    <n v="345"/>
    <x v="1"/>
    <x v="1"/>
    <x v="0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x v="16"/>
    <s v="No"/>
    <s v="No"/>
    <s v="No"/>
    <n v="0"/>
    <s v="Yes"/>
    <s v="Month-to-Month"/>
    <s v="Direct Debit"/>
    <n v="28"/>
    <n v="313"/>
    <x v="1"/>
    <x v="1"/>
    <x v="0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x v="30"/>
    <s v="No"/>
    <s v="No"/>
    <s v="No"/>
    <n v="0"/>
    <s v="No"/>
    <s v="Month-to-Month"/>
    <s v="Direct Debit"/>
    <n v="45"/>
    <n v="288"/>
    <x v="2"/>
    <x v="7"/>
    <x v="0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x v="17"/>
    <s v="Yes"/>
    <s v="No"/>
    <s v="No"/>
    <n v="0"/>
    <s v="No"/>
    <s v="Month-to-Month"/>
    <s v="Direct Debit"/>
    <n v="34"/>
    <n v="105"/>
    <x v="1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x v="56"/>
    <s v="No"/>
    <s v="Yes"/>
    <s v="No"/>
    <n v="0"/>
    <s v="No"/>
    <s v="Month-to-Month"/>
    <s v="Direct Debit"/>
    <n v="15"/>
    <n v="67"/>
    <x v="1"/>
    <x v="1"/>
    <x v="2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x v="1"/>
    <s v="No"/>
    <s v="No"/>
    <s v="No"/>
    <n v="0"/>
    <s v="No"/>
    <s v="Month-to-Month"/>
    <s v="Direct Debit"/>
    <n v="27"/>
    <n v="217"/>
    <x v="1"/>
    <x v="1"/>
    <x v="0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x v="8"/>
    <s v="No"/>
    <s v="No"/>
    <s v="No"/>
    <n v="0"/>
    <s v="No"/>
    <s v="Month-to-Month"/>
    <s v="Direct Debit"/>
    <n v="27"/>
    <n v="27"/>
    <x v="1"/>
    <x v="1"/>
    <x v="0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x v="43"/>
    <s v="No"/>
    <s v="No"/>
    <s v="No"/>
    <n v="0"/>
    <s v="No"/>
    <s v="Month-to-Month"/>
    <s v="Credit Card"/>
    <n v="59"/>
    <n v="1639"/>
    <x v="1"/>
    <x v="1"/>
    <x v="0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x v="44"/>
    <s v="No"/>
    <s v="No"/>
    <s v="No"/>
    <n v="0"/>
    <s v="No"/>
    <s v="Month-to-Month"/>
    <s v="Paper Check"/>
    <n v="50"/>
    <n v="50"/>
    <x v="1"/>
    <x v="1"/>
    <x v="0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x v="23"/>
    <s v="Yes"/>
    <s v="No"/>
    <s v="No"/>
    <n v="0"/>
    <s v="Yes"/>
    <s v="Month-to-Month"/>
    <s v="Direct Debit"/>
    <n v="54"/>
    <n v="1620"/>
    <x v="1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x v="26"/>
    <s v="No"/>
    <s v="No"/>
    <s v="No"/>
    <n v="0"/>
    <s v="No"/>
    <s v="Month-to-Month"/>
    <s v="Direct Debit"/>
    <n v="48"/>
    <n v="847"/>
    <x v="1"/>
    <x v="1"/>
    <x v="0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x v="39"/>
    <s v="No"/>
    <s v="No"/>
    <s v="No"/>
    <n v="0"/>
    <s v="No"/>
    <s v="Month-to-Month"/>
    <s v="Direct Debit"/>
    <n v="8"/>
    <n v="61"/>
    <x v="1"/>
    <x v="1"/>
    <x v="0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x v="24"/>
    <s v="No"/>
    <s v="No"/>
    <s v="No"/>
    <n v="0"/>
    <s v="No"/>
    <s v="Month-to-Month"/>
    <s v="Paper Check"/>
    <n v="18"/>
    <n v="18"/>
    <x v="1"/>
    <x v="1"/>
    <x v="0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x v="54"/>
    <s v="No"/>
    <s v="No"/>
    <s v="No"/>
    <n v="0"/>
    <s v="No"/>
    <s v="Month-to-Month"/>
    <s v="Direct Debit"/>
    <n v="20"/>
    <n v="20"/>
    <x v="1"/>
    <x v="1"/>
    <x v="0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x v="21"/>
    <s v="No"/>
    <s v="No"/>
    <s v="No"/>
    <n v="0"/>
    <s v="No"/>
    <s v="Month-to-Month"/>
    <s v="Direct Debit"/>
    <n v="23"/>
    <n v="125"/>
    <x v="4"/>
    <x v="20"/>
    <x v="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x v="17"/>
    <s v="Yes"/>
    <s v="No"/>
    <s v="No"/>
    <n v="0"/>
    <s v="No"/>
    <s v="Month-to-Month"/>
    <s v="Direct Debit"/>
    <n v="21"/>
    <n v="534"/>
    <x v="1"/>
    <x v="3"/>
    <x v="1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x v="25"/>
    <s v="No"/>
    <s v="Yes"/>
    <s v="No"/>
    <n v="0"/>
    <s v="Yes"/>
    <s v="Month-to-Month"/>
    <s v="Credit Card"/>
    <n v="53"/>
    <n v="534"/>
    <x v="1"/>
    <x v="1"/>
    <x v="2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x v="18"/>
    <s v="No"/>
    <s v="No"/>
    <s v="No"/>
    <n v="0"/>
    <s v="No"/>
    <s v="Month-to-Month"/>
    <s v="Direct Debit"/>
    <n v="32"/>
    <n v="438"/>
    <x v="1"/>
    <x v="1"/>
    <x v="0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x v="37"/>
    <s v="No"/>
    <s v="No"/>
    <s v="No"/>
    <n v="0"/>
    <s v="Yes"/>
    <s v="Two Year"/>
    <s v="Direct Debit"/>
    <n v="60"/>
    <n v="2920"/>
    <x v="1"/>
    <x v="1"/>
    <x v="0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x v="64"/>
    <s v="No"/>
    <s v="Yes"/>
    <s v="No"/>
    <n v="0"/>
    <s v="No"/>
    <s v="Month-to-Month"/>
    <s v="Credit Card"/>
    <n v="37"/>
    <n v="37"/>
    <x v="1"/>
    <x v="1"/>
    <x v="2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x v="53"/>
    <s v="Yes"/>
    <s v="No"/>
    <s v="No"/>
    <n v="0"/>
    <s v="No"/>
    <s v="Month-to-Month"/>
    <s v="Direct Debit"/>
    <n v="40"/>
    <n v="1462"/>
    <x v="3"/>
    <x v="5"/>
    <x v="1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x v="21"/>
    <s v="No"/>
    <s v="No"/>
    <s v="No"/>
    <n v="0"/>
    <s v="Yes"/>
    <s v="Month-to-Month"/>
    <s v="Direct Debit"/>
    <n v="37"/>
    <n v="969"/>
    <x v="1"/>
    <x v="1"/>
    <x v="0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x v="9"/>
    <s v="No"/>
    <s v="No"/>
    <s v="No"/>
    <n v="0"/>
    <s v="Yes"/>
    <s v="One Year"/>
    <s v="Paper Check"/>
    <n v="45"/>
    <n v="526"/>
    <x v="1"/>
    <x v="1"/>
    <x v="0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x v="61"/>
    <s v="No"/>
    <s v="Yes"/>
    <s v="No"/>
    <n v="0"/>
    <s v="No"/>
    <s v="Month-to-Month"/>
    <s v="Direct Debit"/>
    <n v="15"/>
    <n v="143"/>
    <x v="2"/>
    <x v="7"/>
    <x v="2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x v="24"/>
    <s v="No"/>
    <s v="No"/>
    <s v="No"/>
    <n v="0"/>
    <s v="Yes"/>
    <s v="Month-to-Month"/>
    <s v="Direct Debit"/>
    <n v="46"/>
    <n v="246"/>
    <x v="1"/>
    <x v="1"/>
    <x v="0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x v="19"/>
    <s v="Yes"/>
    <s v="No"/>
    <s v="No"/>
    <n v="0"/>
    <s v="Yes"/>
    <s v="Month-to-Month"/>
    <s v="Credit Card"/>
    <n v="31"/>
    <n v="541"/>
    <x v="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x v="55"/>
    <s v="No"/>
    <s v="Yes"/>
    <s v="No"/>
    <n v="0"/>
    <s v="No"/>
    <s v="Month-to-Month"/>
    <s v="Direct Debit"/>
    <n v="28"/>
    <n v="93"/>
    <x v="1"/>
    <x v="1"/>
    <x v="2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x v="22"/>
    <s v="Yes"/>
    <s v="No"/>
    <s v="No"/>
    <n v="0"/>
    <s v="Yes"/>
    <s v="One Year"/>
    <s v="Direct Debit"/>
    <n v="49"/>
    <n v="2661"/>
    <x v="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x v="5"/>
    <s v="No"/>
    <s v="No"/>
    <s v="No"/>
    <n v="0"/>
    <s v="No"/>
    <s v="Month-to-Month"/>
    <s v="Direct Debit"/>
    <n v="38"/>
    <n v="406"/>
    <x v="2"/>
    <x v="7"/>
    <x v="0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x v="22"/>
    <s v="Yes"/>
    <s v="No"/>
    <s v="No"/>
    <n v="0"/>
    <s v="No"/>
    <s v="Month-to-Month"/>
    <s v="Direct Debit"/>
    <n v="29"/>
    <n v="29"/>
    <x v="1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x v="3"/>
    <s v="No"/>
    <s v="No"/>
    <s v="No"/>
    <n v="0"/>
    <s v="No"/>
    <s v="Month-to-Month"/>
    <s v="Direct Debit"/>
    <n v="46"/>
    <n v="82"/>
    <x v="1"/>
    <x v="1"/>
    <x v="0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x v="41"/>
    <s v="No"/>
    <s v="Yes"/>
    <s v="No"/>
    <n v="0"/>
    <s v="Yes"/>
    <s v="Month-to-Month"/>
    <s v="Direct Debit"/>
    <n v="32"/>
    <n v="995"/>
    <x v="1"/>
    <x v="1"/>
    <x v="2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x v="22"/>
    <s v="Yes"/>
    <s v="No"/>
    <s v="No"/>
    <n v="0"/>
    <s v="No"/>
    <s v="Month-to-Month"/>
    <s v="Direct Debit"/>
    <n v="51"/>
    <n v="1852"/>
    <x v="1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x v="3"/>
    <s v="No"/>
    <s v="No"/>
    <s v="No"/>
    <n v="0"/>
    <s v="No"/>
    <s v="Month-to-Month"/>
    <s v="Direct Debit"/>
    <n v="33"/>
    <n v="1761"/>
    <x v="2"/>
    <x v="7"/>
    <x v="0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x v="61"/>
    <s v="No"/>
    <s v="Yes"/>
    <s v="No"/>
    <n v="0"/>
    <s v="Yes"/>
    <s v="Month-to-Month"/>
    <s v="Direct Debit"/>
    <n v="52"/>
    <n v="630"/>
    <x v="1"/>
    <x v="1"/>
    <x v="2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x v="7"/>
    <s v="No"/>
    <s v="No"/>
    <s v="No"/>
    <n v="0"/>
    <s v="No"/>
    <s v="Month-to-Month"/>
    <s v="Direct Debit"/>
    <n v="36"/>
    <n v="36"/>
    <x v="1"/>
    <x v="1"/>
    <x v="0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x v="43"/>
    <s v="No"/>
    <s v="Yes"/>
    <s v="No"/>
    <n v="0"/>
    <s v="No"/>
    <s v="Month-to-Month"/>
    <s v="Credit Card"/>
    <n v="45"/>
    <n v="217"/>
    <x v="1"/>
    <x v="1"/>
    <x v="2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x v="9"/>
    <s v="No"/>
    <s v="No"/>
    <s v="No"/>
    <n v="0"/>
    <s v="No"/>
    <s v="Month-to-Month"/>
    <s v="Direct Debit"/>
    <n v="54"/>
    <n v="334"/>
    <x v="1"/>
    <x v="1"/>
    <x v="0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x v="57"/>
    <s v="No"/>
    <s v="Yes"/>
    <s v="No"/>
    <n v="0"/>
    <s v="No"/>
    <s v="Month-to-Month"/>
    <s v="Direct Debit"/>
    <n v="51"/>
    <n v="1310"/>
    <x v="2"/>
    <x v="7"/>
    <x v="2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x v="13"/>
    <s v="No"/>
    <s v="Yes"/>
    <s v="No"/>
    <n v="0"/>
    <s v="No"/>
    <s v="Month-to-Month"/>
    <s v="Direct Debit"/>
    <n v="12"/>
    <n v="12"/>
    <x v="1"/>
    <x v="1"/>
    <x v="2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x v="10"/>
    <s v="No"/>
    <s v="No"/>
    <s v="No"/>
    <n v="0"/>
    <s v="No"/>
    <s v="One Year"/>
    <s v="Credit Card"/>
    <n v="55"/>
    <n v="3576"/>
    <x v="2"/>
    <x v="7"/>
    <x v="0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x v="20"/>
    <s v="No"/>
    <s v="No"/>
    <s v="No"/>
    <n v="0"/>
    <s v="No"/>
    <s v="Month-to-Month"/>
    <s v="Direct Debit"/>
    <n v="49"/>
    <n v="614"/>
    <x v="1"/>
    <x v="1"/>
    <x v="0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x v="41"/>
    <s v="No"/>
    <s v="Yes"/>
    <s v="No"/>
    <n v="0"/>
    <s v="No"/>
    <s v="Month-to-Month"/>
    <s v="Direct Debit"/>
    <n v="56"/>
    <n v="537"/>
    <x v="1"/>
    <x v="1"/>
    <x v="2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x v="40"/>
    <s v="No"/>
    <s v="No"/>
    <s v="No"/>
    <n v="0"/>
    <s v="No"/>
    <s v="Month-to-Month"/>
    <s v="Credit Card"/>
    <n v="32"/>
    <n v="358"/>
    <x v="4"/>
    <x v="12"/>
    <x v="0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x v="32"/>
    <s v="No"/>
    <s v="No"/>
    <s v="No"/>
    <n v="0"/>
    <s v="Yes"/>
    <s v="Month-to-Month"/>
    <s v="Direct Debit"/>
    <n v="47"/>
    <n v="99"/>
    <x v="5"/>
    <x v="13"/>
    <x v="0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x v="43"/>
    <s v="No"/>
    <s v="No"/>
    <s v="No"/>
    <n v="0"/>
    <s v="No"/>
    <s v="Month-to-Month"/>
    <s v="Credit Card"/>
    <n v="31"/>
    <n v="585"/>
    <x v="5"/>
    <x v="14"/>
    <x v="0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x v="5"/>
    <s v="No"/>
    <s v="No"/>
    <s v="No"/>
    <n v="0"/>
    <s v="Yes"/>
    <s v="Month-to-Month"/>
    <s v="Direct Debit"/>
    <n v="50"/>
    <n v="463"/>
    <x v="5"/>
    <x v="18"/>
    <x v="0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x v="43"/>
    <s v="No"/>
    <s v="No"/>
    <s v="No"/>
    <n v="0"/>
    <s v="No"/>
    <s v="Month-to-Month"/>
    <s v="Credit Card"/>
    <n v="34"/>
    <n v="1058"/>
    <x v="5"/>
    <x v="11"/>
    <x v="0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x v="8"/>
    <s v="No"/>
    <s v="No"/>
    <s v="No"/>
    <n v="0"/>
    <s v="Yes"/>
    <s v="Two Year"/>
    <s v="Credit Card"/>
    <n v="28"/>
    <n v="2045"/>
    <x v="4"/>
    <x v="9"/>
    <x v="0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x v="32"/>
    <s v="No"/>
    <s v="No"/>
    <s v="No"/>
    <n v="0"/>
    <s v="No"/>
    <s v="Month-to-Month"/>
    <s v="Paper Check"/>
    <n v="11"/>
    <n v="11"/>
    <x v="4"/>
    <x v="8"/>
    <x v="0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x v="12"/>
    <s v="Yes"/>
    <s v="No"/>
    <s v="No"/>
    <n v="0"/>
    <s v="No"/>
    <s v="Month-to-Month"/>
    <s v="Paper Check"/>
    <n v="45"/>
    <n v="45"/>
    <x v="4"/>
    <x v="20"/>
    <x v="1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x v="66"/>
    <s v="No"/>
    <s v="Yes"/>
    <s v="No"/>
    <n v="0"/>
    <s v="No"/>
    <s v="Month-to-Month"/>
    <s v="Direct Debit"/>
    <n v="38"/>
    <n v="38"/>
    <x v="4"/>
    <x v="6"/>
    <x v="2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x v="1"/>
    <s v="No"/>
    <s v="No"/>
    <s v="No"/>
    <n v="0"/>
    <s v="No"/>
    <s v="Month-to-Month"/>
    <s v="Direct Debit"/>
    <n v="19"/>
    <n v="211"/>
    <x v="2"/>
    <x v="7"/>
    <x v="0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x v="35"/>
    <s v="No"/>
    <s v="No"/>
    <s v="No"/>
    <n v="0"/>
    <s v="No"/>
    <s v="Month-to-Month"/>
    <s v="Paper Check"/>
    <n v="33"/>
    <n v="230"/>
    <x v="3"/>
    <x v="16"/>
    <x v="0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x v="54"/>
    <s v="No"/>
    <s v="No"/>
    <s v="No"/>
    <n v="0"/>
    <s v="No"/>
    <s v="Month-to-Month"/>
    <s v="Direct Debit"/>
    <n v="52"/>
    <n v="380"/>
    <x v="3"/>
    <x v="5"/>
    <x v="0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x v="46"/>
    <s v="No"/>
    <s v="No"/>
    <s v="No"/>
    <n v="0"/>
    <s v="Yes"/>
    <s v="Month-to-Month"/>
    <s v="Credit Card"/>
    <n v="44"/>
    <n v="217"/>
    <x v="1"/>
    <x v="3"/>
    <x v="0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x v="36"/>
    <s v="No"/>
    <s v="Yes"/>
    <s v="No"/>
    <n v="0"/>
    <s v="No"/>
    <s v="Month-to-Month"/>
    <s v="Direct Debit"/>
    <n v="34"/>
    <n v="34"/>
    <x v="3"/>
    <x v="16"/>
    <x v="2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x v="58"/>
    <s v="No"/>
    <s v="No"/>
    <s v="No"/>
    <n v="0"/>
    <s v="Yes"/>
    <s v="One Year"/>
    <s v="Paper Check"/>
    <n v="39"/>
    <n v="1276"/>
    <x v="1"/>
    <x v="3"/>
    <x v="0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x v="3"/>
    <s v="No"/>
    <s v="No"/>
    <s v="No"/>
    <n v="0"/>
    <s v="Yes"/>
    <s v="Month-to-Month"/>
    <s v="Direct Debit"/>
    <n v="39"/>
    <n v="2217"/>
    <x v="1"/>
    <x v="1"/>
    <x v="0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x v="60"/>
    <s v="No"/>
    <s v="Yes"/>
    <s v="No"/>
    <n v="0"/>
    <s v="No"/>
    <s v="Month-to-Month"/>
    <s v="Direct Debit"/>
    <n v="42"/>
    <n v="237"/>
    <x v="2"/>
    <x v="19"/>
    <x v="2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x v="5"/>
    <s v="No"/>
    <s v="No"/>
    <s v="No"/>
    <n v="0"/>
    <s v="No"/>
    <s v="Month-to-Month"/>
    <s v="Direct Debit"/>
    <n v="49"/>
    <n v="384"/>
    <x v="2"/>
    <x v="2"/>
    <x v="0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x v="20"/>
    <s v="No"/>
    <s v="No"/>
    <s v="No"/>
    <n v="0"/>
    <s v="No"/>
    <s v="Month-to-Month"/>
    <s v="Direct Debit"/>
    <n v="38"/>
    <n v="475"/>
    <x v="2"/>
    <x v="2"/>
    <x v="0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x v="8"/>
    <s v="No"/>
    <s v="No"/>
    <s v="No"/>
    <n v="0"/>
    <s v="No"/>
    <s v="One Year"/>
    <s v="Direct Debit"/>
    <n v="20"/>
    <n v="1002"/>
    <x v="2"/>
    <x v="2"/>
    <x v="0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x v="55"/>
    <s v="No"/>
    <s v="Yes"/>
    <s v="No"/>
    <n v="0"/>
    <s v="No"/>
    <s v="Month-to-Month"/>
    <s v="Direct Debit"/>
    <n v="21"/>
    <n v="21"/>
    <x v="1"/>
    <x v="3"/>
    <x v="2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x v="62"/>
    <s v="No"/>
    <s v="Yes"/>
    <s v="No"/>
    <n v="0"/>
    <s v="No"/>
    <s v="Month-to-Month"/>
    <s v="Direct Debit"/>
    <n v="33"/>
    <n v="485"/>
    <x v="1"/>
    <x v="4"/>
    <x v="2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x v="60"/>
    <s v="No"/>
    <s v="Yes"/>
    <s v="No"/>
    <n v="0"/>
    <s v="No"/>
    <s v="Month-to-Month"/>
    <s v="Direct Debit"/>
    <n v="45"/>
    <n v="732"/>
    <x v="1"/>
    <x v="15"/>
    <x v="2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x v="57"/>
    <s v="No"/>
    <s v="Yes"/>
    <s v="No"/>
    <n v="0"/>
    <s v="No"/>
    <s v="One Year"/>
    <s v="Credit Card"/>
    <n v="50"/>
    <n v="2234"/>
    <x v="1"/>
    <x v="1"/>
    <x v="2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x v="32"/>
    <s v="No"/>
    <s v="No"/>
    <s v="No"/>
    <n v="0"/>
    <s v="No"/>
    <s v="Month-to-Month"/>
    <s v="Credit Card"/>
    <n v="18"/>
    <n v="68"/>
    <x v="1"/>
    <x v="3"/>
    <x v="0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x v="49"/>
    <s v="No"/>
    <s v="No"/>
    <s v="No"/>
    <n v="0"/>
    <s v="No"/>
    <s v="Month-to-Month"/>
    <s v="Direct Debit"/>
    <n v="43"/>
    <n v="1306"/>
    <x v="1"/>
    <x v="4"/>
    <x v="0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x v="37"/>
    <s v="No"/>
    <s v="No"/>
    <s v="No"/>
    <n v="0"/>
    <s v="No"/>
    <s v="Month-to-Month"/>
    <s v="Paper Check"/>
    <n v="29"/>
    <n v="29"/>
    <x v="1"/>
    <x v="4"/>
    <x v="0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x v="32"/>
    <s v="No"/>
    <s v="No"/>
    <s v="No"/>
    <n v="0"/>
    <s v="No"/>
    <s v="Month-to-Month"/>
    <s v="Credit Card"/>
    <n v="21"/>
    <n v="180"/>
    <x v="1"/>
    <x v="4"/>
    <x v="0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x v="44"/>
    <s v="No"/>
    <s v="No"/>
    <s v="No"/>
    <n v="0"/>
    <s v="No"/>
    <s v="Month-to-Month"/>
    <s v="Direct Debit"/>
    <n v="47"/>
    <n v="47"/>
    <x v="1"/>
    <x v="15"/>
    <x v="0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x v="32"/>
    <s v="No"/>
    <s v="No"/>
    <s v="No"/>
    <n v="0"/>
    <s v="Yes"/>
    <s v="Two Year"/>
    <s v="Direct Debit"/>
    <n v="47"/>
    <n v="2805"/>
    <x v="1"/>
    <x v="15"/>
    <x v="0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x v="30"/>
    <s v="No"/>
    <s v="No"/>
    <s v="No"/>
    <n v="0"/>
    <s v="Yes"/>
    <s v="Month-to-Month"/>
    <s v="Direct Debit"/>
    <n v="70"/>
    <n v="4119"/>
    <x v="1"/>
    <x v="1"/>
    <x v="0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x v="39"/>
    <s v="No"/>
    <s v="No"/>
    <s v="No"/>
    <n v="0"/>
    <s v="No"/>
    <s v="Month-to-Month"/>
    <s v="Direct Debit"/>
    <n v="31"/>
    <n v="84"/>
    <x v="1"/>
    <x v="1"/>
    <x v="0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x v="20"/>
    <s v="No"/>
    <s v="No"/>
    <s v="No"/>
    <n v="0"/>
    <s v="No"/>
    <s v="Month-to-Month"/>
    <s v="Direct Debit"/>
    <n v="49"/>
    <n v="157"/>
    <x v="5"/>
    <x v="11"/>
    <x v="0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x v="41"/>
    <s v="No"/>
    <s v="Yes"/>
    <s v="No"/>
    <n v="0"/>
    <s v="No"/>
    <s v="Month-to-Month"/>
    <s v="Credit Card"/>
    <n v="21"/>
    <n v="21"/>
    <x v="4"/>
    <x v="9"/>
    <x v="2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x v="9"/>
    <s v="No"/>
    <s v="No"/>
    <s v="No"/>
    <n v="0"/>
    <s v="Yes"/>
    <s v="Month-to-Month"/>
    <s v="Direct Debit"/>
    <n v="37"/>
    <n v="454"/>
    <x v="4"/>
    <x v="8"/>
    <x v="0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x v="1"/>
    <s v="No"/>
    <s v="No"/>
    <s v="No"/>
    <n v="0"/>
    <s v="Yes"/>
    <s v="Month-to-Month"/>
    <s v="Direct Debit"/>
    <n v="15"/>
    <n v="254"/>
    <x v="4"/>
    <x v="20"/>
    <x v="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x v="57"/>
    <s v="No"/>
    <s v="Yes"/>
    <s v="No"/>
    <n v="0"/>
    <s v="No"/>
    <s v="Month-to-Month"/>
    <s v="Credit Card"/>
    <n v="30"/>
    <n v="95"/>
    <x v="4"/>
    <x v="6"/>
    <x v="2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x v="60"/>
    <s v="No"/>
    <s v="Yes"/>
    <s v="No"/>
    <n v="0"/>
    <s v="No"/>
    <s v="Month-to-Month"/>
    <s v="Direct Debit"/>
    <n v="43"/>
    <n v="43"/>
    <x v="4"/>
    <x v="12"/>
    <x v="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x v="9"/>
    <s v="No"/>
    <s v="No"/>
    <s v="No"/>
    <n v="0"/>
    <s v="No"/>
    <s v="Month-to-Month"/>
    <s v="Credit Card"/>
    <n v="20"/>
    <n v="20"/>
    <x v="5"/>
    <x v="13"/>
    <x v="0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x v="3"/>
    <s v="No"/>
    <s v="No"/>
    <s v="No"/>
    <n v="0"/>
    <s v="Yes"/>
    <s v="Two Year"/>
    <s v="Direct Debit"/>
    <n v="52"/>
    <n v="3618"/>
    <x v="5"/>
    <x v="14"/>
    <x v="0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x v="7"/>
    <s v="No"/>
    <s v="No"/>
    <s v="No"/>
    <n v="0"/>
    <s v="Yes"/>
    <s v="Two Year"/>
    <s v="Direct Debit"/>
    <n v="47"/>
    <n v="3287"/>
    <x v="5"/>
    <x v="18"/>
    <x v="0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x v="25"/>
    <s v="No"/>
    <s v="Yes"/>
    <s v="No"/>
    <n v="0"/>
    <s v="No"/>
    <s v="Month-to-Month"/>
    <s v="Direct Debit"/>
    <n v="44"/>
    <n v="1125"/>
    <x v="5"/>
    <x v="11"/>
    <x v="2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x v="3"/>
    <s v="No"/>
    <s v="No"/>
    <s v="No"/>
    <n v="0"/>
    <s v="No"/>
    <s v="Month-to-Month"/>
    <s v="Direct Debit"/>
    <n v="35"/>
    <n v="389"/>
    <x v="4"/>
    <x v="9"/>
    <x v="0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x v="43"/>
    <s v="No"/>
    <s v="Yes"/>
    <s v="No"/>
    <n v="0"/>
    <s v="No"/>
    <s v="Month-to-Month"/>
    <s v="Credit Card"/>
    <n v="7"/>
    <n v="7"/>
    <x v="4"/>
    <x v="8"/>
    <x v="2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x v="16"/>
    <s v="No"/>
    <s v="No"/>
    <s v="No"/>
    <n v="0"/>
    <s v="Yes"/>
    <s v="Month-to-Month"/>
    <s v="Credit Card"/>
    <n v="23"/>
    <n v="23"/>
    <x v="4"/>
    <x v="20"/>
    <x v="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x v="18"/>
    <s v="No"/>
    <s v="No"/>
    <s v="No"/>
    <n v="0"/>
    <s v="Yes"/>
    <s v="Two Year"/>
    <s v="Credit Card"/>
    <n v="21"/>
    <n v="967"/>
    <x v="4"/>
    <x v="6"/>
    <x v="0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x v="52"/>
    <s v="No"/>
    <s v="No"/>
    <s v="No"/>
    <n v="0"/>
    <s v="No"/>
    <s v="Month-to-Month"/>
    <s v="Direct Debit"/>
    <n v="55"/>
    <n v="229"/>
    <x v="2"/>
    <x v="7"/>
    <x v="0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x v="14"/>
    <s v="No"/>
    <s v="Yes"/>
    <s v="No"/>
    <n v="0"/>
    <s v="No"/>
    <s v="Month-to-Month"/>
    <s v="Direct Debit"/>
    <n v="47"/>
    <n v="988"/>
    <x v="2"/>
    <x v="7"/>
    <x v="2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x v="51"/>
    <s v="No"/>
    <s v="No"/>
    <s v="No"/>
    <n v="0"/>
    <s v="Yes"/>
    <s v="Month-to-Month"/>
    <s v="Credit Card"/>
    <n v="42"/>
    <n v="391"/>
    <x v="2"/>
    <x v="7"/>
    <x v="0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x v="21"/>
    <s v="No"/>
    <s v="No"/>
    <s v="No"/>
    <n v="0"/>
    <s v="No"/>
    <s v="Month-to-Month"/>
    <s v="Direct Debit"/>
    <n v="34"/>
    <n v="256"/>
    <x v="4"/>
    <x v="10"/>
    <x v="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x v="22"/>
    <s v="Yes"/>
    <s v="No"/>
    <s v="No"/>
    <n v="0"/>
    <s v="No"/>
    <s v="Month-to-Month"/>
    <s v="Credit Card"/>
    <n v="21"/>
    <n v="21"/>
    <x v="4"/>
    <x v="17"/>
    <x v="1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x v="27"/>
    <s v="No"/>
    <s v="Yes"/>
    <s v="No"/>
    <n v="0"/>
    <s v="No"/>
    <s v="Month-to-Month"/>
    <s v="Direct Debit"/>
    <n v="30"/>
    <n v="1138"/>
    <x v="3"/>
    <x v="5"/>
    <x v="2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x v="6"/>
    <s v="Yes"/>
    <s v="No"/>
    <s v="No"/>
    <n v="0"/>
    <s v="No"/>
    <s v="Month-to-Month"/>
    <s v="Direct Debit"/>
    <n v="47"/>
    <n v="1333"/>
    <x v="3"/>
    <x v="5"/>
    <x v="1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x v="10"/>
    <s v="No"/>
    <s v="No"/>
    <s v="No"/>
    <n v="0"/>
    <s v="No"/>
    <s v="Month-to-Month"/>
    <s v="Direct Debit"/>
    <n v="45"/>
    <n v="131"/>
    <x v="3"/>
    <x v="16"/>
    <x v="0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x v="19"/>
    <s v="Yes"/>
    <s v="No"/>
    <s v="No"/>
    <n v="0"/>
    <s v="No"/>
    <s v="Month-to-Month"/>
    <s v="Direct Debit"/>
    <n v="10"/>
    <n v="10"/>
    <x v="5"/>
    <x v="14"/>
    <x v="1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x v="32"/>
    <s v="No"/>
    <s v="No"/>
    <s v="No"/>
    <n v="0"/>
    <s v="No"/>
    <s v="Month-to-Month"/>
    <s v="Credit Card"/>
    <n v="40"/>
    <n v="123"/>
    <x v="1"/>
    <x v="3"/>
    <x v="0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x v="40"/>
    <s v="No"/>
    <s v="No"/>
    <s v="No"/>
    <n v="0"/>
    <s v="Yes"/>
    <s v="Month-to-Month"/>
    <s v="Credit Card"/>
    <n v="62"/>
    <n v="1482"/>
    <x v="1"/>
    <x v="3"/>
    <x v="0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x v="54"/>
    <s v="No"/>
    <s v="No"/>
    <s v="No"/>
    <n v="0"/>
    <s v="No"/>
    <s v="Month-to-Month"/>
    <s v="Direct Debit"/>
    <n v="57"/>
    <n v="734"/>
    <x v="1"/>
    <x v="1"/>
    <x v="0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x v="55"/>
    <s v="No"/>
    <s v="Yes"/>
    <s v="No"/>
    <n v="0"/>
    <s v="No"/>
    <s v="Month-to-Month"/>
    <s v="Credit Card"/>
    <n v="13"/>
    <n v="13"/>
    <x v="5"/>
    <x v="14"/>
    <x v="2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x v="18"/>
    <s v="No"/>
    <s v="No"/>
    <s v="No"/>
    <n v="0"/>
    <s v="Yes"/>
    <s v="Month-to-Month"/>
    <s v="Direct Debit"/>
    <n v="35"/>
    <n v="1356"/>
    <x v="1"/>
    <x v="1"/>
    <x v="0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x v="44"/>
    <s v="No"/>
    <s v="No"/>
    <s v="No"/>
    <n v="0"/>
    <s v="No"/>
    <s v="Month-to-Month"/>
    <s v="Direct Debit"/>
    <n v="20"/>
    <n v="283"/>
    <x v="3"/>
    <x v="16"/>
    <x v="0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x v="39"/>
    <s v="No"/>
    <s v="No"/>
    <s v="No"/>
    <n v="0"/>
    <s v="No"/>
    <s v="Month-to-Month"/>
    <s v="Direct Debit"/>
    <n v="11"/>
    <n v="11"/>
    <x v="3"/>
    <x v="5"/>
    <x v="0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x v="28"/>
    <s v="No"/>
    <s v="No"/>
    <s v="No"/>
    <n v="0"/>
    <s v="No"/>
    <s v="Month-to-Month"/>
    <s v="Direct Debit"/>
    <n v="41"/>
    <n v="41"/>
    <x v="3"/>
    <x v="5"/>
    <x v="0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x v="4"/>
    <s v="Yes"/>
    <s v="No"/>
    <s v="No"/>
    <n v="0"/>
    <s v="No"/>
    <s v="Month-to-Month"/>
    <s v="Direct Debit"/>
    <n v="44"/>
    <n v="44"/>
    <x v="1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x v="44"/>
    <s v="No"/>
    <s v="No"/>
    <s v="No"/>
    <n v="0"/>
    <s v="Yes"/>
    <s v="Month-to-Month"/>
    <s v="Direct Debit"/>
    <n v="31"/>
    <n v="31"/>
    <x v="2"/>
    <x v="7"/>
    <x v="0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x v="24"/>
    <s v="No"/>
    <s v="No"/>
    <s v="No"/>
    <n v="0"/>
    <s v="Yes"/>
    <s v="Month-to-Month"/>
    <s v="Direct Debit"/>
    <n v="49"/>
    <n v="2071"/>
    <x v="3"/>
    <x v="16"/>
    <x v="0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x v="8"/>
    <s v="No"/>
    <s v="No"/>
    <s v="No"/>
    <n v="0"/>
    <s v="No"/>
    <s v="Month-to-Month"/>
    <s v="Direct Debit"/>
    <n v="30"/>
    <n v="199"/>
    <x v="3"/>
    <x v="5"/>
    <x v="0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x v="6"/>
    <s v="Yes"/>
    <s v="No"/>
    <s v="No"/>
    <n v="0"/>
    <s v="No"/>
    <s v="Month-to-Month"/>
    <s v="Direct Debit"/>
    <n v="27"/>
    <n v="27"/>
    <x v="1"/>
    <x v="3"/>
    <x v="1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x v="55"/>
    <s v="No"/>
    <s v="Yes"/>
    <s v="No"/>
    <n v="0"/>
    <s v="Yes"/>
    <s v="Month-to-Month"/>
    <s v="Credit Card"/>
    <n v="46"/>
    <n v="468"/>
    <x v="3"/>
    <x v="5"/>
    <x v="2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x v="49"/>
    <s v="No"/>
    <s v="No"/>
    <s v="No"/>
    <n v="0"/>
    <s v="No"/>
    <s v="Month-to-Month"/>
    <s v="Direct Debit"/>
    <n v="34"/>
    <n v="256"/>
    <x v="3"/>
    <x v="16"/>
    <x v="0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x v="27"/>
    <s v="No"/>
    <s v="Yes"/>
    <s v="No"/>
    <n v="0"/>
    <s v="No"/>
    <s v="Month-to-Month"/>
    <s v="Credit Card"/>
    <n v="7"/>
    <n v="7"/>
    <x v="3"/>
    <x v="5"/>
    <x v="2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x v="5"/>
    <s v="No"/>
    <s v="No"/>
    <s v="No"/>
    <n v="0"/>
    <s v="Yes"/>
    <s v="Month-to-Month"/>
    <s v="Direct Debit"/>
    <n v="33"/>
    <n v="1298"/>
    <x v="3"/>
    <x v="5"/>
    <x v="0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x v="34"/>
    <s v="No"/>
    <s v="Yes"/>
    <s v="No"/>
    <n v="0"/>
    <s v="No"/>
    <s v="One Year"/>
    <s v="Credit Card"/>
    <n v="50"/>
    <n v="2934"/>
    <x v="3"/>
    <x v="5"/>
    <x v="2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x v="45"/>
    <s v="No"/>
    <s v="Yes"/>
    <s v="No"/>
    <n v="0"/>
    <s v="No"/>
    <s v="Month-to-Month"/>
    <s v="Direct Debit"/>
    <n v="34"/>
    <n v="202"/>
    <x v="3"/>
    <x v="16"/>
    <x v="2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x v="7"/>
    <s v="No"/>
    <s v="No"/>
    <s v="No"/>
    <n v="0"/>
    <s v="No"/>
    <s v="Month-to-Month"/>
    <s v="Direct Debit"/>
    <n v="22"/>
    <n v="472"/>
    <x v="3"/>
    <x v="16"/>
    <x v="0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x v="4"/>
    <s v="Yes"/>
    <s v="No"/>
    <s v="No"/>
    <n v="0"/>
    <s v="Yes"/>
    <s v="One Year"/>
    <s v="Direct Debit"/>
    <n v="41"/>
    <n v="2903"/>
    <x v="3"/>
    <x v="16"/>
    <x v="1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x v="11"/>
    <s v="No"/>
    <s v="No"/>
    <s v="No"/>
    <n v="0"/>
    <s v="Yes"/>
    <s v="Month-to-Month"/>
    <s v="Direct Debit"/>
    <n v="36"/>
    <n v="741"/>
    <x v="3"/>
    <x v="5"/>
    <x v="0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x v="56"/>
    <s v="No"/>
    <s v="Yes"/>
    <s v="No"/>
    <n v="0"/>
    <s v="No"/>
    <s v="Month-to-Month"/>
    <s v="Credit Card"/>
    <n v="64"/>
    <n v="4584"/>
    <x v="3"/>
    <x v="5"/>
    <x v="2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x v="5"/>
    <s v="No"/>
    <s v="No"/>
    <s v="No"/>
    <n v="0"/>
    <s v="No"/>
    <s v="Month-to-Month"/>
    <s v="Direct Debit"/>
    <n v="47"/>
    <n v="47"/>
    <x v="3"/>
    <x v="5"/>
    <x v="0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x v="56"/>
    <s v="No"/>
    <s v="Yes"/>
    <s v="No"/>
    <n v="0"/>
    <s v="Yes"/>
    <s v="Month-to-Month"/>
    <s v="Direct Debit"/>
    <n v="51"/>
    <n v="1090"/>
    <x v="1"/>
    <x v="3"/>
    <x v="2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x v="17"/>
    <s v="Yes"/>
    <s v="No"/>
    <s v="No"/>
    <n v="0"/>
    <s v="No"/>
    <s v="Month-to-Month"/>
    <s v="Direct Debit"/>
    <n v="50"/>
    <n v="196"/>
    <x v="3"/>
    <x v="16"/>
    <x v="1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x v="33"/>
    <s v="Yes"/>
    <s v="No"/>
    <s v="No"/>
    <n v="0"/>
    <s v="No"/>
    <s v="Month-to-Month"/>
    <s v="Credit Card"/>
    <n v="44"/>
    <n v="1394"/>
    <x v="3"/>
    <x v="16"/>
    <x v="1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x v="11"/>
    <s v="No"/>
    <s v="No"/>
    <s v="No"/>
    <n v="0"/>
    <s v="No"/>
    <s v="Month-to-Month"/>
    <s v="Credit Card"/>
    <n v="47"/>
    <n v="270"/>
    <x v="3"/>
    <x v="5"/>
    <x v="0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x v="45"/>
    <s v="No"/>
    <s v="Yes"/>
    <s v="No"/>
    <n v="0"/>
    <s v="No"/>
    <s v="Month-to-Month"/>
    <s v="Direct Debit"/>
    <n v="51"/>
    <n v="1413"/>
    <x v="1"/>
    <x v="1"/>
    <x v="2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x v="4"/>
    <s v="Yes"/>
    <s v="No"/>
    <s v="No"/>
    <n v="0"/>
    <s v="No"/>
    <s v="Month-to-Month"/>
    <s v="Credit Card"/>
    <n v="33"/>
    <n v="33"/>
    <x v="3"/>
    <x v="5"/>
    <x v="1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x v="48"/>
    <s v="No"/>
    <s v="No"/>
    <s v="No"/>
    <n v="0"/>
    <s v="Yes"/>
    <s v="Month-to-Month"/>
    <s v="Direct Debit"/>
    <n v="39"/>
    <n v="494"/>
    <x v="1"/>
    <x v="3"/>
    <x v="0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x v="35"/>
    <s v="No"/>
    <s v="No"/>
    <s v="No"/>
    <n v="0"/>
    <s v="No"/>
    <s v="Month-to-Month"/>
    <s v="Credit Card"/>
    <n v="8"/>
    <n v="8"/>
    <x v="5"/>
    <x v="14"/>
    <x v="0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x v="16"/>
    <s v="No"/>
    <s v="No"/>
    <s v="No"/>
    <n v="0"/>
    <s v="No"/>
    <s v="Month-to-Month"/>
    <s v="Direct Debit"/>
    <n v="40"/>
    <n v="777"/>
    <x v="1"/>
    <x v="3"/>
    <x v="0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x v="48"/>
    <s v="No"/>
    <s v="No"/>
    <s v="No"/>
    <n v="0"/>
    <s v="No"/>
    <s v="Month-to-Month"/>
    <s v="Credit Card"/>
    <n v="34"/>
    <n v="348"/>
    <x v="3"/>
    <x v="5"/>
    <x v="0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x v="29"/>
    <s v="No"/>
    <s v="Yes"/>
    <s v="No"/>
    <n v="0"/>
    <s v="No"/>
    <s v="Month-to-Month"/>
    <s v="Direct Debit"/>
    <n v="42"/>
    <n v="546"/>
    <x v="2"/>
    <x v="10"/>
    <x v="2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x v="2"/>
    <s v="No"/>
    <s v="No"/>
    <s v="No"/>
    <n v="0"/>
    <s v="No"/>
    <s v="Month-to-Month"/>
    <s v="Credit Card"/>
    <n v="42"/>
    <n v="42"/>
    <x v="1"/>
    <x v="3"/>
    <x v="0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x v="57"/>
    <s v="No"/>
    <s v="Yes"/>
    <s v="No"/>
    <n v="0"/>
    <s v="No"/>
    <s v="One Year"/>
    <s v="Credit Card"/>
    <n v="39"/>
    <n v="2642"/>
    <x v="3"/>
    <x v="16"/>
    <x v="2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x v="6"/>
    <s v="Yes"/>
    <s v="No"/>
    <s v="No"/>
    <n v="0"/>
    <s v="Yes"/>
    <s v="One Year"/>
    <s v="Direct Debit"/>
    <n v="45"/>
    <n v="1722"/>
    <x v="3"/>
    <x v="16"/>
    <x v="1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x v="60"/>
    <s v="No"/>
    <s v="Yes"/>
    <s v="No"/>
    <n v="0"/>
    <s v="No"/>
    <s v="Month-to-Month"/>
    <s v="Direct Debit"/>
    <n v="43"/>
    <n v="43"/>
    <x v="3"/>
    <x v="16"/>
    <x v="2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x v="41"/>
    <s v="No"/>
    <s v="Yes"/>
    <s v="No"/>
    <n v="0"/>
    <s v="No"/>
    <s v="Month-to-Month"/>
    <s v="Direct Debit"/>
    <n v="41"/>
    <n v="41"/>
    <x v="1"/>
    <x v="3"/>
    <x v="2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x v="48"/>
    <s v="No"/>
    <s v="No"/>
    <s v="No"/>
    <n v="0"/>
    <s v="Yes"/>
    <s v="Month-to-Month"/>
    <s v="Direct Debit"/>
    <n v="41"/>
    <n v="1454"/>
    <x v="1"/>
    <x v="3"/>
    <x v="0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x v="66"/>
    <s v="No"/>
    <s v="Yes"/>
    <s v="No"/>
    <n v="0"/>
    <s v="Yes"/>
    <s v="Month-to-Month"/>
    <s v="Credit Card"/>
    <n v="59"/>
    <n v="873"/>
    <x v="3"/>
    <x v="5"/>
    <x v="2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x v="19"/>
    <s v="Yes"/>
    <s v="No"/>
    <s v="No"/>
    <n v="0"/>
    <s v="No"/>
    <s v="Month-to-Month"/>
    <s v="Direct Debit"/>
    <n v="30"/>
    <n v="166"/>
    <x v="3"/>
    <x v="16"/>
    <x v="1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x v="19"/>
    <s v="Yes"/>
    <s v="No"/>
    <s v="No"/>
    <n v="0"/>
    <s v="No"/>
    <s v="Month-to-Month"/>
    <s v="Direct Debit"/>
    <n v="16"/>
    <n v="210"/>
    <x v="3"/>
    <x v="16"/>
    <x v="1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x v="50"/>
    <s v="No"/>
    <s v="No"/>
    <s v="No"/>
    <n v="0"/>
    <s v="No"/>
    <s v="Month-to-Month"/>
    <s v="Direct Debit"/>
    <n v="29"/>
    <n v="146"/>
    <x v="3"/>
    <x v="16"/>
    <x v="0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x v="58"/>
    <s v="No"/>
    <s v="No"/>
    <s v="No"/>
    <n v="0"/>
    <s v="No"/>
    <s v="Month-to-Month"/>
    <s v="Direct Debit"/>
    <n v="53"/>
    <n v="898"/>
    <x v="3"/>
    <x v="5"/>
    <x v="0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x v="38"/>
    <s v="No"/>
    <s v="No"/>
    <s v="No"/>
    <n v="0"/>
    <s v="No"/>
    <s v="Month-to-Month"/>
    <s v="Direct Debit"/>
    <n v="37"/>
    <n v="37"/>
    <x v="3"/>
    <x v="5"/>
    <x v="0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x v="57"/>
    <s v="No"/>
    <s v="Yes"/>
    <s v="No"/>
    <n v="0"/>
    <s v="No"/>
    <s v="Month-to-Month"/>
    <s v="Direct Debit"/>
    <n v="45"/>
    <n v="399"/>
    <x v="3"/>
    <x v="16"/>
    <x v="2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x v="36"/>
    <s v="No"/>
    <s v="Yes"/>
    <s v="No"/>
    <n v="0"/>
    <s v="No"/>
    <s v="Month-to-Month"/>
    <s v="Direct Debit"/>
    <n v="28"/>
    <n v="28"/>
    <x v="1"/>
    <x v="3"/>
    <x v="2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x v="6"/>
    <s v="Yes"/>
    <s v="No"/>
    <s v="No"/>
    <n v="0"/>
    <s v="No"/>
    <s v="Month-to-Month"/>
    <s v="Direct Debit"/>
    <n v="47"/>
    <n v="47"/>
    <x v="3"/>
    <x v="5"/>
    <x v="1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x v="44"/>
    <s v="No"/>
    <s v="No"/>
    <s v="No"/>
    <n v="0"/>
    <s v="No"/>
    <s v="Month-to-Month"/>
    <s v="Direct Debit"/>
    <n v="59"/>
    <n v="529"/>
    <x v="3"/>
    <x v="5"/>
    <x v="0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x v="30"/>
    <s v="No"/>
    <s v="No"/>
    <s v="No"/>
    <n v="0"/>
    <s v="No"/>
    <s v="Month-to-Month"/>
    <s v="Direct Debit"/>
    <n v="33"/>
    <n v="688"/>
    <x v="1"/>
    <x v="3"/>
    <x v="0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x v="56"/>
    <s v="No"/>
    <s v="Yes"/>
    <s v="No"/>
    <n v="0"/>
    <s v="No"/>
    <s v="One Year"/>
    <s v="Direct Debit"/>
    <n v="22"/>
    <n v="1595"/>
    <x v="3"/>
    <x v="16"/>
    <x v="2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x v="8"/>
    <s v="No"/>
    <s v="No"/>
    <s v="No"/>
    <n v="0"/>
    <s v="No"/>
    <s v="Month-to-Month"/>
    <s v="Direct Debit"/>
    <n v="45"/>
    <n v="145"/>
    <x v="1"/>
    <x v="3"/>
    <x v="0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x v="62"/>
    <s v="No"/>
    <s v="Yes"/>
    <s v="No"/>
    <n v="0"/>
    <s v="No"/>
    <s v="Month-to-Month"/>
    <s v="Credit Card"/>
    <n v="40"/>
    <n v="776"/>
    <x v="3"/>
    <x v="16"/>
    <x v="2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x v="66"/>
    <s v="No"/>
    <s v="Yes"/>
    <s v="No"/>
    <n v="0"/>
    <s v="No"/>
    <s v="Month-to-Month"/>
    <s v="Direct Debit"/>
    <n v="42"/>
    <n v="888"/>
    <x v="3"/>
    <x v="5"/>
    <x v="2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x v="15"/>
    <s v="No"/>
    <s v="No"/>
    <s v="No"/>
    <n v="0"/>
    <s v="Yes"/>
    <s v="Month-to-Month"/>
    <s v="Direct Debit"/>
    <n v="56"/>
    <n v="926"/>
    <x v="2"/>
    <x v="19"/>
    <x v="0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x v="54"/>
    <s v="No"/>
    <s v="No"/>
    <s v="No"/>
    <n v="0"/>
    <s v="No"/>
    <s v="Month-to-Month"/>
    <s v="Direct Debit"/>
    <n v="27"/>
    <n v="59"/>
    <x v="2"/>
    <x v="2"/>
    <x v="0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x v="55"/>
    <s v="No"/>
    <s v="Yes"/>
    <s v="No"/>
    <n v="0"/>
    <s v="No"/>
    <s v="Month-to-Month"/>
    <s v="Direct Debit"/>
    <n v="50"/>
    <n v="1095"/>
    <x v="2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x v="30"/>
    <s v="No"/>
    <s v="No"/>
    <s v="No"/>
    <n v="0"/>
    <s v="No"/>
    <s v="Month-to-Month"/>
    <s v="Direct Debit"/>
    <n v="19"/>
    <n v="482"/>
    <x v="1"/>
    <x v="3"/>
    <x v="0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x v="49"/>
    <s v="No"/>
    <s v="No"/>
    <s v="No"/>
    <n v="0"/>
    <s v="No"/>
    <s v="Month-to-Month"/>
    <s v="Direct Debit"/>
    <n v="34"/>
    <n v="34"/>
    <x v="1"/>
    <x v="4"/>
    <x v="0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x v="11"/>
    <s v="No"/>
    <s v="No"/>
    <s v="No"/>
    <n v="0"/>
    <s v="Yes"/>
    <s v="Month-to-Month"/>
    <s v="Direct Debit"/>
    <n v="53"/>
    <n v="560"/>
    <x v="1"/>
    <x v="15"/>
    <x v="0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x v="26"/>
    <s v="No"/>
    <s v="No"/>
    <s v="No"/>
    <n v="0"/>
    <s v="No"/>
    <s v="Month-to-Month"/>
    <s v="Direct Debit"/>
    <n v="43"/>
    <n v="43"/>
    <x v="1"/>
    <x v="1"/>
    <x v="0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x v="7"/>
    <s v="No"/>
    <s v="No"/>
    <s v="No"/>
    <n v="0"/>
    <s v="Yes"/>
    <s v="One Year"/>
    <s v="Credit Card"/>
    <n v="51"/>
    <n v="2771"/>
    <x v="1"/>
    <x v="3"/>
    <x v="0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x v="48"/>
    <s v="No"/>
    <s v="No"/>
    <s v="No"/>
    <n v="0"/>
    <s v="No"/>
    <s v="Month-to-Month"/>
    <s v="Direct Debit"/>
    <n v="16"/>
    <n v="44"/>
    <x v="1"/>
    <x v="3"/>
    <x v="0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x v="36"/>
    <s v="No"/>
    <s v="Yes"/>
    <s v="No"/>
    <n v="0"/>
    <s v="Yes"/>
    <s v="One Year"/>
    <s v="Direct Debit"/>
    <n v="27"/>
    <n v="1269"/>
    <x v="1"/>
    <x v="4"/>
    <x v="2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x v="2"/>
    <s v="No"/>
    <s v="No"/>
    <s v="No"/>
    <n v="0"/>
    <s v="No"/>
    <s v="Month-to-Month"/>
    <s v="Direct Debit"/>
    <n v="52"/>
    <n v="2597"/>
    <x v="1"/>
    <x v="4"/>
    <x v="0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x v="32"/>
    <s v="No"/>
    <s v="No"/>
    <s v="No"/>
    <n v="0"/>
    <s v="Yes"/>
    <s v="One Year"/>
    <s v="Direct Debit"/>
    <n v="18"/>
    <n v="201"/>
    <x v="1"/>
    <x v="4"/>
    <x v="0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x v="10"/>
    <s v="No"/>
    <s v="No"/>
    <s v="No"/>
    <n v="0"/>
    <s v="No"/>
    <s v="Month-to-Month"/>
    <s v="Credit Card"/>
    <n v="62"/>
    <n v="2895"/>
    <x v="1"/>
    <x v="15"/>
    <x v="0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x v="21"/>
    <s v="No"/>
    <s v="No"/>
    <s v="No"/>
    <n v="0"/>
    <s v="No"/>
    <s v="Month-to-Month"/>
    <s v="Direct Debit"/>
    <n v="41"/>
    <n v="2086"/>
    <x v="1"/>
    <x v="15"/>
    <x v="0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x v="25"/>
    <s v="No"/>
    <s v="Yes"/>
    <s v="No"/>
    <n v="0"/>
    <s v="No"/>
    <s v="Month-to-Month"/>
    <s v="Direct Debit"/>
    <n v="48"/>
    <n v="670"/>
    <x v="1"/>
    <x v="1"/>
    <x v="2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x v="11"/>
    <s v="No"/>
    <s v="No"/>
    <s v="No"/>
    <n v="0"/>
    <s v="No"/>
    <s v="Month-to-Month"/>
    <s v="Credit Card"/>
    <n v="11"/>
    <n v="11"/>
    <x v="1"/>
    <x v="1"/>
    <x v="0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x v="62"/>
    <s v="No"/>
    <s v="Yes"/>
    <s v="No"/>
    <n v="0"/>
    <s v="Yes"/>
    <s v="Month-to-Month"/>
    <s v="Direct Debit"/>
    <n v="51"/>
    <n v="2376"/>
    <x v="5"/>
    <x v="11"/>
    <x v="2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x v="60"/>
    <s v="No"/>
    <s v="Yes"/>
    <s v="No"/>
    <n v="0"/>
    <s v="Yes"/>
    <s v="Month-to-Month"/>
    <s v="Direct Debit"/>
    <n v="51"/>
    <n v="646"/>
    <x v="4"/>
    <x v="9"/>
    <x v="2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x v="30"/>
    <s v="No"/>
    <s v="No"/>
    <s v="No"/>
    <n v="0"/>
    <s v="Yes"/>
    <s v="Month-to-Month"/>
    <s v="Direct Debit"/>
    <n v="35"/>
    <n v="182"/>
    <x v="1"/>
    <x v="3"/>
    <x v="0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x v="41"/>
    <s v="No"/>
    <s v="Yes"/>
    <s v="No"/>
    <n v="0"/>
    <s v="Yes"/>
    <s v="Month-to-Month"/>
    <s v="Direct Debit"/>
    <n v="50"/>
    <n v="140"/>
    <x v="3"/>
    <x v="5"/>
    <x v="2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x v="45"/>
    <s v="No"/>
    <s v="Yes"/>
    <s v="No"/>
    <n v="0"/>
    <s v="Yes"/>
    <s v="Month-to-Month"/>
    <s v="Direct Debit"/>
    <n v="38"/>
    <n v="955"/>
    <x v="4"/>
    <x v="6"/>
    <x v="2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x v="57"/>
    <s v="No"/>
    <s v="Yes"/>
    <s v="No"/>
    <n v="0"/>
    <s v="No"/>
    <s v="Month-to-Month"/>
    <s v="Direct Debit"/>
    <n v="51"/>
    <n v="370"/>
    <x v="4"/>
    <x v="12"/>
    <x v="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x v="38"/>
    <s v="No"/>
    <s v="No"/>
    <s v="No"/>
    <n v="0"/>
    <s v="Yes"/>
    <s v="Month-to-Month"/>
    <s v="Direct Debit"/>
    <n v="31"/>
    <n v="283"/>
    <x v="5"/>
    <x v="13"/>
    <x v="0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x v="23"/>
    <s v="Yes"/>
    <s v="No"/>
    <s v="No"/>
    <n v="0"/>
    <s v="Yes"/>
    <s v="Month-to-Month"/>
    <s v="Direct Debit"/>
    <n v="48"/>
    <n v="48"/>
    <x v="1"/>
    <x v="3"/>
    <x v="1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x v="48"/>
    <s v="No"/>
    <s v="No"/>
    <s v="No"/>
    <n v="0"/>
    <s v="No"/>
    <s v="Month-to-Month"/>
    <s v="Credit Card"/>
    <n v="19"/>
    <n v="223"/>
    <x v="5"/>
    <x v="18"/>
    <x v="0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x v="22"/>
    <s v="Yes"/>
    <s v="No"/>
    <s v="No"/>
    <n v="0"/>
    <s v="Yes"/>
    <s v="One Year"/>
    <s v="Credit Card"/>
    <n v="33"/>
    <n v="1397"/>
    <x v="5"/>
    <x v="11"/>
    <x v="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x v="4"/>
    <s v="Yes"/>
    <s v="No"/>
    <s v="No"/>
    <n v="0"/>
    <s v="No"/>
    <s v="Two Year"/>
    <s v="Credit Card"/>
    <n v="11"/>
    <n v="335"/>
    <x v="5"/>
    <x v="14"/>
    <x v="1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x v="51"/>
    <s v="No"/>
    <s v="No"/>
    <s v="No"/>
    <n v="0"/>
    <s v="Yes"/>
    <s v="Month-to-Month"/>
    <s v="Direct Debit"/>
    <n v="50"/>
    <n v="1567"/>
    <x v="4"/>
    <x v="8"/>
    <x v="0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x v="34"/>
    <s v="No"/>
    <s v="Yes"/>
    <s v="No"/>
    <n v="0"/>
    <s v="No"/>
    <s v="Month-to-Month"/>
    <s v="Direct Debit"/>
    <n v="39"/>
    <n v="709"/>
    <x v="3"/>
    <x v="5"/>
    <x v="2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x v="40"/>
    <s v="No"/>
    <s v="No"/>
    <s v="No"/>
    <n v="0"/>
    <s v="Yes"/>
    <s v="Month-to-Month"/>
    <s v="Direct Debit"/>
    <n v="46"/>
    <n v="1904"/>
    <x v="4"/>
    <x v="6"/>
    <x v="0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x v="45"/>
    <s v="No"/>
    <s v="Yes"/>
    <s v="No"/>
    <n v="0"/>
    <s v="No"/>
    <s v="Month-to-Month"/>
    <s v="Direct Debit"/>
    <n v="11"/>
    <n v="46"/>
    <x v="2"/>
    <x v="10"/>
    <x v="2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x v="38"/>
    <s v="No"/>
    <s v="No"/>
    <s v="No"/>
    <n v="0"/>
    <s v="No"/>
    <s v="One Year"/>
    <s v="Credit Card"/>
    <n v="36"/>
    <n v="428"/>
    <x v="2"/>
    <x v="7"/>
    <x v="0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x v="45"/>
    <s v="No"/>
    <s v="Yes"/>
    <s v="No"/>
    <n v="0"/>
    <s v="No"/>
    <s v="Month-to-Month"/>
    <s v="Credit Card"/>
    <n v="32"/>
    <n v="435"/>
    <x v="2"/>
    <x v="7"/>
    <x v="2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x v="23"/>
    <s v="Yes"/>
    <s v="No"/>
    <s v="No"/>
    <n v="0"/>
    <s v="No"/>
    <s v="Month-to-Month"/>
    <s v="Direct Debit"/>
    <n v="34"/>
    <n v="229"/>
    <x v="4"/>
    <x v="10"/>
    <x v="1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x v="6"/>
    <s v="Yes"/>
    <s v="No"/>
    <s v="No"/>
    <n v="0"/>
    <s v="No"/>
    <s v="Month-to-Month"/>
    <s v="Direct Debit"/>
    <n v="56"/>
    <n v="745"/>
    <x v="4"/>
    <x v="17"/>
    <x v="1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x v="55"/>
    <s v="No"/>
    <s v="Yes"/>
    <s v="No"/>
    <n v="0"/>
    <s v="No"/>
    <s v="Month-to-Month"/>
    <s v="Direct Debit"/>
    <n v="38"/>
    <n v="111"/>
    <x v="1"/>
    <x v="3"/>
    <x v="2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x v="6"/>
    <s v="Yes"/>
    <s v="No"/>
    <s v="No"/>
    <n v="0"/>
    <s v="No"/>
    <s v="Month-to-Month"/>
    <s v="Direct Debit"/>
    <n v="42"/>
    <n v="664"/>
    <x v="1"/>
    <x v="4"/>
    <x v="1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x v="33"/>
    <s v="Yes"/>
    <s v="No"/>
    <s v="No"/>
    <n v="0"/>
    <s v="Yes"/>
    <s v="One Year"/>
    <s v="Credit Card"/>
    <n v="30"/>
    <n v="1932"/>
    <x v="1"/>
    <x v="15"/>
    <x v="1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x v="19"/>
    <s v="Yes"/>
    <s v="No"/>
    <s v="No"/>
    <n v="0"/>
    <s v="Yes"/>
    <s v="Month-to-Month"/>
    <s v="Direct Debit"/>
    <n v="35"/>
    <n v="1476"/>
    <x v="1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x v="10"/>
    <s v="No"/>
    <s v="No"/>
    <s v="No"/>
    <n v="0"/>
    <s v="No"/>
    <s v="Month-to-Month"/>
    <s v="Direct Debit"/>
    <n v="45"/>
    <n v="249"/>
    <x v="1"/>
    <x v="3"/>
    <x v="0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x v="65"/>
    <s v="No"/>
    <s v="Yes"/>
    <s v="No"/>
    <n v="0"/>
    <s v="Yes"/>
    <s v="Month-to-Month"/>
    <s v="Direct Debit"/>
    <n v="65"/>
    <n v="3411"/>
    <x v="1"/>
    <x v="3"/>
    <x v="2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x v="51"/>
    <s v="No"/>
    <s v="No"/>
    <s v="No"/>
    <n v="0"/>
    <s v="No"/>
    <s v="Month-to-Month"/>
    <s v="Direct Debit"/>
    <n v="50"/>
    <n v="240"/>
    <x v="1"/>
    <x v="4"/>
    <x v="0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x v="53"/>
    <s v="Yes"/>
    <s v="No"/>
    <s v="No"/>
    <n v="0"/>
    <s v="Yes"/>
    <s v="One Year"/>
    <s v="Direct Debit"/>
    <n v="56"/>
    <n v="3708"/>
    <x v="1"/>
    <x v="4"/>
    <x v="1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x v="58"/>
    <s v="No"/>
    <s v="No"/>
    <s v="No"/>
    <n v="0"/>
    <s v="No"/>
    <s v="Month-to-Month"/>
    <s v="Credit Card"/>
    <n v="49"/>
    <n v="129"/>
    <x v="1"/>
    <x v="4"/>
    <x v="0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x v="8"/>
    <s v="No"/>
    <s v="No"/>
    <s v="No"/>
    <n v="0"/>
    <s v="No"/>
    <s v="Month-to-Month"/>
    <s v="Direct Debit"/>
    <n v="35"/>
    <n v="373"/>
    <x v="1"/>
    <x v="15"/>
    <x v="0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x v="24"/>
    <s v="No"/>
    <s v="No"/>
    <s v="No"/>
    <n v="0"/>
    <s v="Yes"/>
    <s v="Month-to-Month"/>
    <s v="Direct Debit"/>
    <n v="23"/>
    <n v="970"/>
    <x v="1"/>
    <x v="15"/>
    <x v="0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x v="60"/>
    <s v="No"/>
    <s v="Yes"/>
    <s v="No"/>
    <n v="0"/>
    <s v="Yes"/>
    <s v="Month-to-Month"/>
    <s v="Direct Debit"/>
    <n v="45"/>
    <n v="3099"/>
    <x v="1"/>
    <x v="15"/>
    <x v="2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x v="47"/>
    <s v="No"/>
    <s v="Yes"/>
    <s v="No"/>
    <n v="0"/>
    <s v="No"/>
    <s v="Month-to-Month"/>
    <s v="Direct Debit"/>
    <n v="57"/>
    <n v="1469"/>
    <x v="1"/>
    <x v="1"/>
    <x v="2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x v="34"/>
    <s v="No"/>
    <s v="Yes"/>
    <s v="No"/>
    <n v="0"/>
    <s v="Yes"/>
    <s v="One Year"/>
    <s v="Direct Debit"/>
    <n v="50"/>
    <n v="3357"/>
    <x v="1"/>
    <x v="1"/>
    <x v="2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x v="17"/>
    <s v="Yes"/>
    <s v="No"/>
    <s v="No"/>
    <n v="0"/>
    <s v="Yes"/>
    <s v="Two Year"/>
    <s v="Direct Debit"/>
    <n v="46"/>
    <n v="3096"/>
    <x v="5"/>
    <x v="11"/>
    <x v="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x v="57"/>
    <s v="No"/>
    <s v="Yes"/>
    <s v="No"/>
    <n v="0"/>
    <s v="No"/>
    <s v="Month-to-Month"/>
    <s v="Direct Debit"/>
    <n v="13"/>
    <n v="375"/>
    <x v="4"/>
    <x v="9"/>
    <x v="2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x v="35"/>
    <s v="No"/>
    <s v="No"/>
    <s v="No"/>
    <n v="0"/>
    <s v="No"/>
    <s v="Month-to-Month"/>
    <s v="Paper Check"/>
    <n v="24"/>
    <n v="24"/>
    <x v="4"/>
    <x v="8"/>
    <x v="0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x v="17"/>
    <s v="Yes"/>
    <s v="No"/>
    <s v="No"/>
    <n v="0"/>
    <s v="Yes"/>
    <s v="Month-to-Month"/>
    <s v="Paper Check"/>
    <n v="15"/>
    <n v="47"/>
    <x v="1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x v="34"/>
    <s v="No"/>
    <s v="Yes"/>
    <s v="No"/>
    <n v="0"/>
    <s v="No"/>
    <s v="Month-to-Month"/>
    <s v="Direct Debit"/>
    <n v="56"/>
    <n v="1578"/>
    <x v="1"/>
    <x v="3"/>
    <x v="2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x v="32"/>
    <s v="No"/>
    <s v="No"/>
    <s v="No"/>
    <n v="0"/>
    <s v="Yes"/>
    <s v="Month-to-Month"/>
    <s v="Direct Debit"/>
    <n v="34"/>
    <n v="1202"/>
    <x v="4"/>
    <x v="12"/>
    <x v="0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x v="10"/>
    <s v="No"/>
    <s v="No"/>
    <s v="No"/>
    <n v="0"/>
    <s v="No"/>
    <s v="Month-to-Month"/>
    <s v="Paper Check"/>
    <n v="30"/>
    <n v="30"/>
    <x v="1"/>
    <x v="3"/>
    <x v="0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x v="43"/>
    <s v="No"/>
    <s v="Yes"/>
    <s v="No"/>
    <n v="0"/>
    <s v="Yes"/>
    <s v="Month-to-Month"/>
    <s v="Direct Debit"/>
    <n v="59"/>
    <n v="110"/>
    <x v="1"/>
    <x v="3"/>
    <x v="2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x v="9"/>
    <s v="No"/>
    <s v="No"/>
    <s v="No"/>
    <n v="0"/>
    <s v="No"/>
    <s v="Month-to-Month"/>
    <s v="Direct Debit"/>
    <n v="10"/>
    <n v="10"/>
    <x v="5"/>
    <x v="11"/>
    <x v="0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x v="6"/>
    <s v="Yes"/>
    <s v="No"/>
    <s v="No"/>
    <n v="0"/>
    <s v="No"/>
    <s v="Month-to-Month"/>
    <s v="Paper Check"/>
    <n v="19"/>
    <n v="19"/>
    <x v="4"/>
    <x v="9"/>
    <x v="1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x v="4"/>
    <s v="Yes"/>
    <s v="No"/>
    <s v="No"/>
    <n v="0"/>
    <s v="No"/>
    <s v="Month-to-Month"/>
    <s v="Direct Debit"/>
    <n v="59"/>
    <n v="3553"/>
    <x v="4"/>
    <x v="8"/>
    <x v="1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x v="1"/>
    <s v="No"/>
    <s v="No"/>
    <s v="No"/>
    <n v="0"/>
    <s v="No"/>
    <s v="Month-to-Month"/>
    <s v="Paper Check"/>
    <n v="18"/>
    <n v="55"/>
    <x v="4"/>
    <x v="20"/>
    <x v="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x v="31"/>
    <s v="No"/>
    <s v="No"/>
    <s v="No"/>
    <n v="0"/>
    <s v="No"/>
    <s v="Month-to-Month"/>
    <s v="Direct Debit"/>
    <n v="33"/>
    <n v="33"/>
    <x v="1"/>
    <x v="3"/>
    <x v="0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x v="13"/>
    <s v="No"/>
    <s v="Yes"/>
    <s v="No"/>
    <n v="0"/>
    <s v="No"/>
    <s v="Month-to-Month"/>
    <s v="Direct Debit"/>
    <n v="40"/>
    <n v="40"/>
    <x v="2"/>
    <x v="7"/>
    <x v="2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x v="45"/>
    <s v="No"/>
    <s v="Yes"/>
    <s v="No"/>
    <n v="0"/>
    <s v="No"/>
    <s v="Month-to-Month"/>
    <s v="Credit Card"/>
    <n v="49"/>
    <n v="87"/>
    <x v="1"/>
    <x v="3"/>
    <x v="2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x v="26"/>
    <s v="No"/>
    <s v="No"/>
    <s v="No"/>
    <n v="0"/>
    <s v="Yes"/>
    <s v="Month-to-Month"/>
    <s v="Direct Debit"/>
    <n v="54"/>
    <n v="1616"/>
    <x v="1"/>
    <x v="4"/>
    <x v="0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x v="22"/>
    <s v="Yes"/>
    <s v="No"/>
    <s v="No"/>
    <n v="0"/>
    <s v="No"/>
    <s v="One Year"/>
    <s v="Credit Card"/>
    <n v="51"/>
    <n v="2724"/>
    <x v="1"/>
    <x v="15"/>
    <x v="1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x v="42"/>
    <s v="Yes"/>
    <s v="No"/>
    <s v="No"/>
    <n v="0"/>
    <s v="Yes"/>
    <s v="Month-to-Month"/>
    <s v="Paper Check"/>
    <n v="28"/>
    <n v="57"/>
    <x v="1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x v="20"/>
    <s v="No"/>
    <s v="No"/>
    <s v="No"/>
    <n v="0"/>
    <s v="Yes"/>
    <s v="Month-to-Month"/>
    <s v="Credit Card"/>
    <n v="42"/>
    <n v="552"/>
    <x v="1"/>
    <x v="3"/>
    <x v="0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x v="26"/>
    <s v="No"/>
    <s v="No"/>
    <s v="No"/>
    <n v="0"/>
    <s v="Yes"/>
    <s v="Month-to-Month"/>
    <s v="Credit Card"/>
    <n v="33"/>
    <n v="618"/>
    <x v="1"/>
    <x v="3"/>
    <x v="0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x v="62"/>
    <s v="No"/>
    <s v="Yes"/>
    <s v="No"/>
    <n v="0"/>
    <s v="No"/>
    <s v="Month-to-Month"/>
    <s v="Direct Debit"/>
    <n v="49"/>
    <n v="2327"/>
    <x v="1"/>
    <x v="4"/>
    <x v="2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x v="10"/>
    <s v="No"/>
    <s v="No"/>
    <s v="No"/>
    <n v="0"/>
    <s v="No"/>
    <s v="Month-to-Month"/>
    <s v="Credit Card"/>
    <n v="35"/>
    <n v="169"/>
    <x v="1"/>
    <x v="4"/>
    <x v="0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x v="13"/>
    <s v="No"/>
    <s v="Yes"/>
    <s v="No"/>
    <n v="0"/>
    <s v="Yes"/>
    <s v="Month-to-Month"/>
    <s v="Direct Debit"/>
    <n v="48"/>
    <n v="2578"/>
    <x v="1"/>
    <x v="4"/>
    <x v="2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x v="6"/>
    <s v="Yes"/>
    <s v="No"/>
    <s v="No"/>
    <n v="0"/>
    <s v="No"/>
    <s v="Month-to-Month"/>
    <s v="Direct Debit"/>
    <n v="26"/>
    <n v="1160"/>
    <x v="1"/>
    <x v="15"/>
    <x v="1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x v="5"/>
    <s v="No"/>
    <s v="No"/>
    <s v="No"/>
    <n v="0"/>
    <s v="Yes"/>
    <s v="Month-to-Month"/>
    <s v="Direct Debit"/>
    <n v="47"/>
    <n v="1127"/>
    <x v="1"/>
    <x v="15"/>
    <x v="0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x v="40"/>
    <s v="No"/>
    <s v="No"/>
    <s v="No"/>
    <n v="0"/>
    <s v="No"/>
    <s v="Month-to-Month"/>
    <s v="Direct Debit"/>
    <n v="43"/>
    <n v="404"/>
    <x v="1"/>
    <x v="15"/>
    <x v="0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x v="28"/>
    <s v="No"/>
    <s v="No"/>
    <s v="No"/>
    <n v="0"/>
    <s v="Yes"/>
    <s v="Month-to-Month"/>
    <s v="Credit Card"/>
    <n v="49"/>
    <n v="829"/>
    <x v="1"/>
    <x v="1"/>
    <x v="0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x v="2"/>
    <s v="No"/>
    <s v="No"/>
    <s v="No"/>
    <n v="0"/>
    <s v="No"/>
    <s v="Month-to-Month"/>
    <s v="Paper Check"/>
    <n v="13"/>
    <n v="83"/>
    <x v="1"/>
    <x v="1"/>
    <x v="0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x v="58"/>
    <s v="No"/>
    <s v="No"/>
    <s v="No"/>
    <n v="0"/>
    <s v="No"/>
    <s v="Month-to-Month"/>
    <s v="Paper Check"/>
    <n v="11"/>
    <n v="36"/>
    <x v="5"/>
    <x v="11"/>
    <x v="0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x v="1"/>
    <s v="No"/>
    <s v="No"/>
    <s v="No"/>
    <n v="0"/>
    <s v="Yes"/>
    <s v="Month-to-Month"/>
    <s v="Direct Debit"/>
    <n v="47"/>
    <n v="1467"/>
    <x v="4"/>
    <x v="9"/>
    <x v="0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x v="21"/>
    <s v="No"/>
    <s v="No"/>
    <s v="No"/>
    <n v="0"/>
    <s v="No"/>
    <s v="Month-to-Month"/>
    <s v="Direct Debit"/>
    <n v="53"/>
    <n v="53"/>
    <x v="4"/>
    <x v="8"/>
    <x v="0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x v="6"/>
    <s v="Yes"/>
    <s v="No"/>
    <s v="No"/>
    <n v="0"/>
    <s v="No"/>
    <s v="Month-to-Month"/>
    <s v="Direct Debit"/>
    <n v="20"/>
    <n v="20"/>
    <x v="4"/>
    <x v="20"/>
    <x v="1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x v="48"/>
    <s v="No"/>
    <s v="No"/>
    <s v="No"/>
    <n v="0"/>
    <s v="No"/>
    <s v="Month-to-Month"/>
    <s v="Direct Debit"/>
    <n v="35"/>
    <n v="326"/>
    <x v="4"/>
    <x v="6"/>
    <x v="0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x v="12"/>
    <s v="Yes"/>
    <s v="No"/>
    <s v="No"/>
    <n v="0"/>
    <s v="Yes"/>
    <s v="Month-to-Month"/>
    <s v="Direct Debit"/>
    <n v="13"/>
    <n v="51"/>
    <x v="4"/>
    <x v="12"/>
    <x v="1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x v="49"/>
    <s v="No"/>
    <s v="No"/>
    <s v="No"/>
    <n v="0"/>
    <s v="No"/>
    <s v="Month-to-Month"/>
    <s v="Direct Debit"/>
    <n v="29"/>
    <n v="1248"/>
    <x v="5"/>
    <x v="13"/>
    <x v="0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x v="24"/>
    <s v="No"/>
    <s v="No"/>
    <s v="No"/>
    <n v="0"/>
    <s v="No"/>
    <s v="Month-to-Month"/>
    <s v="Direct Debit"/>
    <n v="27"/>
    <n v="97"/>
    <x v="5"/>
    <x v="14"/>
    <x v="0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x v="63"/>
    <s v="No"/>
    <s v="Yes"/>
    <s v="No"/>
    <n v="0"/>
    <s v="No"/>
    <s v="Month-to-Month"/>
    <s v="Direct Debit"/>
    <n v="58"/>
    <n v="612"/>
    <x v="5"/>
    <x v="18"/>
    <x v="2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x v="3"/>
    <s v="No"/>
    <s v="No"/>
    <s v="No"/>
    <n v="0"/>
    <s v="Yes"/>
    <s v="One Year"/>
    <s v="Credit Card"/>
    <n v="62"/>
    <n v="2931"/>
    <x v="5"/>
    <x v="11"/>
    <x v="0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x v="53"/>
    <s v="Yes"/>
    <s v="No"/>
    <s v="No"/>
    <n v="0"/>
    <s v="No"/>
    <s v="Month-to-Month"/>
    <s v="Direct Debit"/>
    <n v="52"/>
    <n v="52"/>
    <x v="4"/>
    <x v="9"/>
    <x v="1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x v="59"/>
    <s v="Yes"/>
    <s v="No"/>
    <s v="No"/>
    <n v="0"/>
    <s v="No"/>
    <s v="Month-to-Month"/>
    <s v="Direct Debit"/>
    <n v="43"/>
    <n v="181"/>
    <x v="4"/>
    <x v="8"/>
    <x v="1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x v="20"/>
    <s v="No"/>
    <s v="No"/>
    <s v="No"/>
    <n v="0"/>
    <s v="No"/>
    <s v="Month-to-Month"/>
    <s v="Paper Check"/>
    <n v="17"/>
    <n v="303"/>
    <x v="4"/>
    <x v="20"/>
    <x v="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x v="63"/>
    <s v="No"/>
    <s v="Yes"/>
    <s v="No"/>
    <n v="0"/>
    <s v="No"/>
    <s v="Month-to-Month"/>
    <s v="Paper Check"/>
    <n v="54"/>
    <n v="2344"/>
    <x v="4"/>
    <x v="6"/>
    <x v="2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x v="37"/>
    <s v="No"/>
    <s v="No"/>
    <s v="No"/>
    <n v="0"/>
    <s v="No"/>
    <s v="One Year"/>
    <s v="Paper Check"/>
    <n v="26"/>
    <n v="551"/>
    <x v="2"/>
    <x v="7"/>
    <x v="0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x v="50"/>
    <s v="No"/>
    <s v="No"/>
    <s v="No"/>
    <n v="0"/>
    <s v="Yes"/>
    <s v="Month-to-Month"/>
    <s v="Direct Debit"/>
    <n v="46"/>
    <n v="1914"/>
    <x v="3"/>
    <x v="16"/>
    <x v="0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x v="29"/>
    <s v="No"/>
    <s v="Yes"/>
    <s v="No"/>
    <n v="0"/>
    <s v="No"/>
    <s v="Month-to-Month"/>
    <s v="Direct Debit"/>
    <n v="35"/>
    <n v="1628"/>
    <x v="3"/>
    <x v="5"/>
    <x v="2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x v="37"/>
    <s v="No"/>
    <s v="No"/>
    <s v="No"/>
    <n v="0"/>
    <s v="No"/>
    <s v="Month-to-Month"/>
    <s v="Direct Debit"/>
    <n v="38"/>
    <n v="210"/>
    <x v="3"/>
    <x v="5"/>
    <x v="0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x v="56"/>
    <s v="No"/>
    <s v="Yes"/>
    <s v="No"/>
    <n v="0"/>
    <s v="No"/>
    <s v="Month-to-Month"/>
    <s v="Direct Debit"/>
    <n v="59"/>
    <n v="336"/>
    <x v="3"/>
    <x v="5"/>
    <x v="2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x v="41"/>
    <s v="No"/>
    <s v="Yes"/>
    <s v="No"/>
    <n v="0"/>
    <s v="No"/>
    <s v="Month-to-Month"/>
    <s v="Paper Check"/>
    <n v="9"/>
    <n v="9"/>
    <x v="3"/>
    <x v="16"/>
    <x v="2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x v="12"/>
    <s v="Yes"/>
    <s v="No"/>
    <s v="No"/>
    <n v="0"/>
    <s v="No"/>
    <s v="Month-to-Month"/>
    <s v="Direct Debit"/>
    <n v="36"/>
    <n v="261"/>
    <x v="3"/>
    <x v="16"/>
    <x v="1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x v="12"/>
    <s v="Yes"/>
    <s v="No"/>
    <s v="No"/>
    <n v="0"/>
    <s v="No"/>
    <s v="Month-to-Month"/>
    <s v="Direct Debit"/>
    <n v="25"/>
    <n v="44"/>
    <x v="3"/>
    <x v="16"/>
    <x v="1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x v="61"/>
    <s v="No"/>
    <s v="Yes"/>
    <s v="No"/>
    <n v="0"/>
    <s v="No"/>
    <s v="Month-to-Month"/>
    <s v="Paper Check"/>
    <n v="37"/>
    <n v="37"/>
    <x v="3"/>
    <x v="5"/>
    <x v="2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x v="51"/>
    <s v="No"/>
    <s v="No"/>
    <s v="No"/>
    <n v="0"/>
    <s v="Yes"/>
    <s v="Month-to-Month"/>
    <s v="Direct Debit"/>
    <n v="62"/>
    <n v="315"/>
    <x v="1"/>
    <x v="1"/>
    <x v="0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x v="7"/>
    <s v="No"/>
    <s v="No"/>
    <s v="No"/>
    <n v="0"/>
    <s v="No"/>
    <s v="Month-to-Month"/>
    <s v="Direct Debit"/>
    <n v="40"/>
    <n v="40"/>
    <x v="2"/>
    <x v="2"/>
    <x v="0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x v="26"/>
    <s v="No"/>
    <s v="No"/>
    <s v="No"/>
    <n v="0"/>
    <s v="No"/>
    <s v="Month-to-Month"/>
    <s v="Direct Debit"/>
    <n v="38"/>
    <n v="38"/>
    <x v="2"/>
    <x v="2"/>
    <x v="0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x v="30"/>
    <s v="No"/>
    <s v="No"/>
    <s v="No"/>
    <n v="0"/>
    <s v="Yes"/>
    <s v="Month-to-Month"/>
    <s v="Direct Debit"/>
    <n v="18"/>
    <n v="63"/>
    <x v="1"/>
    <x v="3"/>
    <x v="0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x v="41"/>
    <s v="No"/>
    <s v="Yes"/>
    <s v="No"/>
    <n v="0"/>
    <s v="No"/>
    <s v="Month-to-Month"/>
    <s v="Paper Check"/>
    <n v="21"/>
    <n v="21"/>
    <x v="1"/>
    <x v="4"/>
    <x v="2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x v="25"/>
    <s v="No"/>
    <s v="Yes"/>
    <s v="No"/>
    <n v="0"/>
    <s v="No"/>
    <s v="Month-to-Month"/>
    <s v="Direct Debit"/>
    <n v="37"/>
    <n v="37"/>
    <x v="1"/>
    <x v="15"/>
    <x v="2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x v="62"/>
    <s v="No"/>
    <s v="Yes"/>
    <s v="No"/>
    <n v="0"/>
    <s v="Yes"/>
    <s v="Month-to-Month"/>
    <s v="Credit Card"/>
    <n v="29"/>
    <n v="925"/>
    <x v="1"/>
    <x v="1"/>
    <x v="2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x v="32"/>
    <s v="No"/>
    <s v="No"/>
    <s v="No"/>
    <n v="0"/>
    <s v="No"/>
    <s v="Month-to-Month"/>
    <s v="Direct Debit"/>
    <n v="32"/>
    <n v="32"/>
    <x v="1"/>
    <x v="3"/>
    <x v="0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x v="63"/>
    <s v="No"/>
    <s v="Yes"/>
    <s v="No"/>
    <n v="0"/>
    <s v="No"/>
    <s v="Month-to-Month"/>
    <s v="Direct Debit"/>
    <n v="25"/>
    <n v="50"/>
    <x v="1"/>
    <x v="3"/>
    <x v="2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x v="39"/>
    <s v="No"/>
    <s v="No"/>
    <s v="No"/>
    <n v="0"/>
    <s v="No"/>
    <s v="Month-to-Month"/>
    <s v="Paper Check"/>
    <n v="10"/>
    <n v="17"/>
    <x v="3"/>
    <x v="5"/>
    <x v="0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x v="58"/>
    <s v="No"/>
    <s v="No"/>
    <s v="No"/>
    <n v="0"/>
    <s v="Yes"/>
    <s v="Month-to-Month"/>
    <s v="Credit Card"/>
    <n v="41"/>
    <n v="119"/>
    <x v="1"/>
    <x v="4"/>
    <x v="0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x v="0"/>
    <s v="No"/>
    <s v="No"/>
    <s v="No"/>
    <n v="0"/>
    <s v="No"/>
    <s v="Month-to-Month"/>
    <s v="Direct Debit"/>
    <n v="37"/>
    <n v="999"/>
    <x v="1"/>
    <x v="4"/>
    <x v="0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x v="12"/>
    <s v="Yes"/>
    <s v="No"/>
    <s v="No"/>
    <n v="0"/>
    <s v="Yes"/>
    <s v="Two Year"/>
    <s v="Credit Card"/>
    <n v="73"/>
    <n v="4886"/>
    <x v="2"/>
    <x v="7"/>
    <x v="1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x v="21"/>
    <s v="No"/>
    <s v="No"/>
    <s v="No"/>
    <n v="0"/>
    <s v="No"/>
    <s v="Two Year"/>
    <s v="Direct Debit"/>
    <n v="34"/>
    <n v="2382"/>
    <x v="1"/>
    <x v="15"/>
    <x v="0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x v="48"/>
    <s v="No"/>
    <s v="No"/>
    <s v="No"/>
    <n v="0"/>
    <s v="No"/>
    <s v="Month-to-Month"/>
    <s v="Paper Check"/>
    <n v="11"/>
    <n v="11"/>
    <x v="3"/>
    <x v="16"/>
    <x v="0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x v="59"/>
    <s v="Yes"/>
    <s v="No"/>
    <s v="No"/>
    <n v="0"/>
    <s v="No"/>
    <s v="Month-to-Month"/>
    <s v="Direct Debit"/>
    <n v="32"/>
    <n v="174"/>
    <x v="1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x v="28"/>
    <s v="No"/>
    <s v="No"/>
    <s v="No"/>
    <n v="0"/>
    <s v="No"/>
    <s v="Month-to-Month"/>
    <s v="Direct Debit"/>
    <n v="27"/>
    <n v="249"/>
    <x v="1"/>
    <x v="1"/>
    <x v="0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x v="63"/>
    <s v="No"/>
    <s v="Yes"/>
    <s v="No"/>
    <n v="0"/>
    <s v="No"/>
    <s v="Month-to-Month"/>
    <s v="Direct Debit"/>
    <n v="55"/>
    <n v="1459"/>
    <x v="5"/>
    <x v="11"/>
    <x v="2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x v="15"/>
    <s v="No"/>
    <s v="No"/>
    <s v="No"/>
    <n v="0"/>
    <s v="No"/>
    <s v="One Year"/>
    <s v="Credit Card"/>
    <n v="48"/>
    <n v="2562"/>
    <x v="4"/>
    <x v="9"/>
    <x v="0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x v="8"/>
    <s v="No"/>
    <s v="No"/>
    <s v="No"/>
    <n v="0"/>
    <s v="Yes"/>
    <s v="Month-to-Month"/>
    <s v="Direct Debit"/>
    <n v="45"/>
    <n v="94"/>
    <x v="1"/>
    <x v="3"/>
    <x v="0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x v="47"/>
    <s v="No"/>
    <s v="Yes"/>
    <s v="No"/>
    <n v="0"/>
    <s v="No"/>
    <s v="Month-to-Month"/>
    <s v="Direct Debit"/>
    <n v="39"/>
    <n v="39"/>
    <x v="1"/>
    <x v="3"/>
    <x v="2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x v="3"/>
    <s v="No"/>
    <s v="No"/>
    <s v="No"/>
    <n v="0"/>
    <s v="No"/>
    <s v="Month-to-Month"/>
    <s v="Direct Debit"/>
    <n v="7"/>
    <n v="225"/>
    <x v="3"/>
    <x v="5"/>
    <x v="0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x v="43"/>
    <s v="No"/>
    <s v="Yes"/>
    <s v="No"/>
    <n v="0"/>
    <s v="No"/>
    <s v="Month-to-Month"/>
    <s v="Direct Debit"/>
    <n v="34"/>
    <n v="129"/>
    <x v="4"/>
    <x v="12"/>
    <x v="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x v="6"/>
    <s v="Yes"/>
    <s v="No"/>
    <s v="No"/>
    <n v="0"/>
    <s v="No"/>
    <s v="Month-to-Month"/>
    <s v="Direct Debit"/>
    <n v="39"/>
    <n v="677"/>
    <x v="5"/>
    <x v="13"/>
    <x v="1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x v="57"/>
    <s v="No"/>
    <s v="Yes"/>
    <s v="No"/>
    <n v="0"/>
    <s v="Yes"/>
    <s v="One Year"/>
    <s v="Direct Debit"/>
    <n v="54"/>
    <n v="3294"/>
    <x v="5"/>
    <x v="14"/>
    <x v="2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x v="16"/>
    <s v="No"/>
    <s v="No"/>
    <s v="No"/>
    <n v="0"/>
    <s v="No"/>
    <s v="Month-to-Month"/>
    <s v="Direct Debit"/>
    <n v="62"/>
    <n v="833"/>
    <x v="5"/>
    <x v="11"/>
    <x v="0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x v="46"/>
    <s v="No"/>
    <s v="No"/>
    <s v="No"/>
    <n v="0"/>
    <s v="No"/>
    <s v="Month-to-Month"/>
    <s v="Direct Debit"/>
    <n v="49"/>
    <n v="1870"/>
    <x v="4"/>
    <x v="9"/>
    <x v="0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x v="19"/>
    <s v="Yes"/>
    <s v="No"/>
    <s v="No"/>
    <n v="0"/>
    <s v="No"/>
    <s v="Month-to-Month"/>
    <s v="Direct Debit"/>
    <n v="50"/>
    <n v="2428"/>
    <x v="1"/>
    <x v="3"/>
    <x v="1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x v="32"/>
    <s v="No"/>
    <s v="No"/>
    <s v="No"/>
    <n v="0"/>
    <s v="Yes"/>
    <s v="One Year"/>
    <s v="Direct Debit"/>
    <n v="33"/>
    <n v="2140"/>
    <x v="4"/>
    <x v="6"/>
    <x v="0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x v="28"/>
    <s v="No"/>
    <s v="No"/>
    <s v="No"/>
    <n v="0"/>
    <s v="No"/>
    <s v="Month-to-Month"/>
    <s v="Paper Check"/>
    <n v="8"/>
    <n v="8"/>
    <x v="5"/>
    <x v="14"/>
    <x v="0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x v="25"/>
    <s v="No"/>
    <s v="Yes"/>
    <s v="No"/>
    <n v="0"/>
    <s v="Yes"/>
    <s v="Month-to-Month"/>
    <s v="Direct Debit"/>
    <n v="56"/>
    <n v="386"/>
    <x v="2"/>
    <x v="7"/>
    <x v="2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x v="26"/>
    <s v="No"/>
    <s v="No"/>
    <s v="No"/>
    <n v="0"/>
    <s v="No"/>
    <s v="Month-to-Month"/>
    <s v="Direct Debit"/>
    <n v="59"/>
    <n v="113"/>
    <x v="2"/>
    <x v="7"/>
    <x v="0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x v="11"/>
    <s v="No"/>
    <s v="No"/>
    <s v="No"/>
    <n v="0"/>
    <s v="No"/>
    <s v="Month-to-Month"/>
    <s v="Credit Card"/>
    <n v="36"/>
    <n v="1599"/>
    <x v="4"/>
    <x v="10"/>
    <x v="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x v="54"/>
    <s v="No"/>
    <s v="No"/>
    <s v="No"/>
    <n v="0"/>
    <s v="No"/>
    <s v="Month-to-Month"/>
    <s v="Credit Card"/>
    <n v="42"/>
    <n v="42"/>
    <x v="1"/>
    <x v="3"/>
    <x v="0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x v="21"/>
    <s v="No"/>
    <s v="No"/>
    <s v="No"/>
    <n v="0"/>
    <s v="No"/>
    <s v="Month-to-Month"/>
    <s v="Paper Check"/>
    <n v="18"/>
    <n v="18"/>
    <x v="1"/>
    <x v="3"/>
    <x v="0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x v="20"/>
    <s v="No"/>
    <s v="No"/>
    <s v="No"/>
    <n v="0"/>
    <s v="No"/>
    <s v="Month-to-Month"/>
    <s v="Direct Debit"/>
    <n v="35"/>
    <n v="450"/>
    <x v="1"/>
    <x v="4"/>
    <x v="0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x v="16"/>
    <s v="No"/>
    <s v="No"/>
    <s v="No"/>
    <n v="0"/>
    <s v="No"/>
    <s v="Month-to-Month"/>
    <s v="Direct Debit"/>
    <n v="39"/>
    <n v="386"/>
    <x v="1"/>
    <x v="15"/>
    <x v="0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x v="19"/>
    <s v="Yes"/>
    <s v="No"/>
    <s v="No"/>
    <n v="0"/>
    <s v="No"/>
    <s v="Month-to-Month"/>
    <s v="Direct Debit"/>
    <n v="40"/>
    <n v="144"/>
    <x v="1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x v="15"/>
    <s v="No"/>
    <s v="No"/>
    <s v="No"/>
    <n v="0"/>
    <s v="No"/>
    <s v="Month-to-Month"/>
    <s v="Paper Check"/>
    <n v="14"/>
    <n v="14"/>
    <x v="5"/>
    <x v="14"/>
    <x v="0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x v="0"/>
    <s v="No"/>
    <s v="No"/>
    <s v="No"/>
    <n v="0"/>
    <s v="Yes"/>
    <s v="One Year"/>
    <s v="Direct Debit"/>
    <n v="50"/>
    <n v="2044"/>
    <x v="1"/>
    <x v="3"/>
    <x v="0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x v="46"/>
    <s v="No"/>
    <s v="No"/>
    <s v="No"/>
    <n v="0"/>
    <s v="Yes"/>
    <s v="Two Year"/>
    <s v="Direct Debit"/>
    <n v="47"/>
    <n v="3449"/>
    <x v="1"/>
    <x v="4"/>
    <x v="0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x v="24"/>
    <s v="No"/>
    <s v="No"/>
    <s v="No"/>
    <n v="0"/>
    <s v="Yes"/>
    <s v="Two Year"/>
    <s v="Direct Debit"/>
    <n v="68"/>
    <n v="4685"/>
    <x v="1"/>
    <x v="4"/>
    <x v="0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x v="1"/>
    <s v="No"/>
    <s v="No"/>
    <s v="No"/>
    <n v="0"/>
    <s v="Yes"/>
    <s v="Month-to-Month"/>
    <s v="Direct Debit"/>
    <n v="60"/>
    <n v="1956"/>
    <x v="1"/>
    <x v="15"/>
    <x v="0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x v="13"/>
    <s v="No"/>
    <s v="Yes"/>
    <s v="No"/>
    <n v="0"/>
    <s v="No"/>
    <s v="Month-to-Month"/>
    <s v="Direct Debit"/>
    <n v="45"/>
    <n v="2192"/>
    <x v="1"/>
    <x v="15"/>
    <x v="2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x v="1"/>
    <s v="No"/>
    <s v="No"/>
    <s v="No"/>
    <n v="0"/>
    <s v="Yes"/>
    <s v="Two Year"/>
    <s v="Direct Debit"/>
    <n v="23"/>
    <n v="1659"/>
    <x v="1"/>
    <x v="15"/>
    <x v="0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x v="35"/>
    <s v="No"/>
    <s v="No"/>
    <s v="No"/>
    <n v="0"/>
    <s v="No"/>
    <s v="Month-to-Month"/>
    <s v="Paper Check"/>
    <n v="27"/>
    <n v="163"/>
    <x v="1"/>
    <x v="1"/>
    <x v="0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x v="15"/>
    <s v="No"/>
    <s v="No"/>
    <s v="No"/>
    <n v="0"/>
    <s v="Yes"/>
    <s v="Month-to-Month"/>
    <s v="Direct Debit"/>
    <n v="25"/>
    <n v="25"/>
    <x v="1"/>
    <x v="1"/>
    <x v="0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x v="57"/>
    <s v="No"/>
    <s v="Yes"/>
    <s v="No"/>
    <n v="0"/>
    <s v="No"/>
    <s v="Month-to-Month"/>
    <s v="Direct Debit"/>
    <n v="25"/>
    <n v="25"/>
    <x v="5"/>
    <x v="11"/>
    <x v="2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x v="50"/>
    <s v="No"/>
    <s v="No"/>
    <s v="No"/>
    <n v="0"/>
    <s v="No"/>
    <s v="One Year"/>
    <s v="Paper Check"/>
    <n v="48"/>
    <n v="1570"/>
    <x v="4"/>
    <x v="9"/>
    <x v="0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x v="37"/>
    <s v="No"/>
    <s v="No"/>
    <s v="No"/>
    <n v="0"/>
    <s v="Yes"/>
    <s v="One Year"/>
    <s v="Direct Debit"/>
    <n v="48"/>
    <n v="2859"/>
    <x v="4"/>
    <x v="8"/>
    <x v="0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x v="41"/>
    <s v="No"/>
    <s v="Yes"/>
    <s v="No"/>
    <n v="0"/>
    <s v="Yes"/>
    <s v="Month-to-Month"/>
    <s v="Direct Debit"/>
    <n v="56"/>
    <n v="2730"/>
    <x v="3"/>
    <x v="5"/>
    <x v="2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x v="11"/>
    <s v="No"/>
    <s v="No"/>
    <s v="No"/>
    <n v="0"/>
    <s v="No"/>
    <s v="Month-to-Month"/>
    <s v="Direct Debit"/>
    <n v="54"/>
    <n v="2346"/>
    <x v="4"/>
    <x v="6"/>
    <x v="0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x v="10"/>
    <s v="No"/>
    <s v="No"/>
    <s v="No"/>
    <n v="0"/>
    <s v="No"/>
    <s v="Month-to-Month"/>
    <s v="Direct Debit"/>
    <n v="57"/>
    <n v="99"/>
    <x v="4"/>
    <x v="12"/>
    <x v="0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x v="21"/>
    <s v="No"/>
    <s v="No"/>
    <s v="No"/>
    <n v="0"/>
    <s v="Yes"/>
    <s v="Month-to-Month"/>
    <s v="Direct Debit"/>
    <n v="40"/>
    <n v="40"/>
    <x v="5"/>
    <x v="13"/>
    <x v="0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x v="30"/>
    <s v="No"/>
    <s v="No"/>
    <s v="No"/>
    <n v="0"/>
    <s v="No"/>
    <s v="Month-to-Month"/>
    <s v="Credit Card"/>
    <n v="34"/>
    <n v="34"/>
    <x v="5"/>
    <x v="14"/>
    <x v="0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x v="0"/>
    <s v="No"/>
    <s v="No"/>
    <s v="No"/>
    <n v="0"/>
    <s v="Yes"/>
    <s v="Month-to-Month"/>
    <s v="Direct Debit"/>
    <n v="41"/>
    <n v="41"/>
    <x v="5"/>
    <x v="18"/>
    <x v="0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x v="5"/>
    <s v="No"/>
    <s v="No"/>
    <s v="No"/>
    <n v="0"/>
    <s v="Yes"/>
    <s v="Month-to-Month"/>
    <s v="Direct Debit"/>
    <n v="35"/>
    <n v="183"/>
    <x v="5"/>
    <x v="11"/>
    <x v="0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x v="11"/>
    <s v="No"/>
    <s v="No"/>
    <s v="No"/>
    <n v="0"/>
    <s v="No"/>
    <s v="Month-to-Month"/>
    <s v="Direct Debit"/>
    <n v="26"/>
    <n v="26"/>
    <x v="4"/>
    <x v="9"/>
    <x v="0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x v="2"/>
    <s v="No"/>
    <s v="No"/>
    <s v="No"/>
    <n v="0"/>
    <s v="No"/>
    <s v="Month-to-Month"/>
    <s v="Paper Check"/>
    <n v="9"/>
    <n v="9"/>
    <x v="4"/>
    <x v="8"/>
    <x v="0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x v="7"/>
    <s v="No"/>
    <s v="No"/>
    <s v="No"/>
    <n v="0"/>
    <s v="No"/>
    <s v="Month-to-Month"/>
    <s v="Direct Debit"/>
    <n v="33"/>
    <n v="33"/>
    <x v="4"/>
    <x v="20"/>
    <x v="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x v="6"/>
    <s v="Yes"/>
    <s v="No"/>
    <s v="No"/>
    <n v="0"/>
    <s v="No"/>
    <s v="Month-to-Month"/>
    <s v="Direct Debit"/>
    <n v="36"/>
    <n v="36"/>
    <x v="4"/>
    <x v="6"/>
    <x v="1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x v="61"/>
    <s v="No"/>
    <s v="Yes"/>
    <s v="No"/>
    <n v="0"/>
    <s v="No"/>
    <s v="Month-to-Month"/>
    <s v="Direct Debit"/>
    <n v="49"/>
    <n v="1954"/>
    <x v="2"/>
    <x v="7"/>
    <x v="2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x v="24"/>
    <s v="No"/>
    <s v="No"/>
    <s v="No"/>
    <n v="0"/>
    <s v="Yes"/>
    <s v="Month-to-Month"/>
    <s v="Direct Debit"/>
    <n v="33"/>
    <n v="33"/>
    <x v="1"/>
    <x v="3"/>
    <x v="0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x v="50"/>
    <s v="No"/>
    <s v="No"/>
    <s v="No"/>
    <n v="0"/>
    <s v="No"/>
    <s v="Month-to-Month"/>
    <s v="Direct Debit"/>
    <n v="47"/>
    <n v="159"/>
    <x v="1"/>
    <x v="4"/>
    <x v="0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x v="12"/>
    <s v="Yes"/>
    <s v="No"/>
    <s v="No"/>
    <n v="0"/>
    <s v="No"/>
    <s v="Month-to-Month"/>
    <s v="Direct Debit"/>
    <n v="46"/>
    <n v="602"/>
    <x v="1"/>
    <x v="15"/>
    <x v="1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x v="31"/>
    <s v="No"/>
    <s v="No"/>
    <s v="No"/>
    <n v="0"/>
    <s v="No"/>
    <s v="Month-to-Month"/>
    <s v="Direct Debit"/>
    <n v="47"/>
    <n v="2752"/>
    <x v="2"/>
    <x v="7"/>
    <x v="0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x v="23"/>
    <s v="Yes"/>
    <s v="No"/>
    <s v="No"/>
    <n v="0"/>
    <s v="No"/>
    <s v="Month-to-Month"/>
    <s v="Direct Debit"/>
    <n v="48"/>
    <n v="2152"/>
    <x v="1"/>
    <x v="3"/>
    <x v="1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x v="65"/>
    <s v="No"/>
    <s v="Yes"/>
    <s v="No"/>
    <n v="0"/>
    <s v="No"/>
    <s v="Month-to-Month"/>
    <s v="Direct Debit"/>
    <n v="16"/>
    <n v="16"/>
    <x v="1"/>
    <x v="3"/>
    <x v="2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x v="2"/>
    <s v="No"/>
    <s v="No"/>
    <s v="No"/>
    <n v="0"/>
    <s v="No"/>
    <s v="Month-to-Month"/>
    <s v="Credit Card"/>
    <n v="11"/>
    <n v="302"/>
    <x v="1"/>
    <x v="4"/>
    <x v="0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x v="44"/>
    <s v="No"/>
    <s v="No"/>
    <s v="No"/>
    <n v="0"/>
    <s v="No"/>
    <s v="Month-to-Month"/>
    <s v="Direct Debit"/>
    <n v="26"/>
    <n v="26"/>
    <x v="1"/>
    <x v="4"/>
    <x v="0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x v="24"/>
    <s v="No"/>
    <s v="No"/>
    <s v="No"/>
    <n v="0"/>
    <s v="Yes"/>
    <s v="Month-to-Month"/>
    <s v="Direct Debit"/>
    <n v="49"/>
    <n v="96"/>
    <x v="1"/>
    <x v="1"/>
    <x v="0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x v="51"/>
    <s v="No"/>
    <s v="No"/>
    <s v="No"/>
    <n v="0"/>
    <s v="No"/>
    <s v="Month-to-Month"/>
    <s v="Direct Debit"/>
    <n v="43"/>
    <n v="424"/>
    <x v="1"/>
    <x v="15"/>
    <x v="0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x v="48"/>
    <s v="No"/>
    <s v="No"/>
    <s v="No"/>
    <n v="0"/>
    <s v="No"/>
    <s v="One Year"/>
    <s v="Direct Debit"/>
    <n v="37"/>
    <n v="1846"/>
    <x v="1"/>
    <x v="15"/>
    <x v="0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x v="56"/>
    <s v="No"/>
    <s v="Yes"/>
    <s v="No"/>
    <n v="0"/>
    <s v="No"/>
    <s v="Month-to-Month"/>
    <s v="Paper Check"/>
    <n v="33"/>
    <n v="68"/>
    <x v="1"/>
    <x v="1"/>
    <x v="2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x v="53"/>
    <s v="Yes"/>
    <s v="No"/>
    <s v="No"/>
    <n v="0"/>
    <s v="Yes"/>
    <s v="One Year"/>
    <s v="Direct Debit"/>
    <n v="37"/>
    <n v="1298"/>
    <x v="5"/>
    <x v="11"/>
    <x v="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x v="38"/>
    <s v="No"/>
    <s v="No"/>
    <s v="No"/>
    <n v="0"/>
    <s v="Yes"/>
    <s v="One Year"/>
    <s v="Credit Card"/>
    <n v="41"/>
    <n v="2796"/>
    <x v="4"/>
    <x v="9"/>
    <x v="0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x v="48"/>
    <s v="No"/>
    <s v="No"/>
    <s v="No"/>
    <n v="0"/>
    <s v="Yes"/>
    <s v="Month-to-Month"/>
    <s v="Direct Debit"/>
    <n v="45"/>
    <n v="86"/>
    <x v="4"/>
    <x v="8"/>
    <x v="0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x v="58"/>
    <s v="No"/>
    <s v="No"/>
    <s v="No"/>
    <n v="0"/>
    <s v="No"/>
    <s v="Month-to-Month"/>
    <s v="Paper Check"/>
    <n v="29"/>
    <n v="426"/>
    <x v="4"/>
    <x v="20"/>
    <x v="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x v="55"/>
    <s v="No"/>
    <s v="Yes"/>
    <s v="No"/>
    <n v="0"/>
    <s v="Yes"/>
    <s v="Month-to-Month"/>
    <s v="Direct Debit"/>
    <n v="58"/>
    <n v="2411"/>
    <x v="4"/>
    <x v="6"/>
    <x v="2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x v="15"/>
    <s v="No"/>
    <s v="No"/>
    <s v="No"/>
    <n v="0"/>
    <s v="No"/>
    <s v="Month-to-Month"/>
    <s v="Direct Debit"/>
    <n v="37"/>
    <n v="353"/>
    <x v="1"/>
    <x v="1"/>
    <x v="0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x v="40"/>
    <s v="No"/>
    <s v="No"/>
    <s v="No"/>
    <n v="0"/>
    <s v="No"/>
    <s v="Month-to-Month"/>
    <s v="Direct Debit"/>
    <n v="23"/>
    <n v="23"/>
    <x v="5"/>
    <x v="13"/>
    <x v="0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x v="6"/>
    <s v="Yes"/>
    <s v="No"/>
    <s v="No"/>
    <n v="0"/>
    <s v="Yes"/>
    <s v="Month-to-Month"/>
    <s v="Direct Debit"/>
    <n v="60"/>
    <n v="1273"/>
    <x v="5"/>
    <x v="14"/>
    <x v="1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x v="63"/>
    <s v="No"/>
    <s v="Yes"/>
    <s v="No"/>
    <n v="0"/>
    <s v="No"/>
    <s v="Month-to-Month"/>
    <s v="Direct Debit"/>
    <n v="38"/>
    <n v="76"/>
    <x v="5"/>
    <x v="18"/>
    <x v="2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x v="41"/>
    <s v="No"/>
    <s v="Yes"/>
    <s v="No"/>
    <n v="0"/>
    <s v="No"/>
    <s v="Month-to-Month"/>
    <s v="Direct Debit"/>
    <n v="35"/>
    <n v="35"/>
    <x v="5"/>
    <x v="11"/>
    <x v="2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x v="33"/>
    <s v="Yes"/>
    <s v="No"/>
    <s v="No"/>
    <n v="0"/>
    <s v="No"/>
    <s v="Month-to-Month"/>
    <s v="Direct Debit"/>
    <n v="13"/>
    <n v="203"/>
    <x v="5"/>
    <x v="14"/>
    <x v="1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x v="14"/>
    <s v="No"/>
    <s v="Yes"/>
    <s v="No"/>
    <n v="0"/>
    <s v="No"/>
    <s v="Month-to-Month"/>
    <s v="Direct Debit"/>
    <n v="45"/>
    <n v="619"/>
    <x v="4"/>
    <x v="8"/>
    <x v="2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x v="5"/>
    <s v="No"/>
    <s v="No"/>
    <s v="No"/>
    <n v="0"/>
    <s v="No"/>
    <s v="Month-to-Month"/>
    <s v="Direct Debit"/>
    <n v="32"/>
    <n v="472"/>
    <x v="4"/>
    <x v="20"/>
    <x v="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x v="38"/>
    <s v="No"/>
    <s v="No"/>
    <s v="No"/>
    <n v="0"/>
    <s v="No"/>
    <s v="Month-to-Month"/>
    <s v="Direct Debit"/>
    <n v="30"/>
    <n v="30"/>
    <x v="4"/>
    <x v="6"/>
    <x v="0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x v="35"/>
    <s v="No"/>
    <s v="No"/>
    <s v="No"/>
    <n v="0"/>
    <s v="No"/>
    <s v="Month-to-Month"/>
    <s v="Credit Card"/>
    <n v="23"/>
    <n v="45"/>
    <x v="2"/>
    <x v="7"/>
    <x v="0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x v="10"/>
    <s v="No"/>
    <s v="No"/>
    <s v="No"/>
    <n v="0"/>
    <s v="Yes"/>
    <s v="Month-to-Month"/>
    <s v="Direct Debit"/>
    <n v="25"/>
    <n v="1370"/>
    <x v="3"/>
    <x v="16"/>
    <x v="0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x v="38"/>
    <s v="No"/>
    <s v="No"/>
    <s v="No"/>
    <n v="0"/>
    <s v="No"/>
    <s v="Month-to-Month"/>
    <s v="Credit Card"/>
    <n v="30"/>
    <n v="189"/>
    <x v="3"/>
    <x v="5"/>
    <x v="0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x v="19"/>
    <s v="Yes"/>
    <s v="No"/>
    <s v="No"/>
    <n v="0"/>
    <s v="Yes"/>
    <s v="Month-to-Month"/>
    <s v="Direct Debit"/>
    <n v="53"/>
    <n v="682"/>
    <x v="2"/>
    <x v="7"/>
    <x v="1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x v="13"/>
    <s v="No"/>
    <s v="Yes"/>
    <s v="No"/>
    <n v="0"/>
    <s v="Yes"/>
    <s v="One Year"/>
    <s v="Credit Card"/>
    <n v="62"/>
    <n v="4162"/>
    <x v="3"/>
    <x v="16"/>
    <x v="2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x v="16"/>
    <s v="No"/>
    <s v="No"/>
    <s v="No"/>
    <n v="0"/>
    <s v="Yes"/>
    <s v="Month-to-Month"/>
    <s v="Direct Debit"/>
    <n v="56"/>
    <n v="2155"/>
    <x v="2"/>
    <x v="7"/>
    <x v="0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x v="22"/>
    <s v="Yes"/>
    <s v="No"/>
    <s v="No"/>
    <n v="0"/>
    <s v="No"/>
    <s v="One Year"/>
    <s v="Credit Card"/>
    <n v="30"/>
    <n v="656"/>
    <x v="1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x v="12"/>
    <s v="Yes"/>
    <s v="No"/>
    <s v="No"/>
    <n v="0"/>
    <s v="No"/>
    <s v="Month-to-Month"/>
    <s v="Paper Check"/>
    <n v="9"/>
    <n v="9"/>
    <x v="1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x v="40"/>
    <s v="No"/>
    <s v="No"/>
    <s v="No"/>
    <n v="0"/>
    <s v="No"/>
    <s v="Month-to-Month"/>
    <s v="Paper Check"/>
    <n v="31"/>
    <n v="31"/>
    <x v="1"/>
    <x v="1"/>
    <x v="0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x v="32"/>
    <s v="No"/>
    <s v="No"/>
    <s v="No"/>
    <n v="0"/>
    <s v="No"/>
    <s v="Month-to-Month"/>
    <s v="Direct Debit"/>
    <n v="44"/>
    <n v="1958"/>
    <x v="1"/>
    <x v="1"/>
    <x v="0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x v="10"/>
    <s v="No"/>
    <s v="No"/>
    <s v="No"/>
    <n v="0"/>
    <s v="No"/>
    <s v="Month-to-Month"/>
    <s v="Direct Debit"/>
    <n v="34"/>
    <n v="34"/>
    <x v="1"/>
    <x v="1"/>
    <x v="0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x v="7"/>
    <s v="No"/>
    <s v="No"/>
    <s v="No"/>
    <n v="0"/>
    <s v="No"/>
    <s v="Month-to-Month"/>
    <s v="Direct Debit"/>
    <n v="30"/>
    <n v="57"/>
    <x v="1"/>
    <x v="1"/>
    <x v="0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x v="63"/>
    <s v="No"/>
    <s v="Yes"/>
    <s v="No"/>
    <n v="0"/>
    <s v="No"/>
    <s v="Month-to-Month"/>
    <s v="Direct Debit"/>
    <n v="26"/>
    <n v="26"/>
    <x v="1"/>
    <x v="1"/>
    <x v="2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x v="56"/>
    <s v="No"/>
    <s v="Yes"/>
    <s v="No"/>
    <n v="0"/>
    <s v="No"/>
    <s v="Month-to-Month"/>
    <s v="Direct Debit"/>
    <n v="35"/>
    <n v="420"/>
    <x v="1"/>
    <x v="1"/>
    <x v="2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x v="55"/>
    <s v="No"/>
    <s v="Yes"/>
    <s v="No"/>
    <n v="0"/>
    <s v="Yes"/>
    <s v="Month-to-Month"/>
    <s v="Direct Debit"/>
    <n v="39"/>
    <n v="234"/>
    <x v="1"/>
    <x v="1"/>
    <x v="2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x v="17"/>
    <s v="Yes"/>
    <s v="No"/>
    <s v="No"/>
    <n v="0"/>
    <s v="No"/>
    <s v="Month-to-Month"/>
    <s v="Direct Debit"/>
    <n v="28"/>
    <n v="1030"/>
    <x v="1"/>
    <x v="3"/>
    <x v="1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x v="58"/>
    <s v="No"/>
    <s v="No"/>
    <s v="No"/>
    <n v="0"/>
    <s v="No"/>
    <s v="Month-to-Month"/>
    <s v="Direct Debit"/>
    <n v="42"/>
    <n v="42"/>
    <x v="1"/>
    <x v="3"/>
    <x v="0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x v="15"/>
    <s v="No"/>
    <s v="No"/>
    <s v="No"/>
    <n v="0"/>
    <s v="Yes"/>
    <s v="Month-to-Month"/>
    <s v="Credit Card"/>
    <n v="65"/>
    <n v="682"/>
    <x v="1"/>
    <x v="4"/>
    <x v="0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x v="17"/>
    <s v="Yes"/>
    <s v="No"/>
    <s v="No"/>
    <n v="0"/>
    <s v="No"/>
    <s v="Month-to-Month"/>
    <s v="Direct Debit"/>
    <n v="33"/>
    <n v="495"/>
    <x v="1"/>
    <x v="4"/>
    <x v="1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x v="41"/>
    <s v="No"/>
    <s v="Yes"/>
    <s v="No"/>
    <n v="0"/>
    <s v="No"/>
    <s v="Month-to-Month"/>
    <s v="Direct Debit"/>
    <n v="29"/>
    <n v="197"/>
    <x v="1"/>
    <x v="4"/>
    <x v="2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x v="27"/>
    <s v="No"/>
    <s v="Yes"/>
    <s v="No"/>
    <n v="0"/>
    <s v="No"/>
    <s v="Month-to-Month"/>
    <s v="Direct Debit"/>
    <n v="46"/>
    <n v="1206"/>
    <x v="1"/>
    <x v="15"/>
    <x v="2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x v="16"/>
    <s v="No"/>
    <s v="No"/>
    <s v="No"/>
    <n v="0"/>
    <s v="No"/>
    <s v="Month-to-Month"/>
    <s v="Direct Debit"/>
    <n v="44"/>
    <n v="44"/>
    <x v="1"/>
    <x v="15"/>
    <x v="0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x v="20"/>
    <s v="No"/>
    <s v="No"/>
    <s v="No"/>
    <n v="0"/>
    <s v="No"/>
    <s v="Month-to-Month"/>
    <s v="Direct Debit"/>
    <n v="36"/>
    <n v="332"/>
    <x v="1"/>
    <x v="15"/>
    <x v="0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x v="49"/>
    <s v="No"/>
    <s v="No"/>
    <s v="No"/>
    <n v="0"/>
    <s v="Yes"/>
    <s v="Two Year"/>
    <s v="Credit Card"/>
    <n v="36"/>
    <n v="1760"/>
    <x v="1"/>
    <x v="1"/>
    <x v="0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x v="26"/>
    <s v="No"/>
    <s v="No"/>
    <s v="No"/>
    <n v="0"/>
    <s v="Yes"/>
    <s v="Month-to-Month"/>
    <s v="Direct Debit"/>
    <n v="50"/>
    <n v="158"/>
    <x v="1"/>
    <x v="1"/>
    <x v="0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x v="48"/>
    <s v="No"/>
    <s v="No"/>
    <s v="Yes"/>
    <n v="3"/>
    <s v="No"/>
    <s v="Month-to-Month"/>
    <s v="Credit Card"/>
    <n v="28"/>
    <n v="616"/>
    <x v="0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x v="50"/>
    <s v="No"/>
    <s v="No"/>
    <s v="Yes"/>
    <n v="4"/>
    <s v="No"/>
    <s v="Month-to-Month"/>
    <s v="Paper Check"/>
    <n v="26"/>
    <n v="302"/>
    <x v="0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x v="3"/>
    <s v="No"/>
    <s v="No"/>
    <s v="Yes"/>
    <n v="6"/>
    <s v="No"/>
    <s v="Month-to-Month"/>
    <s v="Credit Card"/>
    <n v="21"/>
    <n v="1053"/>
    <x v="0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x v="38"/>
    <s v="No"/>
    <s v="No"/>
    <s v="Yes"/>
    <n v="4"/>
    <s v="No"/>
    <s v="Month-to-Month"/>
    <s v="Direct Debit"/>
    <n v="31"/>
    <n v="84"/>
    <x v="0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x v="39"/>
    <s v="No"/>
    <s v="No"/>
    <s v="Yes"/>
    <n v="6"/>
    <s v="No"/>
    <s v="Month-to-Month"/>
    <s v="Credit Card"/>
    <n v="21"/>
    <n v="187"/>
    <x v="0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x v="23"/>
    <s v="Yes"/>
    <s v="No"/>
    <s v="Yes"/>
    <n v="6"/>
    <s v="No"/>
    <s v="Month-to-Month"/>
    <s v="Direct Debit"/>
    <n v="27"/>
    <n v="301"/>
    <x v="0"/>
    <x v="0"/>
    <x v="1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x v="0"/>
    <s v="No"/>
    <s v="No"/>
    <s v="Yes"/>
    <n v="6"/>
    <s v="Yes"/>
    <s v="Month-to-Month"/>
    <s v="Direct Debit"/>
    <n v="39"/>
    <n v="1220"/>
    <x v="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x v="3"/>
    <s v="No"/>
    <s v="No"/>
    <s v="Yes"/>
    <n v="6"/>
    <s v="No"/>
    <s v="Month-to-Month"/>
    <s v="Direct Debit"/>
    <n v="7"/>
    <n v="7"/>
    <x v="0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x v="37"/>
    <s v="No"/>
    <s v="No"/>
    <s v="Yes"/>
    <n v="2"/>
    <s v="No"/>
    <s v="Month-to-Month"/>
    <s v="Direct Debit"/>
    <n v="35"/>
    <n v="98"/>
    <x v="0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x v="50"/>
    <s v="No"/>
    <s v="No"/>
    <s v="Yes"/>
    <n v="6"/>
    <s v="No"/>
    <s v="Month-to-Month"/>
    <s v="Credit Card"/>
    <n v="28"/>
    <n v="703"/>
    <x v="0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x v="59"/>
    <s v="Yes"/>
    <s v="No"/>
    <s v="Yes"/>
    <n v="4"/>
    <s v="No"/>
    <s v="Month-to-Month"/>
    <s v="Credit Card"/>
    <n v="17"/>
    <n v="121"/>
    <x v="0"/>
    <x v="0"/>
    <x v="1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x v="6"/>
    <s v="Yes"/>
    <s v="No"/>
    <s v="Yes"/>
    <n v="2"/>
    <s v="No"/>
    <s v="Month-to-Month"/>
    <s v="Credit Card"/>
    <n v="8"/>
    <n v="25"/>
    <x v="0"/>
    <x v="0"/>
    <x v="1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x v="35"/>
    <s v="No"/>
    <s v="No"/>
    <s v="Yes"/>
    <n v="3"/>
    <s v="Yes"/>
    <s v="Month-to-Month"/>
    <s v="Credit Card"/>
    <n v="33"/>
    <n v="515"/>
    <x v="0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x v="58"/>
    <s v="No"/>
    <s v="No"/>
    <s v="Yes"/>
    <n v="2"/>
    <s v="No"/>
    <s v="Month-to-Month"/>
    <s v="Direct Debit"/>
    <n v="30"/>
    <n v="244"/>
    <x v="0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x v="58"/>
    <s v="No"/>
    <s v="No"/>
    <s v="Yes"/>
    <n v="4"/>
    <s v="No"/>
    <s v="Month-to-Month"/>
    <s v="Credit Card"/>
    <n v="10"/>
    <n v="59"/>
    <x v="0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x v="58"/>
    <s v="No"/>
    <s v="No"/>
    <s v="Yes"/>
    <n v="2"/>
    <s v="No"/>
    <s v="Month-to-Month"/>
    <s v="Direct Debit"/>
    <n v="42"/>
    <n v="598"/>
    <x v="0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x v="55"/>
    <s v="No"/>
    <s v="Yes"/>
    <s v="Yes"/>
    <n v="2"/>
    <s v="No"/>
    <s v="Month-to-Month"/>
    <s v="Direct Debit"/>
    <n v="27"/>
    <n v="364"/>
    <x v="0"/>
    <x v="0"/>
    <x v="2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x v="26"/>
    <s v="No"/>
    <s v="No"/>
    <s v="Yes"/>
    <n v="2"/>
    <s v="No"/>
    <s v="Month-to-Month"/>
    <s v="Direct Debit"/>
    <n v="7"/>
    <n v="103"/>
    <x v="0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x v="42"/>
    <s v="Yes"/>
    <s v="No"/>
    <s v="Yes"/>
    <n v="3"/>
    <s v="Yes"/>
    <s v="Month-to-Month"/>
    <s v="Direct Debit"/>
    <n v="31"/>
    <n v="457"/>
    <x v="0"/>
    <x v="0"/>
    <x v="1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x v="17"/>
    <s v="Yes"/>
    <s v="No"/>
    <s v="Yes"/>
    <n v="5"/>
    <s v="No"/>
    <s v="Two Year"/>
    <s v="Direct Debit"/>
    <n v="8"/>
    <n v="185"/>
    <x v="0"/>
    <x v="0"/>
    <x v="1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x v="48"/>
    <s v="No"/>
    <s v="No"/>
    <s v="Yes"/>
    <n v="6"/>
    <s v="Yes"/>
    <s v="Two Year"/>
    <s v="Direct Debit"/>
    <n v="44"/>
    <n v="3129"/>
    <x v="0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x v="6"/>
    <s v="Yes"/>
    <s v="No"/>
    <s v="Yes"/>
    <n v="6"/>
    <s v="No"/>
    <s v="Month-to-Month"/>
    <s v="Credit Card"/>
    <n v="9"/>
    <n v="9"/>
    <x v="0"/>
    <x v="0"/>
    <x v="1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x v="9"/>
    <s v="No"/>
    <s v="No"/>
    <s v="Yes"/>
    <n v="5"/>
    <s v="Yes"/>
    <s v="Two Year"/>
    <s v="Direct Debit"/>
    <n v="34"/>
    <n v="2419"/>
    <x v="0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x v="21"/>
    <s v="No"/>
    <s v="No"/>
    <s v="Yes"/>
    <n v="3"/>
    <s v="No"/>
    <s v="Month-to-Month"/>
    <s v="Credit Card"/>
    <n v="22"/>
    <n v="287"/>
    <x v="0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x v="52"/>
    <s v="No"/>
    <s v="No"/>
    <s v="Yes"/>
    <n v="2"/>
    <s v="No"/>
    <s v="Two Year"/>
    <s v="Paper Check"/>
    <n v="7"/>
    <n v="388"/>
    <x v="0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x v="3"/>
    <s v="No"/>
    <s v="No"/>
    <s v="Yes"/>
    <n v="4"/>
    <s v="Yes"/>
    <s v="Two Year"/>
    <s v="Credit Card"/>
    <n v="36"/>
    <n v="2177"/>
    <x v="0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x v="4"/>
    <s v="Yes"/>
    <s v="No"/>
    <s v="Yes"/>
    <n v="5"/>
    <s v="No"/>
    <s v="Month-to-Month"/>
    <s v="Paper Check"/>
    <n v="13"/>
    <n v="13"/>
    <x v="0"/>
    <x v="0"/>
    <x v="1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x v="37"/>
    <s v="No"/>
    <s v="No"/>
    <s v="Yes"/>
    <n v="2"/>
    <s v="Yes"/>
    <s v="Two Year"/>
    <s v="Direct Debit"/>
    <n v="29"/>
    <n v="2053"/>
    <x v="0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x v="52"/>
    <s v="No"/>
    <s v="No"/>
    <s v="Yes"/>
    <n v="3"/>
    <s v="Yes"/>
    <s v="Month-to-Month"/>
    <s v="Direct Debit"/>
    <n v="39"/>
    <n v="1581"/>
    <x v="0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x v="28"/>
    <s v="No"/>
    <s v="No"/>
    <s v="Yes"/>
    <n v="5"/>
    <s v="No"/>
    <s v="Month-to-Month"/>
    <s v="Credit Card"/>
    <n v="33"/>
    <n v="1261"/>
    <x v="0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x v="48"/>
    <s v="No"/>
    <s v="No"/>
    <s v="Yes"/>
    <n v="4"/>
    <s v="No"/>
    <s v="Two Year"/>
    <s v="Credit Card"/>
    <n v="11"/>
    <n v="568"/>
    <x v="0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x v="14"/>
    <s v="No"/>
    <s v="Yes"/>
    <s v="Yes"/>
    <n v="6"/>
    <s v="No"/>
    <s v="One Year"/>
    <s v="Direct Debit"/>
    <n v="30"/>
    <n v="1093"/>
    <x v="0"/>
    <x v="0"/>
    <x v="2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x v="57"/>
    <s v="No"/>
    <s v="Yes"/>
    <s v="Yes"/>
    <n v="6"/>
    <s v="No"/>
    <s v="One Year"/>
    <s v="Direct Debit"/>
    <n v="13"/>
    <n v="354"/>
    <x v="0"/>
    <x v="0"/>
    <x v="2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x v="50"/>
    <s v="No"/>
    <s v="No"/>
    <s v="Yes"/>
    <n v="2"/>
    <s v="No"/>
    <s v="Two Year"/>
    <s v="Credit Card"/>
    <n v="7"/>
    <n v="258"/>
    <x v="0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x v="33"/>
    <s v="Yes"/>
    <s v="No"/>
    <s v="Yes"/>
    <n v="4"/>
    <s v="Yes"/>
    <s v="Month-to-Month"/>
    <s v="Direct Debit"/>
    <n v="33"/>
    <n v="2187"/>
    <x v="0"/>
    <x v="0"/>
    <x v="1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x v="44"/>
    <s v="No"/>
    <s v="No"/>
    <s v="Yes"/>
    <n v="3"/>
    <s v="No"/>
    <s v="Month-to-Month"/>
    <s v="Credit Card"/>
    <n v="9"/>
    <n v="35"/>
    <x v="0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x v="30"/>
    <s v="No"/>
    <s v="No"/>
    <s v="Yes"/>
    <n v="4"/>
    <s v="Yes"/>
    <s v="Two Year"/>
    <s v="Credit Card"/>
    <n v="31"/>
    <n v="2222"/>
    <x v="0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x v="39"/>
    <s v="No"/>
    <s v="No"/>
    <s v="Yes"/>
    <n v="6"/>
    <s v="No"/>
    <s v="Month-to-Month"/>
    <s v="Direct Debit"/>
    <n v="18"/>
    <n v="18"/>
    <x v="0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x v="47"/>
    <s v="No"/>
    <s v="Yes"/>
    <s v="Yes"/>
    <n v="2"/>
    <s v="No"/>
    <s v="One Year"/>
    <s v="Paper Check"/>
    <n v="31"/>
    <n v="938"/>
    <x v="0"/>
    <x v="0"/>
    <x v="2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x v="24"/>
    <s v="No"/>
    <s v="No"/>
    <s v="Yes"/>
    <n v="2"/>
    <s v="No"/>
    <s v="Month-to-Month"/>
    <s v="Direct Debit"/>
    <n v="23"/>
    <n v="370"/>
    <x v="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x v="6"/>
    <s v="Yes"/>
    <s v="No"/>
    <s v="Yes"/>
    <n v="3"/>
    <s v="No"/>
    <s v="Two Year"/>
    <s v="Credit Card"/>
    <n v="9"/>
    <n v="384"/>
    <x v="0"/>
    <x v="0"/>
    <x v="1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x v="31"/>
    <s v="No"/>
    <s v="No"/>
    <s v="Yes"/>
    <n v="2"/>
    <s v="No"/>
    <s v="Month-to-Month"/>
    <s v="Credit Card"/>
    <n v="8"/>
    <n v="44"/>
    <x v="0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x v="22"/>
    <s v="Yes"/>
    <s v="No"/>
    <s v="Yes"/>
    <n v="2"/>
    <s v="No"/>
    <s v="Month-to-Month"/>
    <s v="Direct Debit"/>
    <n v="28"/>
    <n v="275"/>
    <x v="0"/>
    <x v="0"/>
    <x v="1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x v="40"/>
    <s v="No"/>
    <s v="No"/>
    <s v="Yes"/>
    <n v="6"/>
    <s v="Yes"/>
    <s v="Month-to-Month"/>
    <s v="Direct Debit"/>
    <n v="41"/>
    <n v="677"/>
    <x v="0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x v="40"/>
    <s v="No"/>
    <s v="No"/>
    <s v="Yes"/>
    <n v="4"/>
    <s v="No"/>
    <s v="Month-to-Month"/>
    <s v="Direct Debit"/>
    <n v="22"/>
    <n v="393"/>
    <x v="0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x v="53"/>
    <s v="Yes"/>
    <s v="No"/>
    <s v="Yes"/>
    <n v="6"/>
    <s v="Yes"/>
    <s v="Month-to-Month"/>
    <s v="Direct Debit"/>
    <n v="37"/>
    <n v="298"/>
    <x v="0"/>
    <x v="0"/>
    <x v="1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x v="18"/>
    <s v="No"/>
    <s v="No"/>
    <s v="Yes"/>
    <n v="2"/>
    <s v="No"/>
    <s v="Month-to-Month"/>
    <s v="Paper Check"/>
    <n v="10"/>
    <n v="54"/>
    <x v="0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x v="29"/>
    <s v="No"/>
    <s v="Yes"/>
    <s v="Yes"/>
    <n v="2"/>
    <s v="No"/>
    <s v="One Year"/>
    <s v="Direct Debit"/>
    <n v="31"/>
    <n v="1133"/>
    <x v="0"/>
    <x v="0"/>
    <x v="2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x v="30"/>
    <s v="No"/>
    <s v="No"/>
    <s v="Yes"/>
    <n v="3"/>
    <s v="Yes"/>
    <s v="Month-to-Month"/>
    <s v="Direct Debit"/>
    <n v="23"/>
    <n v="166"/>
    <x v="0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x v="2"/>
    <s v="No"/>
    <s v="No"/>
    <s v="Yes"/>
    <n v="6"/>
    <s v="No"/>
    <s v="Two Year"/>
    <s v="Credit Card"/>
    <n v="7"/>
    <n v="83"/>
    <x v="0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x v="39"/>
    <s v="No"/>
    <s v="No"/>
    <s v="Yes"/>
    <n v="5"/>
    <s v="No"/>
    <s v="Two Year"/>
    <s v="Credit Card"/>
    <n v="35"/>
    <n v="2546"/>
    <x v="0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x v="3"/>
    <s v="No"/>
    <s v="No"/>
    <s v="Yes"/>
    <n v="2"/>
    <s v="Yes"/>
    <s v="Two Year"/>
    <s v="Direct Debit"/>
    <n v="39"/>
    <n v="2468"/>
    <x v="0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x v="16"/>
    <s v="No"/>
    <s v="No"/>
    <s v="Yes"/>
    <n v="3"/>
    <s v="Yes"/>
    <s v="Month-to-Month"/>
    <s v="Direct Debit"/>
    <n v="34"/>
    <n v="1741"/>
    <x v="0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x v="55"/>
    <s v="No"/>
    <s v="Yes"/>
    <s v="Yes"/>
    <n v="5"/>
    <s v="Yes"/>
    <s v="Month-to-Month"/>
    <s v="Paper Check"/>
    <n v="40"/>
    <n v="437"/>
    <x v="0"/>
    <x v="0"/>
    <x v="2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x v="50"/>
    <s v="No"/>
    <s v="No"/>
    <s v="Yes"/>
    <n v="3"/>
    <s v="Yes"/>
    <s v="One Year"/>
    <s v="Direct Debit"/>
    <n v="45"/>
    <n v="2967"/>
    <x v="0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x v="6"/>
    <s v="Yes"/>
    <s v="No"/>
    <s v="Yes"/>
    <n v="3"/>
    <s v="No"/>
    <s v="Month-to-Month"/>
    <s v="Direct Debit"/>
    <n v="30"/>
    <n v="1670"/>
    <x v="0"/>
    <x v="0"/>
    <x v="1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x v="13"/>
    <s v="No"/>
    <s v="Yes"/>
    <s v="Yes"/>
    <n v="5"/>
    <s v="Yes"/>
    <s v="Two Year"/>
    <s v="Credit Card"/>
    <n v="61"/>
    <n v="4392"/>
    <x v="0"/>
    <x v="0"/>
    <x v="2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x v="10"/>
    <s v="No"/>
    <s v="No"/>
    <s v="Yes"/>
    <n v="4"/>
    <s v="No"/>
    <s v="One Year"/>
    <s v="Credit Card"/>
    <n v="28"/>
    <n v="1581"/>
    <x v="0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x v="49"/>
    <s v="No"/>
    <s v="No"/>
    <s v="Yes"/>
    <n v="4"/>
    <s v="No"/>
    <s v="Two Year"/>
    <s v="Credit Card"/>
    <n v="8"/>
    <n v="287"/>
    <x v="0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x v="1"/>
    <s v="No"/>
    <s v="No"/>
    <s v="Yes"/>
    <n v="6"/>
    <s v="No"/>
    <s v="Two Year"/>
    <s v="Credit Card"/>
    <n v="7"/>
    <n v="164"/>
    <x v="0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x v="49"/>
    <s v="No"/>
    <s v="No"/>
    <s v="Yes"/>
    <n v="4"/>
    <s v="No"/>
    <s v="Two Year"/>
    <s v="Credit Card"/>
    <n v="9"/>
    <n v="641"/>
    <x v="0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x v="36"/>
    <s v="No"/>
    <s v="Yes"/>
    <s v="Yes"/>
    <n v="6"/>
    <s v="Yes"/>
    <s v="One Year"/>
    <s v="Credit Card"/>
    <n v="52"/>
    <n v="3615"/>
    <x v="0"/>
    <x v="0"/>
    <x v="2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x v="30"/>
    <s v="No"/>
    <s v="No"/>
    <s v="Yes"/>
    <n v="4"/>
    <s v="Yes"/>
    <s v="Two Year"/>
    <s v="Direct Debit"/>
    <n v="45"/>
    <n v="3307"/>
    <x v="0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x v="44"/>
    <s v="No"/>
    <s v="No"/>
    <s v="Yes"/>
    <n v="6"/>
    <s v="No"/>
    <s v="One Year"/>
    <s v="Direct Debit"/>
    <n v="21"/>
    <n v="709"/>
    <x v="0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x v="28"/>
    <s v="No"/>
    <s v="No"/>
    <s v="Yes"/>
    <n v="5"/>
    <s v="Yes"/>
    <s v="Two Year"/>
    <s v="Direct Debit"/>
    <n v="30"/>
    <n v="2155"/>
    <x v="0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x v="19"/>
    <s v="Yes"/>
    <s v="No"/>
    <s v="Yes"/>
    <n v="2"/>
    <s v="Yes"/>
    <s v="Two Year"/>
    <s v="Direct Debit"/>
    <n v="42"/>
    <n v="3000"/>
    <x v="0"/>
    <x v="0"/>
    <x v="1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x v="48"/>
    <s v="No"/>
    <s v="No"/>
    <s v="Yes"/>
    <n v="6"/>
    <s v="No"/>
    <s v="Two Year"/>
    <s v="Direct Debit"/>
    <n v="7"/>
    <n v="423"/>
    <x v="0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x v="6"/>
    <s v="Yes"/>
    <s v="No"/>
    <s v="Yes"/>
    <n v="2"/>
    <s v="No"/>
    <s v="Two Year"/>
    <s v="Credit Card"/>
    <n v="13"/>
    <n v="259"/>
    <x v="0"/>
    <x v="0"/>
    <x v="1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x v="55"/>
    <s v="No"/>
    <s v="Yes"/>
    <s v="Yes"/>
    <n v="2"/>
    <s v="No"/>
    <s v="Month-to-Month"/>
    <s v="Credit Card"/>
    <n v="30"/>
    <n v="220"/>
    <x v="0"/>
    <x v="0"/>
    <x v="2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x v="40"/>
    <s v="No"/>
    <s v="No"/>
    <s v="Yes"/>
    <n v="2"/>
    <s v="Yes"/>
    <s v="Two Year"/>
    <s v="Credit Card"/>
    <n v="28"/>
    <n v="1627"/>
    <x v="0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x v="23"/>
    <s v="Yes"/>
    <s v="No"/>
    <s v="Yes"/>
    <n v="2"/>
    <s v="No"/>
    <s v="One Year"/>
    <s v="Direct Debit"/>
    <n v="52"/>
    <n v="853"/>
    <x v="0"/>
    <x v="0"/>
    <x v="1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x v="52"/>
    <s v="No"/>
    <s v="No"/>
    <s v="Yes"/>
    <n v="3"/>
    <s v="No"/>
    <s v="Two Year"/>
    <s v="Credit Card"/>
    <n v="9"/>
    <n v="532"/>
    <x v="0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x v="6"/>
    <s v="Yes"/>
    <s v="No"/>
    <s v="Yes"/>
    <n v="2"/>
    <s v="Yes"/>
    <s v="One Year"/>
    <s v="Direct Debit"/>
    <n v="40"/>
    <n v="1259"/>
    <x v="0"/>
    <x v="0"/>
    <x v="1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x v="41"/>
    <s v="No"/>
    <s v="Yes"/>
    <s v="Yes"/>
    <n v="6"/>
    <s v="No"/>
    <s v="Month-to-Month"/>
    <s v="Credit Card"/>
    <n v="7"/>
    <n v="7"/>
    <x v="0"/>
    <x v="0"/>
    <x v="2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x v="10"/>
    <s v="No"/>
    <s v="No"/>
    <s v="Yes"/>
    <n v="5"/>
    <s v="No"/>
    <s v="One Year"/>
    <s v="Direct Debit"/>
    <n v="38"/>
    <n v="2475"/>
    <x v="0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x v="30"/>
    <s v="No"/>
    <s v="No"/>
    <s v="Yes"/>
    <n v="2"/>
    <s v="Yes"/>
    <s v="Two Year"/>
    <s v="Direct Debit"/>
    <n v="52"/>
    <n v="3755"/>
    <x v="0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x v="8"/>
    <s v="No"/>
    <s v="No"/>
    <s v="Yes"/>
    <n v="6"/>
    <s v="No"/>
    <s v="Two Year"/>
    <s v="Credit Card"/>
    <n v="8"/>
    <n v="504"/>
    <x v="0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x v="45"/>
    <s v="No"/>
    <s v="Yes"/>
    <s v="Yes"/>
    <n v="2"/>
    <s v="No"/>
    <s v="One Year"/>
    <s v="Direct Debit"/>
    <n v="12"/>
    <n v="122"/>
    <x v="0"/>
    <x v="0"/>
    <x v="2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x v="39"/>
    <s v="No"/>
    <s v="No"/>
    <s v="Yes"/>
    <n v="2"/>
    <s v="Yes"/>
    <s v="One Year"/>
    <s v="Direct Debit"/>
    <n v="35"/>
    <n v="1398"/>
    <x v="0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x v="35"/>
    <s v="No"/>
    <s v="No"/>
    <s v="Yes"/>
    <n v="2"/>
    <s v="No"/>
    <s v="Two Year"/>
    <s v="Direct Debit"/>
    <n v="8"/>
    <n v="489"/>
    <x v="0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x v="4"/>
    <s v="Yes"/>
    <s v="No"/>
    <s v="Yes"/>
    <n v="4"/>
    <s v="No"/>
    <s v="Month-to-Month"/>
    <s v="Direct Debit"/>
    <n v="13"/>
    <n v="202"/>
    <x v="0"/>
    <x v="0"/>
    <x v="1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x v="50"/>
    <s v="No"/>
    <s v="No"/>
    <s v="Yes"/>
    <n v="5"/>
    <s v="No"/>
    <s v="Two Year"/>
    <s v="Credit Card"/>
    <n v="10"/>
    <n v="318"/>
    <x v="0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x v="50"/>
    <s v="No"/>
    <s v="No"/>
    <s v="Yes"/>
    <n v="6"/>
    <s v="No"/>
    <s v="Two Year"/>
    <s v="Direct Debit"/>
    <n v="6"/>
    <n v="379"/>
    <x v="0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x v="50"/>
    <s v="No"/>
    <s v="No"/>
    <s v="Yes"/>
    <n v="4"/>
    <s v="No"/>
    <s v="Two Year"/>
    <s v="Credit Card"/>
    <n v="7"/>
    <n v="372"/>
    <x v="0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x v="25"/>
    <s v="No"/>
    <s v="Yes"/>
    <s v="Yes"/>
    <n v="3"/>
    <s v="No"/>
    <s v="One Year"/>
    <s v="Direct Debit"/>
    <n v="42"/>
    <n v="1989"/>
    <x v="0"/>
    <x v="0"/>
    <x v="2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x v="16"/>
    <s v="No"/>
    <s v="No"/>
    <s v="Yes"/>
    <n v="3"/>
    <s v="Yes"/>
    <s v="Month-to-Month"/>
    <s v="Credit Card"/>
    <n v="39"/>
    <n v="1088"/>
    <x v="0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x v="44"/>
    <s v="No"/>
    <s v="No"/>
    <s v="Yes"/>
    <n v="3"/>
    <s v="No"/>
    <s v="Month-to-Month"/>
    <s v="Paper Check"/>
    <n v="36"/>
    <n v="488"/>
    <x v="0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x v="59"/>
    <s v="Yes"/>
    <s v="No"/>
    <s v="Yes"/>
    <n v="5"/>
    <s v="No"/>
    <s v="Month-to-Month"/>
    <s v="Direct Debit"/>
    <n v="28"/>
    <n v="123"/>
    <x v="0"/>
    <x v="0"/>
    <x v="1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x v="38"/>
    <s v="No"/>
    <s v="No"/>
    <s v="Yes"/>
    <n v="4"/>
    <s v="No"/>
    <s v="Month-to-Month"/>
    <s v="Direct Debit"/>
    <n v="25"/>
    <n v="625"/>
    <x v="0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x v="7"/>
    <s v="No"/>
    <s v="No"/>
    <s v="Yes"/>
    <n v="5"/>
    <s v="Yes"/>
    <s v="Month-to-Month"/>
    <s v="Credit Card"/>
    <n v="15"/>
    <n v="485"/>
    <x v="0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x v="30"/>
    <s v="No"/>
    <s v="No"/>
    <s v="Yes"/>
    <n v="2"/>
    <s v="Yes"/>
    <s v="Month-to-Month"/>
    <s v="Credit Card"/>
    <n v="30"/>
    <n v="218"/>
    <x v="0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x v="44"/>
    <s v="No"/>
    <s v="No"/>
    <s v="Yes"/>
    <n v="2"/>
    <s v="No"/>
    <s v="Month-to-Month"/>
    <s v="Credit Card"/>
    <n v="19"/>
    <n v="43"/>
    <x v="0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x v="40"/>
    <s v="No"/>
    <s v="No"/>
    <s v="Yes"/>
    <n v="2"/>
    <s v="No"/>
    <s v="Month-to-Month"/>
    <s v="Credit Card"/>
    <n v="22"/>
    <n v="109"/>
    <x v="0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x v="51"/>
    <s v="No"/>
    <s v="No"/>
    <s v="Yes"/>
    <n v="2"/>
    <s v="No"/>
    <s v="Month-to-Month"/>
    <s v="Credit Card"/>
    <n v="21"/>
    <n v="568"/>
    <x v="0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x v="49"/>
    <s v="No"/>
    <s v="No"/>
    <s v="Yes"/>
    <n v="6"/>
    <s v="No"/>
    <s v="Month-to-Month"/>
    <s v="Direct Debit"/>
    <n v="9"/>
    <n v="180"/>
    <x v="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x v="17"/>
    <s v="Yes"/>
    <s v="No"/>
    <s v="Yes"/>
    <n v="2"/>
    <s v="No"/>
    <s v="Month-to-Month"/>
    <s v="Direct Debit"/>
    <n v="10"/>
    <n v="10"/>
    <x v="0"/>
    <x v="0"/>
    <x v="1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x v="31"/>
    <s v="No"/>
    <s v="No"/>
    <s v="Yes"/>
    <n v="2"/>
    <s v="Yes"/>
    <s v="One Year"/>
    <s v="Direct Debit"/>
    <n v="40"/>
    <n v="2166"/>
    <x v="0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x v="30"/>
    <s v="No"/>
    <s v="No"/>
    <s v="Yes"/>
    <n v="6"/>
    <s v="No"/>
    <s v="Month-to-Month"/>
    <s v="Credit Card"/>
    <n v="9"/>
    <n v="136"/>
    <x v="0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x v="5"/>
    <s v="No"/>
    <s v="No"/>
    <s v="Yes"/>
    <n v="5"/>
    <s v="Yes"/>
    <s v="Month-to-Month"/>
    <s v="Direct Debit"/>
    <n v="13"/>
    <n v="434"/>
    <x v="0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x v="28"/>
    <s v="No"/>
    <s v="No"/>
    <s v="Yes"/>
    <n v="2"/>
    <s v="No"/>
    <s v="Two Year"/>
    <s v="Credit Card"/>
    <n v="8"/>
    <n v="322"/>
    <x v="0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x v="58"/>
    <s v="No"/>
    <s v="No"/>
    <s v="Yes"/>
    <n v="6"/>
    <s v="No"/>
    <s v="Month-to-Month"/>
    <s v="Direct Debit"/>
    <n v="38"/>
    <n v="1431"/>
    <x v="0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x v="60"/>
    <s v="No"/>
    <s v="Yes"/>
    <s v="Yes"/>
    <n v="5"/>
    <s v="No"/>
    <s v="One Year"/>
    <s v="Direct Debit"/>
    <n v="39"/>
    <n v="2438"/>
    <x v="0"/>
    <x v="0"/>
    <x v="2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x v="38"/>
    <s v="No"/>
    <s v="No"/>
    <s v="Yes"/>
    <n v="6"/>
    <s v="Yes"/>
    <s v="Two Year"/>
    <s v="Direct Debit"/>
    <n v="52"/>
    <n v="3828"/>
    <x v="0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x v="44"/>
    <s v="No"/>
    <s v="No"/>
    <s v="Yes"/>
    <n v="3"/>
    <s v="Yes"/>
    <s v="Two Year"/>
    <s v="Direct Debit"/>
    <n v="43"/>
    <n v="2696"/>
    <x v="0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x v="28"/>
    <s v="No"/>
    <s v="No"/>
    <s v="Yes"/>
    <n v="4"/>
    <s v="No"/>
    <s v="Two Year"/>
    <s v="Credit Card"/>
    <n v="13"/>
    <n v="59"/>
    <x v="0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x v="53"/>
    <s v="Yes"/>
    <s v="No"/>
    <s v="Yes"/>
    <n v="3"/>
    <s v="Yes"/>
    <s v="One Year"/>
    <s v="Credit Card"/>
    <n v="51"/>
    <n v="2903"/>
    <x v="0"/>
    <x v="0"/>
    <x v="1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x v="55"/>
    <s v="No"/>
    <s v="Yes"/>
    <s v="Yes"/>
    <n v="6"/>
    <s v="No"/>
    <s v="Two Year"/>
    <s v="Credit Card"/>
    <n v="9"/>
    <n v="563"/>
    <x v="0"/>
    <x v="0"/>
    <x v="2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x v="58"/>
    <s v="No"/>
    <s v="No"/>
    <s v="Yes"/>
    <n v="6"/>
    <s v="Yes"/>
    <s v="Two Year"/>
    <s v="Direct Debit"/>
    <n v="49"/>
    <n v="2291"/>
    <x v="0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x v="23"/>
    <s v="Yes"/>
    <s v="No"/>
    <s v="Yes"/>
    <n v="5"/>
    <s v="No"/>
    <s v="One Year"/>
    <s v="Credit Card"/>
    <n v="30"/>
    <n v="1055"/>
    <x v="0"/>
    <x v="0"/>
    <x v="1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x v="50"/>
    <s v="No"/>
    <s v="No"/>
    <s v="Yes"/>
    <n v="6"/>
    <s v="Yes"/>
    <s v="Month-to-Month"/>
    <s v="Direct Debit"/>
    <n v="37"/>
    <n v="1165"/>
    <x v="0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x v="53"/>
    <s v="Yes"/>
    <s v="No"/>
    <s v="Yes"/>
    <n v="3"/>
    <s v="No"/>
    <s v="Month-to-Month"/>
    <s v="Paper Check"/>
    <n v="10"/>
    <n v="83"/>
    <x v="0"/>
    <x v="0"/>
    <x v="1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x v="28"/>
    <s v="No"/>
    <s v="No"/>
    <s v="Yes"/>
    <n v="2"/>
    <s v="Yes"/>
    <s v="One Year"/>
    <s v="Direct Debit"/>
    <n v="49"/>
    <n v="3591"/>
    <x v="0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x v="33"/>
    <s v="Yes"/>
    <s v="No"/>
    <s v="Yes"/>
    <n v="3"/>
    <s v="No"/>
    <s v="Two Year"/>
    <s v="Direct Debit"/>
    <n v="12"/>
    <n v="887"/>
    <x v="0"/>
    <x v="0"/>
    <x v="1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x v="16"/>
    <s v="No"/>
    <s v="No"/>
    <s v="Yes"/>
    <n v="5"/>
    <s v="Yes"/>
    <s v="Month-to-Month"/>
    <s v="Direct Debit"/>
    <n v="21"/>
    <n v="665"/>
    <x v="0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x v="52"/>
    <s v="No"/>
    <s v="No"/>
    <s v="Yes"/>
    <n v="5"/>
    <s v="No"/>
    <s v="Two Year"/>
    <s v="Credit Card"/>
    <n v="45"/>
    <n v="3069"/>
    <x v="0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x v="44"/>
    <s v="No"/>
    <s v="No"/>
    <s v="Yes"/>
    <n v="2"/>
    <s v="Yes"/>
    <s v="One Year"/>
    <s v="Direct Debit"/>
    <n v="44"/>
    <n v="1286"/>
    <x v="0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x v="35"/>
    <s v="No"/>
    <s v="No"/>
    <s v="Yes"/>
    <n v="6"/>
    <s v="No"/>
    <s v="Month-to-Month"/>
    <s v="Direct Debit"/>
    <n v="11"/>
    <n v="144"/>
    <x v="0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x v="39"/>
    <s v="No"/>
    <s v="No"/>
    <s v="Yes"/>
    <n v="2"/>
    <s v="No"/>
    <s v="Month-to-Month"/>
    <s v="Direct Debit"/>
    <n v="50"/>
    <n v="2703"/>
    <x v="0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x v="32"/>
    <s v="No"/>
    <s v="No"/>
    <s v="Yes"/>
    <n v="4"/>
    <s v="No"/>
    <s v="Month-to-Month"/>
    <s v="Paper Check"/>
    <n v="8"/>
    <n v="32"/>
    <x v="0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x v="46"/>
    <s v="No"/>
    <s v="No"/>
    <s v="Yes"/>
    <n v="6"/>
    <s v="Yes"/>
    <s v="One Year"/>
    <s v="Credit Card"/>
    <n v="43"/>
    <n v="1359"/>
    <x v="0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x v="48"/>
    <s v="No"/>
    <s v="No"/>
    <s v="Yes"/>
    <n v="3"/>
    <s v="No"/>
    <s v="Two Year"/>
    <s v="Direct Debit"/>
    <n v="10"/>
    <n v="369"/>
    <x v="0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x v="58"/>
    <s v="No"/>
    <s v="No"/>
    <s v="Yes"/>
    <n v="6"/>
    <s v="No"/>
    <s v="Two Year"/>
    <s v="Direct Debit"/>
    <n v="12"/>
    <n v="831"/>
    <x v="0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x v="40"/>
    <s v="No"/>
    <s v="No"/>
    <s v="Yes"/>
    <n v="2"/>
    <s v="No"/>
    <s v="Month-to-Month"/>
    <s v="Direct Debit"/>
    <n v="42"/>
    <n v="1321"/>
    <x v="0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x v="40"/>
    <s v="No"/>
    <s v="No"/>
    <s v="Yes"/>
    <n v="4"/>
    <s v="No"/>
    <s v="Month-to-Month"/>
    <s v="Credit Card"/>
    <n v="10"/>
    <n v="30"/>
    <x v="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x v="17"/>
    <s v="Yes"/>
    <s v="No"/>
    <s v="Yes"/>
    <n v="3"/>
    <s v="No"/>
    <s v="Two Year"/>
    <s v="Credit Card"/>
    <n v="8"/>
    <n v="349"/>
    <x v="0"/>
    <x v="0"/>
    <x v="1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x v="39"/>
    <s v="No"/>
    <s v="No"/>
    <s v="Yes"/>
    <n v="5"/>
    <s v="No"/>
    <s v="Two Year"/>
    <s v="Direct Debit"/>
    <n v="10"/>
    <n v="678"/>
    <x v="0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x v="22"/>
    <s v="Yes"/>
    <s v="No"/>
    <s v="Yes"/>
    <n v="3"/>
    <s v="No"/>
    <s v="Month-to-Month"/>
    <s v="Credit Card"/>
    <n v="9"/>
    <n v="248"/>
    <x v="0"/>
    <x v="0"/>
    <x v="1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x v="10"/>
    <s v="No"/>
    <s v="No"/>
    <s v="Yes"/>
    <n v="4"/>
    <s v="No"/>
    <s v="Two Year"/>
    <s v="Credit Card"/>
    <n v="9"/>
    <n v="187"/>
    <x v="0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x v="12"/>
    <s v="Yes"/>
    <s v="No"/>
    <s v="Yes"/>
    <n v="2"/>
    <s v="No"/>
    <s v="Two Year"/>
    <s v="Credit Card"/>
    <n v="13"/>
    <n v="116"/>
    <x v="0"/>
    <x v="0"/>
    <x v="1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x v="3"/>
    <s v="No"/>
    <s v="No"/>
    <s v="Yes"/>
    <n v="3"/>
    <s v="No"/>
    <s v="Month-to-Month"/>
    <s v="Credit Card"/>
    <n v="25"/>
    <n v="104"/>
    <x v="0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x v="26"/>
    <s v="No"/>
    <s v="No"/>
    <s v="Yes"/>
    <n v="4"/>
    <s v="No"/>
    <s v="Month-to-Month"/>
    <s v="Credit Card"/>
    <n v="20"/>
    <n v="805"/>
    <x v="0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x v="5"/>
    <s v="No"/>
    <s v="No"/>
    <s v="Yes"/>
    <n v="2"/>
    <s v="No"/>
    <s v="Month-to-Month"/>
    <s v="Direct Debit"/>
    <n v="32"/>
    <n v="1613"/>
    <x v="0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x v="10"/>
    <s v="No"/>
    <s v="No"/>
    <s v="Yes"/>
    <n v="3"/>
    <s v="No"/>
    <s v="Month-to-Month"/>
    <s v="Direct Debit"/>
    <n v="35"/>
    <n v="943"/>
    <x v="0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x v="43"/>
    <s v="No"/>
    <s v="Yes"/>
    <s v="Yes"/>
    <n v="2"/>
    <s v="Yes"/>
    <s v="Two Year"/>
    <s v="Direct Debit"/>
    <n v="31"/>
    <n v="2111"/>
    <x v="0"/>
    <x v="0"/>
    <x v="2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x v="46"/>
    <s v="No"/>
    <s v="No"/>
    <s v="Yes"/>
    <n v="6"/>
    <s v="No"/>
    <s v="Month-to-Month"/>
    <s v="Direct Debit"/>
    <n v="24"/>
    <n v="363"/>
    <x v="0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x v="58"/>
    <s v="No"/>
    <s v="No"/>
    <s v="Yes"/>
    <n v="3"/>
    <s v="Yes"/>
    <s v="Month-to-Month"/>
    <s v="Direct Debit"/>
    <n v="50"/>
    <n v="2112"/>
    <x v="0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x v="2"/>
    <s v="No"/>
    <s v="No"/>
    <s v="Yes"/>
    <n v="4"/>
    <s v="No"/>
    <s v="Month-to-Month"/>
    <s v="Credit Card"/>
    <n v="11"/>
    <n v="175"/>
    <x v="0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x v="15"/>
    <s v="No"/>
    <s v="No"/>
    <s v="Yes"/>
    <n v="6"/>
    <s v="No"/>
    <s v="Month-to-Month"/>
    <s v="Direct Debit"/>
    <n v="45"/>
    <n v="2617"/>
    <x v="0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x v="43"/>
    <s v="No"/>
    <s v="Yes"/>
    <s v="Yes"/>
    <n v="3"/>
    <s v="No"/>
    <s v="Month-to-Month"/>
    <s v="Direct Debit"/>
    <n v="26"/>
    <n v="76"/>
    <x v="0"/>
    <x v="0"/>
    <x v="2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x v="5"/>
    <s v="No"/>
    <s v="No"/>
    <s v="Yes"/>
    <n v="4"/>
    <s v="No"/>
    <s v="Two Year"/>
    <s v="Credit Card"/>
    <n v="9"/>
    <n v="90"/>
    <x v="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x v="12"/>
    <s v="Yes"/>
    <s v="No"/>
    <s v="Yes"/>
    <n v="2"/>
    <s v="Yes"/>
    <s v="Two Year"/>
    <s v="Direct Debit"/>
    <n v="27"/>
    <n v="1921"/>
    <x v="0"/>
    <x v="0"/>
    <x v="1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x v="46"/>
    <s v="No"/>
    <s v="No"/>
    <s v="Yes"/>
    <n v="2"/>
    <s v="No"/>
    <s v="One Year"/>
    <s v="Direct Debit"/>
    <n v="27"/>
    <n v="1852"/>
    <x v="0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x v="37"/>
    <s v="No"/>
    <s v="No"/>
    <s v="Yes"/>
    <n v="2"/>
    <s v="No"/>
    <s v="Month-to-Month"/>
    <s v="Credit Card"/>
    <n v="18"/>
    <n v="86"/>
    <x v="0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x v="44"/>
    <s v="No"/>
    <s v="No"/>
    <s v="Yes"/>
    <n v="6"/>
    <s v="No"/>
    <s v="Month-to-Month"/>
    <s v="Direct Debit"/>
    <n v="13"/>
    <n v="166"/>
    <x v="0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x v="17"/>
    <s v="Yes"/>
    <s v="No"/>
    <s v="Yes"/>
    <n v="4"/>
    <s v="No"/>
    <s v="Month-to-Month"/>
    <s v="Direct Debit"/>
    <n v="8"/>
    <n v="170"/>
    <x v="0"/>
    <x v="0"/>
    <x v="1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x v="35"/>
    <s v="No"/>
    <s v="No"/>
    <s v="Yes"/>
    <n v="3"/>
    <s v="No"/>
    <s v="One Year"/>
    <s v="Direct Debit"/>
    <n v="56"/>
    <n v="2984"/>
    <x v="0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x v="38"/>
    <s v="No"/>
    <s v="No"/>
    <s v="Yes"/>
    <n v="3"/>
    <s v="No"/>
    <s v="Month-to-Month"/>
    <s v="Credit Card"/>
    <n v="52"/>
    <n v="2461"/>
    <x v="0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x v="40"/>
    <s v="No"/>
    <s v="No"/>
    <s v="Yes"/>
    <n v="4"/>
    <s v="No"/>
    <s v="Two Year"/>
    <s v="Credit Card"/>
    <n v="6"/>
    <n v="167"/>
    <x v="0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x v="18"/>
    <s v="No"/>
    <s v="No"/>
    <s v="Yes"/>
    <n v="5"/>
    <s v="No"/>
    <s v="Month-to-Month"/>
    <s v="Credit Card"/>
    <n v="6"/>
    <n v="16"/>
    <x v="0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x v="23"/>
    <s v="Yes"/>
    <s v="No"/>
    <s v="Yes"/>
    <n v="6"/>
    <s v="No"/>
    <s v="Month-to-Month"/>
    <s v="Direct Debit"/>
    <n v="28"/>
    <n v="713"/>
    <x v="0"/>
    <x v="0"/>
    <x v="1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x v="28"/>
    <s v="No"/>
    <s v="No"/>
    <s v="Yes"/>
    <n v="3"/>
    <s v="No"/>
    <s v="Two Year"/>
    <s v="Credit Card"/>
    <n v="9"/>
    <n v="528"/>
    <x v="0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x v="49"/>
    <s v="No"/>
    <s v="No"/>
    <s v="Yes"/>
    <n v="3"/>
    <s v="No"/>
    <s v="Two Year"/>
    <s v="Credit Card"/>
    <n v="7"/>
    <n v="474"/>
    <x v="0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x v="17"/>
    <s v="Yes"/>
    <s v="No"/>
    <s v="Yes"/>
    <n v="5"/>
    <s v="No"/>
    <s v="Month-to-Month"/>
    <s v="Direct Debit"/>
    <n v="25"/>
    <n v="273"/>
    <x v="0"/>
    <x v="0"/>
    <x v="1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x v="37"/>
    <s v="No"/>
    <s v="No"/>
    <s v="Yes"/>
    <n v="2"/>
    <s v="No"/>
    <s v="Month-to-Month"/>
    <s v="Credit Card"/>
    <n v="6"/>
    <n v="27"/>
    <x v="0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x v="25"/>
    <s v="No"/>
    <s v="Yes"/>
    <s v="Yes"/>
    <n v="6"/>
    <s v="No"/>
    <s v="One Year"/>
    <s v="Credit Card"/>
    <n v="20"/>
    <n v="210"/>
    <x v="0"/>
    <x v="0"/>
    <x v="2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x v="7"/>
    <s v="No"/>
    <s v="No"/>
    <s v="Yes"/>
    <n v="2"/>
    <s v="No"/>
    <s v="Two Year"/>
    <s v="Direct Debit"/>
    <n v="8"/>
    <n v="374"/>
    <x v="0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x v="46"/>
    <s v="No"/>
    <s v="No"/>
    <s v="Yes"/>
    <n v="5"/>
    <s v="Yes"/>
    <s v="Two Year"/>
    <s v="Direct Debit"/>
    <n v="35"/>
    <n v="2491"/>
    <x v="0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x v="13"/>
    <s v="No"/>
    <s v="Yes"/>
    <s v="Yes"/>
    <n v="3"/>
    <s v="No"/>
    <s v="One Year"/>
    <s v="Direct Debit"/>
    <n v="34"/>
    <n v="1101"/>
    <x v="0"/>
    <x v="0"/>
    <x v="2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x v="52"/>
    <s v="No"/>
    <s v="No"/>
    <s v="Yes"/>
    <n v="3"/>
    <s v="Yes"/>
    <s v="Month-to-Month"/>
    <s v="Paper Check"/>
    <n v="43"/>
    <n v="726"/>
    <x v="0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x v="19"/>
    <s v="Yes"/>
    <s v="No"/>
    <s v="Yes"/>
    <n v="6"/>
    <s v="No"/>
    <s v="Month-to-Month"/>
    <s v="Credit Card"/>
    <n v="11"/>
    <n v="203"/>
    <x v="0"/>
    <x v="0"/>
    <x v="1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x v="23"/>
    <s v="Yes"/>
    <s v="No"/>
    <s v="Yes"/>
    <n v="5"/>
    <s v="No"/>
    <s v="Month-to-Month"/>
    <s v="Credit Card"/>
    <n v="30"/>
    <n v="249"/>
    <x v="0"/>
    <x v="0"/>
    <x v="1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x v="19"/>
    <s v="Yes"/>
    <s v="No"/>
    <s v="Yes"/>
    <n v="2"/>
    <s v="No"/>
    <s v="Two Year"/>
    <s v="Direct Debit"/>
    <n v="9"/>
    <n v="622"/>
    <x v="0"/>
    <x v="0"/>
    <x v="1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x v="48"/>
    <s v="No"/>
    <s v="No"/>
    <s v="Yes"/>
    <n v="2"/>
    <s v="No"/>
    <s v="Two Year"/>
    <s v="Credit Card"/>
    <n v="9"/>
    <n v="494"/>
    <x v="0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x v="12"/>
    <s v="Yes"/>
    <s v="No"/>
    <s v="Yes"/>
    <n v="2"/>
    <s v="No"/>
    <s v="Month-to-Month"/>
    <s v="Credit Card"/>
    <n v="24"/>
    <n v="1448"/>
    <x v="0"/>
    <x v="0"/>
    <x v="1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x v="16"/>
    <s v="No"/>
    <s v="No"/>
    <s v="Yes"/>
    <n v="5"/>
    <s v="No"/>
    <s v="Month-to-Month"/>
    <s v="Direct Debit"/>
    <n v="42"/>
    <n v="1937"/>
    <x v="0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x v="30"/>
    <s v="No"/>
    <s v="No"/>
    <s v="Yes"/>
    <n v="3"/>
    <s v="No"/>
    <s v="Two Year"/>
    <s v="Direct Debit"/>
    <n v="11"/>
    <n v="784"/>
    <x v="0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x v="18"/>
    <s v="No"/>
    <s v="No"/>
    <s v="Yes"/>
    <n v="6"/>
    <s v="No"/>
    <s v="One Year"/>
    <s v="Direct Debit"/>
    <n v="44"/>
    <n v="2432"/>
    <x v="0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x v="12"/>
    <s v="Yes"/>
    <s v="No"/>
    <s v="Yes"/>
    <n v="4"/>
    <s v="No"/>
    <s v="Month-to-Month"/>
    <s v="Credit Card"/>
    <n v="17"/>
    <n v="49"/>
    <x v="0"/>
    <x v="0"/>
    <x v="1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x v="8"/>
    <s v="No"/>
    <s v="No"/>
    <s v="Yes"/>
    <n v="3"/>
    <s v="No"/>
    <s v="Month-to-Month"/>
    <s v="Direct Debit"/>
    <n v="38"/>
    <n v="1699"/>
    <x v="0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x v="46"/>
    <s v="No"/>
    <s v="No"/>
    <s v="Yes"/>
    <n v="5"/>
    <s v="Yes"/>
    <s v="One Year"/>
    <s v="Direct Debit"/>
    <n v="31"/>
    <n v="764"/>
    <x v="0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x v="43"/>
    <s v="No"/>
    <s v="Yes"/>
    <s v="Yes"/>
    <n v="4"/>
    <s v="No"/>
    <s v="Two Year"/>
    <s v="Credit Card"/>
    <n v="42"/>
    <n v="2944"/>
    <x v="0"/>
    <x v="0"/>
    <x v="2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x v="47"/>
    <s v="No"/>
    <s v="Yes"/>
    <s v="Yes"/>
    <n v="3"/>
    <s v="No"/>
    <s v="One Year"/>
    <s v="Credit Card"/>
    <n v="37"/>
    <n v="2055"/>
    <x v="0"/>
    <x v="0"/>
    <x v="2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x v="39"/>
    <s v="No"/>
    <s v="No"/>
    <s v="Yes"/>
    <n v="6"/>
    <s v="Yes"/>
    <s v="Two Year"/>
    <s v="Direct Debit"/>
    <n v="49"/>
    <n v="3021"/>
    <x v="0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x v="4"/>
    <s v="Yes"/>
    <s v="No"/>
    <s v="Yes"/>
    <n v="5"/>
    <s v="No"/>
    <s v="Two Year"/>
    <s v="Credit Card"/>
    <n v="11"/>
    <n v="689"/>
    <x v="0"/>
    <x v="0"/>
    <x v="1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x v="59"/>
    <s v="Yes"/>
    <s v="No"/>
    <s v="Yes"/>
    <n v="4"/>
    <s v="No"/>
    <s v="Month-to-Month"/>
    <s v="Credit Card"/>
    <n v="8"/>
    <n v="34"/>
    <x v="0"/>
    <x v="0"/>
    <x v="1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x v="52"/>
    <s v="No"/>
    <s v="No"/>
    <s v="Yes"/>
    <n v="6"/>
    <s v="No"/>
    <s v="Two Year"/>
    <s v="Direct Debit"/>
    <n v="34"/>
    <n v="2202"/>
    <x v="0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x v="12"/>
    <s v="Yes"/>
    <s v="No"/>
    <s v="Yes"/>
    <n v="3"/>
    <s v="No"/>
    <s v="Two Year"/>
    <s v="Credit Card"/>
    <n v="10"/>
    <n v="679"/>
    <x v="0"/>
    <x v="0"/>
    <x v="1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x v="40"/>
    <s v="No"/>
    <s v="No"/>
    <s v="Yes"/>
    <n v="3"/>
    <s v="No"/>
    <s v="Two Year"/>
    <s v="Credit Card"/>
    <n v="8"/>
    <n v="476"/>
    <x v="0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x v="39"/>
    <s v="No"/>
    <s v="No"/>
    <s v="Yes"/>
    <n v="6"/>
    <s v="Yes"/>
    <s v="Month-to-Month"/>
    <s v="Direct Debit"/>
    <n v="51"/>
    <n v="1548"/>
    <x v="0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x v="17"/>
    <s v="Yes"/>
    <s v="No"/>
    <s v="Yes"/>
    <n v="2"/>
    <s v="Yes"/>
    <s v="Two Year"/>
    <s v="Direct Debit"/>
    <n v="46"/>
    <n v="3129"/>
    <x v="0"/>
    <x v="0"/>
    <x v="1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x v="49"/>
    <s v="No"/>
    <s v="No"/>
    <s v="Yes"/>
    <n v="4"/>
    <s v="No"/>
    <s v="Two Year"/>
    <s v="Direct Debit"/>
    <n v="6"/>
    <n v="437"/>
    <x v="0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x v="52"/>
    <s v="No"/>
    <s v="No"/>
    <s v="Yes"/>
    <n v="6"/>
    <s v="No"/>
    <s v="Two Year"/>
    <s v="Credit Card"/>
    <n v="7"/>
    <n v="64"/>
    <x v="0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x v="3"/>
    <s v="No"/>
    <s v="No"/>
    <s v="Yes"/>
    <n v="2"/>
    <s v="Yes"/>
    <s v="One Year"/>
    <s v="Credit Card"/>
    <n v="46"/>
    <n v="1532"/>
    <x v="0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x v="30"/>
    <s v="No"/>
    <s v="No"/>
    <s v="Yes"/>
    <n v="6"/>
    <s v="No"/>
    <s v="Month-to-Month"/>
    <s v="Direct Debit"/>
    <n v="8"/>
    <n v="99"/>
    <x v="0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x v="55"/>
    <s v="No"/>
    <s v="Yes"/>
    <s v="Yes"/>
    <n v="6"/>
    <s v="No"/>
    <s v="Month-to-Month"/>
    <s v="Credit Card"/>
    <n v="9"/>
    <n v="9"/>
    <x v="0"/>
    <x v="0"/>
    <x v="2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x v="5"/>
    <s v="No"/>
    <s v="No"/>
    <s v="Yes"/>
    <n v="2"/>
    <s v="No"/>
    <s v="Two Year"/>
    <s v="Direct Debit"/>
    <n v="9"/>
    <n v="405"/>
    <x v="0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x v="7"/>
    <s v="No"/>
    <s v="No"/>
    <s v="Yes"/>
    <n v="6"/>
    <s v="No"/>
    <s v="Month-to-Month"/>
    <s v="Direct Debit"/>
    <n v="30"/>
    <n v="1784"/>
    <x v="0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x v="11"/>
    <s v="No"/>
    <s v="No"/>
    <s v="Yes"/>
    <n v="2"/>
    <s v="No"/>
    <s v="One Year"/>
    <s v="Direct Debit"/>
    <n v="43"/>
    <n v="2692"/>
    <x v="0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x v="2"/>
    <s v="No"/>
    <s v="No"/>
    <s v="Yes"/>
    <n v="5"/>
    <s v="No"/>
    <s v="Two Year"/>
    <s v="Direct Debit"/>
    <n v="8"/>
    <n v="569"/>
    <x v="0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x v="38"/>
    <s v="No"/>
    <s v="No"/>
    <s v="Yes"/>
    <n v="5"/>
    <s v="Yes"/>
    <s v="Month-to-Month"/>
    <s v="Credit Card"/>
    <n v="25"/>
    <n v="314"/>
    <x v="0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x v="3"/>
    <s v="No"/>
    <s v="No"/>
    <s v="Yes"/>
    <n v="4"/>
    <s v="Yes"/>
    <s v="One Year"/>
    <s v="Direct Debit"/>
    <n v="41"/>
    <n v="2528"/>
    <x v="0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x v="37"/>
    <s v="No"/>
    <s v="No"/>
    <s v="Yes"/>
    <n v="5"/>
    <s v="No"/>
    <s v="Month-to-Month"/>
    <s v="Paper Check"/>
    <n v="9"/>
    <n v="27"/>
    <x v="0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x v="47"/>
    <s v="No"/>
    <s v="Yes"/>
    <s v="Yes"/>
    <n v="5"/>
    <s v="No"/>
    <s v="Two Year"/>
    <s v="Credit Card"/>
    <n v="9"/>
    <n v="563"/>
    <x v="0"/>
    <x v="0"/>
    <x v="2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x v="44"/>
    <s v="No"/>
    <s v="No"/>
    <s v="Yes"/>
    <n v="4"/>
    <s v="Yes"/>
    <s v="Month-to-Month"/>
    <s v="Direct Debit"/>
    <n v="42"/>
    <n v="1823"/>
    <x v="0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x v="15"/>
    <s v="No"/>
    <s v="No"/>
    <s v="Yes"/>
    <n v="2"/>
    <s v="Yes"/>
    <s v="Two Year"/>
    <s v="Credit Card"/>
    <n v="48"/>
    <n v="3097"/>
    <x v="0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x v="3"/>
    <s v="No"/>
    <s v="No"/>
    <s v="Yes"/>
    <n v="5"/>
    <s v="No"/>
    <s v="Month-to-Month"/>
    <s v="Direct Debit"/>
    <n v="34"/>
    <n v="2422"/>
    <x v="0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x v="44"/>
    <s v="No"/>
    <s v="No"/>
    <s v="Yes"/>
    <n v="3"/>
    <s v="No"/>
    <s v="Two Year"/>
    <s v="Paper Check"/>
    <n v="9"/>
    <n v="575"/>
    <x v="0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x v="35"/>
    <s v="No"/>
    <s v="No"/>
    <s v="Yes"/>
    <n v="2"/>
    <s v="Yes"/>
    <s v="Two Year"/>
    <s v="Credit Card"/>
    <n v="51"/>
    <n v="3542"/>
    <x v="0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x v="30"/>
    <s v="No"/>
    <s v="No"/>
    <s v="Yes"/>
    <n v="3"/>
    <s v="No"/>
    <s v="Two Year"/>
    <s v="Paper Check"/>
    <n v="8"/>
    <n v="338"/>
    <x v="0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x v="15"/>
    <s v="No"/>
    <s v="No"/>
    <s v="Yes"/>
    <n v="4"/>
    <s v="Yes"/>
    <s v="One Year"/>
    <s v="Direct Debit"/>
    <n v="32"/>
    <n v="1690"/>
    <x v="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x v="58"/>
    <s v="No"/>
    <s v="No"/>
    <s v="Yes"/>
    <n v="4"/>
    <s v="Yes"/>
    <s v="Two Year"/>
    <s v="Direct Debit"/>
    <n v="42"/>
    <n v="1685"/>
    <x v="0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x v="53"/>
    <s v="Yes"/>
    <s v="No"/>
    <s v="Yes"/>
    <n v="3"/>
    <s v="No"/>
    <s v="Month-to-Month"/>
    <s v="Direct Debit"/>
    <n v="18"/>
    <n v="18"/>
    <x v="0"/>
    <x v="0"/>
    <x v="1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x v="1"/>
    <s v="No"/>
    <s v="No"/>
    <s v="Yes"/>
    <n v="3"/>
    <s v="No"/>
    <s v="Month-to-Month"/>
    <s v="Paper Check"/>
    <n v="6"/>
    <n v="49"/>
    <x v="0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x v="59"/>
    <s v="Yes"/>
    <s v="No"/>
    <s v="Yes"/>
    <n v="6"/>
    <s v="No"/>
    <s v="Month-to-Month"/>
    <s v="Paper Check"/>
    <n v="10"/>
    <n v="324"/>
    <x v="0"/>
    <x v="0"/>
    <x v="1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x v="54"/>
    <s v="No"/>
    <s v="No"/>
    <s v="Yes"/>
    <n v="5"/>
    <s v="No"/>
    <s v="Month-to-Month"/>
    <s v="Credit Card"/>
    <n v="28"/>
    <n v="28"/>
    <x v="0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x v="5"/>
    <s v="No"/>
    <s v="No"/>
    <s v="Yes"/>
    <n v="5"/>
    <s v="No"/>
    <s v="Month-to-Month"/>
    <s v="Direct Debit"/>
    <n v="25"/>
    <n v="295"/>
    <x v="0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x v="16"/>
    <s v="No"/>
    <s v="No"/>
    <s v="Yes"/>
    <n v="2"/>
    <s v="Yes"/>
    <s v="Month-to-Month"/>
    <s v="Direct Debit"/>
    <n v="33"/>
    <n v="1542"/>
    <x v="0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x v="31"/>
    <s v="No"/>
    <s v="No"/>
    <s v="Yes"/>
    <n v="5"/>
    <s v="Yes"/>
    <s v="Month-to-Month"/>
    <s v="Direct Debit"/>
    <n v="36"/>
    <n v="1849"/>
    <x v="0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x v="6"/>
    <s v="Yes"/>
    <s v="No"/>
    <s v="Yes"/>
    <n v="2"/>
    <s v="No"/>
    <s v="Month-to-Month"/>
    <s v="Direct Debit"/>
    <n v="25"/>
    <n v="1263"/>
    <x v="0"/>
    <x v="0"/>
    <x v="1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x v="65"/>
    <s v="No"/>
    <s v="Yes"/>
    <s v="Yes"/>
    <n v="3"/>
    <s v="Yes"/>
    <s v="Two Year"/>
    <s v="Direct Debit"/>
    <n v="30"/>
    <n v="730"/>
    <x v="0"/>
    <x v="0"/>
    <x v="2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x v="39"/>
    <s v="No"/>
    <s v="No"/>
    <s v="Yes"/>
    <n v="4"/>
    <s v="No"/>
    <s v="Two Year"/>
    <s v="Direct Debit"/>
    <n v="10"/>
    <n v="685"/>
    <x v="0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x v="48"/>
    <s v="No"/>
    <s v="No"/>
    <s v="Yes"/>
    <n v="2"/>
    <s v="No"/>
    <s v="Month-to-Month"/>
    <s v="Direct Debit"/>
    <n v="23"/>
    <n v="328"/>
    <x v="0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x v="2"/>
    <s v="No"/>
    <s v="No"/>
    <s v="Yes"/>
    <n v="6"/>
    <s v="No"/>
    <s v="Two Year"/>
    <s v="Credit Card"/>
    <n v="5"/>
    <n v="333"/>
    <x v="0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x v="9"/>
    <s v="No"/>
    <s v="No"/>
    <s v="Yes"/>
    <n v="3"/>
    <s v="No"/>
    <s v="Month-to-Month"/>
    <s v="Credit Card"/>
    <n v="8"/>
    <n v="60"/>
    <x v="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x v="42"/>
    <s v="Yes"/>
    <s v="No"/>
    <s v="Yes"/>
    <n v="4"/>
    <s v="No"/>
    <s v="Two Year"/>
    <s v="Direct Debit"/>
    <n v="11"/>
    <n v="756"/>
    <x v="0"/>
    <x v="0"/>
    <x v="1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x v="41"/>
    <s v="No"/>
    <s v="Yes"/>
    <s v="Yes"/>
    <n v="2"/>
    <s v="No"/>
    <s v="Month-to-Month"/>
    <s v="Direct Debit"/>
    <n v="10"/>
    <n v="326"/>
    <x v="0"/>
    <x v="0"/>
    <x v="2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x v="58"/>
    <s v="No"/>
    <s v="No"/>
    <s v="Yes"/>
    <n v="2"/>
    <s v="No"/>
    <s v="Two Year"/>
    <s v="Credit Card"/>
    <n v="6"/>
    <n v="470"/>
    <x v="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x v="43"/>
    <s v="No"/>
    <s v="Yes"/>
    <s v="Yes"/>
    <n v="5"/>
    <s v="No"/>
    <s v="Month-to-Month"/>
    <s v="Direct Debit"/>
    <n v="19"/>
    <n v="84"/>
    <x v="0"/>
    <x v="0"/>
    <x v="2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x v="6"/>
    <s v="Yes"/>
    <s v="No"/>
    <s v="Yes"/>
    <n v="5"/>
    <s v="Yes"/>
    <s v="Month-to-Month"/>
    <s v="Credit Card"/>
    <n v="24"/>
    <n v="1451"/>
    <x v="0"/>
    <x v="0"/>
    <x v="1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x v="53"/>
    <s v="Yes"/>
    <s v="No"/>
    <s v="Yes"/>
    <n v="3"/>
    <s v="No"/>
    <s v="Month-to-Month"/>
    <s v="Direct Debit"/>
    <n v="25"/>
    <n v="634"/>
    <x v="0"/>
    <x v="0"/>
    <x v="1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x v="24"/>
    <s v="No"/>
    <s v="No"/>
    <s v="Yes"/>
    <n v="4"/>
    <s v="Yes"/>
    <s v="Month-to-Month"/>
    <s v="Direct Debit"/>
    <n v="31"/>
    <n v="1176"/>
    <x v="0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x v="31"/>
    <s v="No"/>
    <s v="No"/>
    <s v="Yes"/>
    <n v="6"/>
    <s v="No"/>
    <s v="Month-to-Month"/>
    <s v="Credit Card"/>
    <n v="13"/>
    <n v="92"/>
    <x v="0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x v="53"/>
    <s v="Yes"/>
    <s v="No"/>
    <s v="Yes"/>
    <n v="6"/>
    <s v="No"/>
    <s v="Month-to-Month"/>
    <s v="Direct Debit"/>
    <n v="24"/>
    <n v="325"/>
    <x v="0"/>
    <x v="0"/>
    <x v="1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x v="7"/>
    <s v="No"/>
    <s v="No"/>
    <s v="Yes"/>
    <n v="5"/>
    <s v="No"/>
    <s v="Two Year"/>
    <s v="Direct Debit"/>
    <n v="8"/>
    <n v="192"/>
    <x v="0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x v="1"/>
    <s v="No"/>
    <s v="No"/>
    <s v="Yes"/>
    <n v="2"/>
    <s v="No"/>
    <s v="Month-to-Month"/>
    <s v="Credit Card"/>
    <n v="10"/>
    <n v="10"/>
    <x v="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x v="4"/>
    <s v="Yes"/>
    <s v="No"/>
    <s v="Yes"/>
    <n v="4"/>
    <s v="Yes"/>
    <s v="One Year"/>
    <s v="Direct Debit"/>
    <n v="47"/>
    <n v="2170"/>
    <x v="0"/>
    <x v="0"/>
    <x v="1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x v="19"/>
    <s v="Yes"/>
    <s v="No"/>
    <s v="Yes"/>
    <n v="2"/>
    <s v="No"/>
    <s v="Month-to-Month"/>
    <s v="Credit Card"/>
    <n v="16"/>
    <n v="90"/>
    <x v="0"/>
    <x v="0"/>
    <x v="1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x v="9"/>
    <s v="No"/>
    <s v="No"/>
    <s v="Yes"/>
    <n v="4"/>
    <s v="Yes"/>
    <s v="Two Year"/>
    <s v="Direct Debit"/>
    <n v="43"/>
    <n v="2945"/>
    <x v="0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x v="44"/>
    <s v="No"/>
    <s v="No"/>
    <s v="Yes"/>
    <n v="2"/>
    <s v="No"/>
    <s v="Two Year"/>
    <s v="Direct Debit"/>
    <n v="7"/>
    <n v="349"/>
    <x v="0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x v="15"/>
    <s v="No"/>
    <s v="No"/>
    <s v="Yes"/>
    <n v="3"/>
    <s v="No"/>
    <s v="Two Year"/>
    <s v="Direct Debit"/>
    <n v="10"/>
    <n v="644"/>
    <x v="0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x v="11"/>
    <s v="No"/>
    <s v="No"/>
    <s v="Yes"/>
    <n v="4"/>
    <s v="No"/>
    <s v="Month-to-Month"/>
    <s v="Credit Card"/>
    <n v="10"/>
    <n v="44"/>
    <x v="0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x v="1"/>
    <s v="No"/>
    <s v="No"/>
    <s v="Yes"/>
    <n v="2"/>
    <s v="No"/>
    <s v="Two Year"/>
    <s v="Direct Debit"/>
    <n v="13"/>
    <n v="793"/>
    <x v="0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x v="15"/>
    <s v="No"/>
    <s v="No"/>
    <s v="Yes"/>
    <n v="2"/>
    <s v="Yes"/>
    <s v="One Year"/>
    <s v="Credit Card"/>
    <n v="39"/>
    <n v="2628"/>
    <x v="0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x v="43"/>
    <s v="No"/>
    <s v="No"/>
    <s v="Yes"/>
    <n v="6"/>
    <s v="Yes"/>
    <s v="Two Year"/>
    <s v="Credit Card"/>
    <n v="54"/>
    <n v="3894"/>
    <x v="0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x v="37"/>
    <s v="No"/>
    <s v="No"/>
    <s v="Yes"/>
    <n v="2"/>
    <s v="No"/>
    <s v="Two Year"/>
    <s v="Credit Card"/>
    <n v="7"/>
    <n v="423"/>
    <x v="0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x v="38"/>
    <s v="No"/>
    <s v="No"/>
    <s v="Yes"/>
    <n v="6"/>
    <s v="No"/>
    <s v="Month-to-Month"/>
    <s v="Direct Debit"/>
    <n v="9"/>
    <n v="14"/>
    <x v="0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x v="28"/>
    <s v="No"/>
    <s v="No"/>
    <s v="Yes"/>
    <n v="2"/>
    <s v="Yes"/>
    <s v="Two Year"/>
    <s v="Credit Card"/>
    <n v="42"/>
    <n v="2830"/>
    <x v="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x v="47"/>
    <s v="No"/>
    <s v="Yes"/>
    <s v="Yes"/>
    <n v="2"/>
    <s v="No"/>
    <s v="Two Year"/>
    <s v="Direct Debit"/>
    <n v="40"/>
    <n v="2374"/>
    <x v="0"/>
    <x v="0"/>
    <x v="2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x v="28"/>
    <s v="No"/>
    <s v="No"/>
    <s v="Yes"/>
    <n v="3"/>
    <s v="Yes"/>
    <s v="One Year"/>
    <s v="Direct Debit"/>
    <n v="41"/>
    <n v="2805"/>
    <x v="0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x v="49"/>
    <s v="No"/>
    <s v="No"/>
    <s v="Yes"/>
    <n v="3"/>
    <s v="No"/>
    <s v="Two Year"/>
    <s v="Paper Check"/>
    <n v="9"/>
    <n v="231"/>
    <x v="0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x v="24"/>
    <s v="No"/>
    <s v="No"/>
    <s v="Yes"/>
    <n v="2"/>
    <s v="No"/>
    <s v="Two Year"/>
    <s v="Paper Check"/>
    <n v="12"/>
    <n v="75"/>
    <x v="0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x v="27"/>
    <s v="No"/>
    <s v="Yes"/>
    <s v="Yes"/>
    <n v="4"/>
    <s v="No"/>
    <s v="Two Year"/>
    <s v="Credit Card"/>
    <n v="13"/>
    <n v="100"/>
    <x v="0"/>
    <x v="0"/>
    <x v="2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x v="46"/>
    <s v="No"/>
    <s v="No"/>
    <s v="Yes"/>
    <n v="3"/>
    <s v="No"/>
    <s v="Two Year"/>
    <s v="Credit Card"/>
    <n v="6"/>
    <n v="127"/>
    <x v="0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x v="49"/>
    <s v="No"/>
    <s v="No"/>
    <s v="Yes"/>
    <n v="3"/>
    <s v="No"/>
    <s v="Month-to-Month"/>
    <s v="Paper Check"/>
    <n v="19"/>
    <n v="622"/>
    <x v="0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x v="17"/>
    <s v="Yes"/>
    <s v="No"/>
    <s v="Yes"/>
    <n v="3"/>
    <s v="Yes"/>
    <s v="Month-to-Month"/>
    <s v="Credit Card"/>
    <n v="28"/>
    <n v="222"/>
    <x v="0"/>
    <x v="0"/>
    <x v="1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x v="41"/>
    <s v="No"/>
    <s v="Yes"/>
    <s v="Yes"/>
    <n v="5"/>
    <s v="No"/>
    <s v="Month-to-Month"/>
    <s v="Credit Card"/>
    <n v="50"/>
    <n v="3408"/>
    <x v="0"/>
    <x v="0"/>
    <x v="2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x v="54"/>
    <s v="No"/>
    <s v="No"/>
    <s v="Yes"/>
    <n v="2"/>
    <s v="No"/>
    <s v="Two Year"/>
    <s v="Credit Card"/>
    <n v="7"/>
    <n v="428"/>
    <x v="0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x v="28"/>
    <s v="No"/>
    <s v="No"/>
    <s v="Yes"/>
    <n v="3"/>
    <s v="No"/>
    <s v="Two Year"/>
    <s v="Direct Debit"/>
    <n v="23"/>
    <n v="1651"/>
    <x v="0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x v="9"/>
    <s v="No"/>
    <s v="No"/>
    <s v="Yes"/>
    <n v="2"/>
    <s v="No"/>
    <s v="Two Year"/>
    <s v="Credit Card"/>
    <n v="10"/>
    <n v="509"/>
    <x v="0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x v="18"/>
    <s v="No"/>
    <s v="No"/>
    <s v="Yes"/>
    <n v="2"/>
    <s v="No"/>
    <s v="Two Year"/>
    <s v="Credit Card"/>
    <n v="8"/>
    <n v="41"/>
    <x v="0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x v="27"/>
    <s v="No"/>
    <s v="Yes"/>
    <s v="Yes"/>
    <n v="4"/>
    <s v="No"/>
    <s v="One Year"/>
    <s v="Direct Debit"/>
    <n v="51"/>
    <n v="3062"/>
    <x v="0"/>
    <x v="0"/>
    <x v="2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x v="1"/>
    <s v="No"/>
    <s v="No"/>
    <s v="Yes"/>
    <n v="4"/>
    <s v="Yes"/>
    <s v="Two Year"/>
    <s v="Direct Debit"/>
    <n v="59"/>
    <n v="4166"/>
    <x v="0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x v="43"/>
    <s v="No"/>
    <s v="Yes"/>
    <s v="Yes"/>
    <n v="4"/>
    <s v="No"/>
    <s v="Month-to-Month"/>
    <s v="Direct Debit"/>
    <n v="10"/>
    <n v="370"/>
    <x v="0"/>
    <x v="0"/>
    <x v="2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x v="24"/>
    <s v="No"/>
    <s v="No"/>
    <s v="Yes"/>
    <n v="3"/>
    <s v="No"/>
    <s v="Two Year"/>
    <s v="Credit Card"/>
    <n v="10"/>
    <n v="590"/>
    <x v="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x v="15"/>
    <s v="No"/>
    <s v="No"/>
    <s v="Yes"/>
    <n v="6"/>
    <s v="No"/>
    <s v="Two Year"/>
    <s v="Direct Debit"/>
    <n v="31"/>
    <n v="1681"/>
    <x v="0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x v="31"/>
    <s v="No"/>
    <s v="No"/>
    <s v="Yes"/>
    <n v="2"/>
    <s v="No"/>
    <s v="Month-to-Month"/>
    <s v="Direct Debit"/>
    <n v="28"/>
    <n v="987"/>
    <x v="0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x v="1"/>
    <s v="No"/>
    <s v="No"/>
    <s v="Yes"/>
    <n v="2"/>
    <s v="No"/>
    <s v="Two Year"/>
    <s v="Direct Debit"/>
    <n v="9"/>
    <n v="584"/>
    <x v="0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x v="0"/>
    <s v="No"/>
    <s v="No"/>
    <s v="Yes"/>
    <n v="2"/>
    <s v="No"/>
    <s v="Month-to-Month"/>
    <s v="Credit Card"/>
    <n v="22"/>
    <n v="22"/>
    <x v="0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x v="16"/>
    <s v="No"/>
    <s v="No"/>
    <s v="Yes"/>
    <n v="3"/>
    <s v="No"/>
    <s v="Two Year"/>
    <s v="Credit Card"/>
    <n v="13"/>
    <n v="952"/>
    <x v="0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x v="24"/>
    <s v="No"/>
    <s v="No"/>
    <s v="Yes"/>
    <n v="4"/>
    <s v="No"/>
    <s v="Month-to-Month"/>
    <s v="Direct Debit"/>
    <n v="22"/>
    <n v="962"/>
    <x v="0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x v="6"/>
    <s v="Yes"/>
    <s v="No"/>
    <s v="Yes"/>
    <n v="2"/>
    <s v="No"/>
    <s v="Two Year"/>
    <s v="Direct Debit"/>
    <n v="8"/>
    <n v="558"/>
    <x v="0"/>
    <x v="0"/>
    <x v="1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x v="5"/>
    <s v="No"/>
    <s v="No"/>
    <s v="Yes"/>
    <n v="2"/>
    <s v="No"/>
    <s v="Month-to-Month"/>
    <s v="Credit Card"/>
    <n v="8"/>
    <n v="261"/>
    <x v="0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x v="7"/>
    <s v="No"/>
    <s v="No"/>
    <s v="Yes"/>
    <n v="4"/>
    <s v="No"/>
    <s v="Two Year"/>
    <s v="Credit Card"/>
    <n v="10"/>
    <n v="373"/>
    <x v="0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x v="5"/>
    <s v="No"/>
    <s v="No"/>
    <s v="Yes"/>
    <n v="6"/>
    <s v="Yes"/>
    <s v="One Year"/>
    <s v="Credit Card"/>
    <n v="31"/>
    <n v="2236"/>
    <x v="0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x v="7"/>
    <s v="No"/>
    <s v="No"/>
    <s v="Yes"/>
    <n v="3"/>
    <s v="No"/>
    <s v="Two Year"/>
    <s v="Credit Card"/>
    <n v="10"/>
    <n v="132"/>
    <x v="0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x v="35"/>
    <s v="No"/>
    <s v="No"/>
    <s v="Yes"/>
    <n v="3"/>
    <s v="No"/>
    <s v="Month-to-Month"/>
    <s v="Direct Debit"/>
    <n v="35"/>
    <n v="2119"/>
    <x v="0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x v="6"/>
    <s v="Yes"/>
    <s v="No"/>
    <s v="Yes"/>
    <n v="2"/>
    <s v="No"/>
    <s v="Two Year"/>
    <s v="Direct Debit"/>
    <n v="9"/>
    <n v="619"/>
    <x v="0"/>
    <x v="0"/>
    <x v="1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x v="16"/>
    <s v="No"/>
    <s v="No"/>
    <s v="Yes"/>
    <n v="5"/>
    <s v="No"/>
    <s v="Month-to-Month"/>
    <s v="Direct Debit"/>
    <n v="17"/>
    <n v="781"/>
    <x v="0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x v="37"/>
    <s v="No"/>
    <s v="No"/>
    <s v="Yes"/>
    <n v="3"/>
    <s v="No"/>
    <s v="Two Year"/>
    <s v="Credit Card"/>
    <n v="8"/>
    <n v="287"/>
    <x v="0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x v="22"/>
    <s v="Yes"/>
    <s v="No"/>
    <s v="Yes"/>
    <n v="4"/>
    <s v="No"/>
    <s v="Two Year"/>
    <s v="Credit Card"/>
    <n v="10"/>
    <n v="736"/>
    <x v="0"/>
    <x v="0"/>
    <x v="1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x v="33"/>
    <s v="Yes"/>
    <s v="No"/>
    <s v="Yes"/>
    <n v="2"/>
    <s v="No"/>
    <s v="Two Year"/>
    <s v="Credit Card"/>
    <n v="6"/>
    <n v="318"/>
    <x v="0"/>
    <x v="0"/>
    <x v="1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x v="5"/>
    <s v="No"/>
    <s v="No"/>
    <s v="Yes"/>
    <n v="5"/>
    <s v="No"/>
    <s v="Two Year"/>
    <s v="Paper Check"/>
    <n v="9"/>
    <n v="441"/>
    <x v="0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x v="4"/>
    <s v="Yes"/>
    <s v="No"/>
    <s v="Yes"/>
    <n v="6"/>
    <s v="No"/>
    <s v="Two Year"/>
    <s v="Paper Check"/>
    <n v="5"/>
    <n v="381"/>
    <x v="0"/>
    <x v="0"/>
    <x v="1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x v="3"/>
    <s v="No"/>
    <s v="No"/>
    <s v="Yes"/>
    <n v="2"/>
    <s v="No"/>
    <s v="One Year"/>
    <s v="Direct Debit"/>
    <n v="43"/>
    <n v="2797"/>
    <x v="0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x v="7"/>
    <s v="No"/>
    <s v="No"/>
    <s v="Yes"/>
    <n v="2"/>
    <s v="No"/>
    <s v="Two Year"/>
    <s v="Credit Card"/>
    <n v="11"/>
    <n v="777"/>
    <x v="0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x v="31"/>
    <s v="No"/>
    <s v="No"/>
    <s v="Yes"/>
    <n v="5"/>
    <s v="No"/>
    <s v="Month-to-Month"/>
    <s v="Direct Debit"/>
    <n v="28"/>
    <n v="1371"/>
    <x v="0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x v="40"/>
    <s v="No"/>
    <s v="No"/>
    <s v="Yes"/>
    <n v="2"/>
    <s v="No"/>
    <s v="Two Year"/>
    <s v="Direct Debit"/>
    <n v="7"/>
    <n v="269"/>
    <x v="0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x v="54"/>
    <s v="No"/>
    <s v="No"/>
    <s v="Yes"/>
    <n v="2"/>
    <s v="No"/>
    <s v="Month-to-Month"/>
    <s v="Credit Card"/>
    <n v="27"/>
    <n v="813"/>
    <x v="0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x v="10"/>
    <s v="No"/>
    <s v="No"/>
    <s v="Yes"/>
    <n v="4"/>
    <s v="No"/>
    <s v="Month-to-Month"/>
    <s v="Credit Card"/>
    <n v="31"/>
    <n v="759"/>
    <x v="0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x v="48"/>
    <s v="No"/>
    <s v="No"/>
    <s v="Yes"/>
    <n v="6"/>
    <s v="No"/>
    <s v="Month-to-Month"/>
    <s v="Direct Debit"/>
    <n v="35"/>
    <n v="548"/>
    <x v="0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x v="12"/>
    <s v="Yes"/>
    <s v="No"/>
    <s v="Yes"/>
    <n v="5"/>
    <s v="No"/>
    <s v="Two Year"/>
    <s v="Paper Check"/>
    <n v="7"/>
    <n v="28"/>
    <x v="0"/>
    <x v="0"/>
    <x v="1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x v="22"/>
    <s v="Yes"/>
    <s v="No"/>
    <s v="Yes"/>
    <n v="6"/>
    <s v="No"/>
    <s v="Month-to-Month"/>
    <s v="Direct Debit"/>
    <n v="8"/>
    <n v="46"/>
    <x v="0"/>
    <x v="0"/>
    <x v="1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x v="8"/>
    <s v="No"/>
    <s v="No"/>
    <s v="Yes"/>
    <n v="4"/>
    <s v="Yes"/>
    <s v="Two Year"/>
    <s v="Credit Card"/>
    <n v="34"/>
    <n v="2426"/>
    <x v="0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x v="21"/>
    <s v="No"/>
    <s v="No"/>
    <s v="Yes"/>
    <n v="2"/>
    <s v="No"/>
    <s v="Month-to-Month"/>
    <s v="Direct Debit"/>
    <n v="21"/>
    <n v="478"/>
    <x v="0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x v="53"/>
    <s v="Yes"/>
    <s v="No"/>
    <s v="Yes"/>
    <n v="3"/>
    <s v="No"/>
    <s v="Two Year"/>
    <s v="Direct Debit"/>
    <n v="6"/>
    <n v="215"/>
    <x v="0"/>
    <x v="0"/>
    <x v="1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x v="47"/>
    <s v="No"/>
    <s v="Yes"/>
    <s v="Yes"/>
    <n v="6"/>
    <s v="No"/>
    <s v="Two Year"/>
    <s v="Direct Debit"/>
    <n v="23"/>
    <n v="529"/>
    <x v="0"/>
    <x v="0"/>
    <x v="2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x v="42"/>
    <s v="Yes"/>
    <s v="No"/>
    <s v="Yes"/>
    <n v="5"/>
    <s v="No"/>
    <s v="Month-to-Month"/>
    <s v="Direct Debit"/>
    <n v="40"/>
    <n v="40"/>
    <x v="0"/>
    <x v="0"/>
    <x v="1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x v="4"/>
    <s v="Yes"/>
    <s v="No"/>
    <s v="Yes"/>
    <n v="5"/>
    <s v="No"/>
    <s v="Two Year"/>
    <s v="Paper Check"/>
    <n v="6"/>
    <n v="77"/>
    <x v="0"/>
    <x v="0"/>
    <x v="1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x v="44"/>
    <s v="No"/>
    <s v="No"/>
    <s v="Yes"/>
    <n v="2"/>
    <s v="No"/>
    <s v="Month-to-Month"/>
    <s v="Paper Check"/>
    <n v="7"/>
    <n v="7"/>
    <x v="0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x v="16"/>
    <s v="No"/>
    <s v="No"/>
    <s v="Yes"/>
    <n v="2"/>
    <s v="No"/>
    <s v="Two Year"/>
    <s v="Direct Debit"/>
    <n v="11"/>
    <n v="797"/>
    <x v="0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x v="3"/>
    <s v="No"/>
    <s v="No"/>
    <s v="Yes"/>
    <n v="4"/>
    <s v="Yes"/>
    <s v="Month-to-Month"/>
    <s v="Credit Card"/>
    <n v="40"/>
    <n v="2280"/>
    <x v="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x v="0"/>
    <s v="No"/>
    <s v="No"/>
    <s v="Yes"/>
    <n v="2"/>
    <s v="No"/>
    <s v="Two Year"/>
    <s v="Direct Debit"/>
    <n v="48"/>
    <n v="3140"/>
    <x v="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x v="54"/>
    <s v="No"/>
    <s v="No"/>
    <s v="Yes"/>
    <n v="2"/>
    <s v="Yes"/>
    <s v="Month-to-Month"/>
    <s v="Direct Debit"/>
    <n v="30"/>
    <n v="600"/>
    <x v="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x v="35"/>
    <s v="No"/>
    <s v="No"/>
    <s v="Yes"/>
    <n v="2"/>
    <s v="No"/>
    <s v="Month-to-Month"/>
    <s v="Direct Debit"/>
    <n v="31"/>
    <n v="1476"/>
    <x v="0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x v="49"/>
    <s v="No"/>
    <s v="No"/>
    <s v="Yes"/>
    <n v="6"/>
    <s v="No"/>
    <s v="Month-to-Month"/>
    <s v="Direct Debit"/>
    <n v="16"/>
    <n v="75"/>
    <x v="0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x v="4"/>
    <s v="Yes"/>
    <s v="No"/>
    <s v="Yes"/>
    <n v="2"/>
    <s v="Yes"/>
    <s v="Month-to-Month"/>
    <s v="Credit Card"/>
    <n v="31"/>
    <n v="995"/>
    <x v="0"/>
    <x v="0"/>
    <x v="1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x v="23"/>
    <s v="Yes"/>
    <s v="No"/>
    <s v="Yes"/>
    <n v="2"/>
    <s v="No"/>
    <s v="Month-to-Month"/>
    <s v="Direct Debit"/>
    <n v="44"/>
    <n v="955"/>
    <x v="0"/>
    <x v="0"/>
    <x v="1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x v="48"/>
    <s v="No"/>
    <s v="No"/>
    <s v="Yes"/>
    <n v="5"/>
    <s v="No"/>
    <s v="Two Year"/>
    <s v="Direct Debit"/>
    <n v="8"/>
    <n v="376"/>
    <x v="0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x v="21"/>
    <s v="No"/>
    <s v="No"/>
    <s v="Yes"/>
    <n v="2"/>
    <s v="No"/>
    <s v="Month-to-Month"/>
    <s v="Credit Card"/>
    <n v="6"/>
    <n v="79"/>
    <x v="0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x v="26"/>
    <s v="No"/>
    <s v="No"/>
    <s v="Yes"/>
    <n v="4"/>
    <s v="No"/>
    <s v="Two Year"/>
    <s v="Direct Debit"/>
    <n v="29"/>
    <n v="1982"/>
    <x v="0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x v="40"/>
    <s v="No"/>
    <s v="No"/>
    <s v="Yes"/>
    <n v="6"/>
    <s v="Yes"/>
    <s v="Two Year"/>
    <s v="Direct Debit"/>
    <n v="53"/>
    <n v="3348"/>
    <x v="0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x v="1"/>
    <s v="No"/>
    <s v="No"/>
    <s v="Yes"/>
    <n v="6"/>
    <s v="Yes"/>
    <s v="Month-to-Month"/>
    <s v="Direct Debit"/>
    <n v="24"/>
    <n v="1311"/>
    <x v="0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x v="35"/>
    <s v="No"/>
    <s v="No"/>
    <s v="Yes"/>
    <n v="3"/>
    <s v="Yes"/>
    <s v="Month-to-Month"/>
    <s v="Direct Debit"/>
    <n v="24"/>
    <n v="287"/>
    <x v="0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x v="50"/>
    <s v="No"/>
    <s v="No"/>
    <s v="Yes"/>
    <n v="5"/>
    <s v="No"/>
    <s v="Month-to-Month"/>
    <s v="Credit Card"/>
    <n v="18"/>
    <n v="522"/>
    <x v="0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x v="3"/>
    <s v="No"/>
    <s v="No"/>
    <s v="Yes"/>
    <n v="4"/>
    <s v="Yes"/>
    <s v="Two Year"/>
    <s v="Credit Card"/>
    <n v="54"/>
    <n v="3416"/>
    <x v="0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x v="55"/>
    <s v="No"/>
    <s v="Yes"/>
    <s v="Yes"/>
    <n v="3"/>
    <s v="Yes"/>
    <s v="Two Year"/>
    <s v="Direct Debit"/>
    <n v="52"/>
    <n v="3806"/>
    <x v="0"/>
    <x v="0"/>
    <x v="2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x v="16"/>
    <s v="No"/>
    <s v="No"/>
    <s v="Yes"/>
    <n v="4"/>
    <s v="No"/>
    <s v="Month-to-Month"/>
    <s v="Direct Debit"/>
    <n v="28"/>
    <n v="62"/>
    <x v="0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x v="20"/>
    <s v="No"/>
    <s v="No"/>
    <s v="Yes"/>
    <n v="6"/>
    <s v="No"/>
    <s v="Month-to-Month"/>
    <s v="Credit Card"/>
    <n v="8"/>
    <n v="39"/>
    <x v="0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x v="53"/>
    <s v="Yes"/>
    <s v="No"/>
    <s v="Yes"/>
    <n v="5"/>
    <s v="No"/>
    <s v="Month-to-Month"/>
    <s v="Direct Debit"/>
    <n v="26"/>
    <n v="1098"/>
    <x v="0"/>
    <x v="0"/>
    <x v="1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x v="58"/>
    <s v="No"/>
    <s v="No"/>
    <s v="Yes"/>
    <n v="2"/>
    <s v="No"/>
    <s v="Month-to-Month"/>
    <s v="Credit Card"/>
    <n v="12"/>
    <n v="12"/>
    <x v="0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x v="17"/>
    <s v="Yes"/>
    <s v="No"/>
    <s v="Yes"/>
    <n v="2"/>
    <s v="No"/>
    <s v="Two Year"/>
    <s v="Credit Card"/>
    <n v="9"/>
    <n v="653"/>
    <x v="0"/>
    <x v="0"/>
    <x v="1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x v="58"/>
    <s v="No"/>
    <s v="No"/>
    <s v="Yes"/>
    <n v="3"/>
    <s v="Yes"/>
    <s v="Month-to-Month"/>
    <s v="Direct Debit"/>
    <n v="45"/>
    <n v="1667"/>
    <x v="0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x v="39"/>
    <s v="No"/>
    <s v="No"/>
    <s v="Yes"/>
    <n v="6"/>
    <s v="No"/>
    <s v="Two Year"/>
    <s v="Credit Card"/>
    <n v="9"/>
    <n v="576"/>
    <x v="0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x v="44"/>
    <s v="No"/>
    <s v="No"/>
    <s v="Yes"/>
    <n v="4"/>
    <s v="No"/>
    <s v="Two Year"/>
    <s v="Credit Card"/>
    <n v="35"/>
    <n v="2359"/>
    <x v="0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x v="28"/>
    <s v="No"/>
    <s v="No"/>
    <s v="Yes"/>
    <n v="5"/>
    <s v="No"/>
    <s v="Month-to-Month"/>
    <s v="Direct Debit"/>
    <n v="42"/>
    <n v="3018"/>
    <x v="0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x v="38"/>
    <s v="No"/>
    <s v="No"/>
    <s v="Yes"/>
    <n v="2"/>
    <s v="Yes"/>
    <s v="Month-to-Month"/>
    <s v="Credit Card"/>
    <n v="40"/>
    <n v="903"/>
    <x v="0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x v="2"/>
    <s v="No"/>
    <s v="No"/>
    <s v="Yes"/>
    <n v="6"/>
    <s v="No"/>
    <s v="Month-to-Month"/>
    <s v="Credit Card"/>
    <n v="9"/>
    <n v="165"/>
    <x v="0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x v="3"/>
    <s v="No"/>
    <s v="No"/>
    <s v="Yes"/>
    <n v="2"/>
    <s v="No"/>
    <s v="Month-to-Month"/>
    <s v="Credit Card"/>
    <n v="8"/>
    <n v="388"/>
    <x v="0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x v="20"/>
    <s v="No"/>
    <s v="No"/>
    <s v="Yes"/>
    <n v="2"/>
    <s v="No"/>
    <s v="Two Year"/>
    <s v="Credit Card"/>
    <n v="6"/>
    <n v="292"/>
    <x v="0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x v="9"/>
    <s v="No"/>
    <s v="No"/>
    <s v="Yes"/>
    <n v="6"/>
    <s v="No"/>
    <s v="Month-to-Month"/>
    <s v="Credit Card"/>
    <n v="11"/>
    <n v="99"/>
    <x v="0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x v="6"/>
    <s v="Yes"/>
    <s v="No"/>
    <s v="Yes"/>
    <n v="3"/>
    <s v="Yes"/>
    <s v="Month-to-Month"/>
    <s v="Credit Card"/>
    <n v="23"/>
    <n v="409"/>
    <x v="0"/>
    <x v="0"/>
    <x v="1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x v="24"/>
    <s v="No"/>
    <s v="No"/>
    <s v="Yes"/>
    <n v="3"/>
    <s v="No"/>
    <s v="Two Year"/>
    <s v="Credit Card"/>
    <n v="8"/>
    <n v="258"/>
    <x v="0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x v="12"/>
    <s v="Yes"/>
    <s v="No"/>
    <s v="Yes"/>
    <n v="4"/>
    <s v="Yes"/>
    <s v="One Year"/>
    <s v="Credit Card"/>
    <n v="35"/>
    <n v="1623"/>
    <x v="0"/>
    <x v="0"/>
    <x v="1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x v="26"/>
    <s v="No"/>
    <s v="No"/>
    <s v="Yes"/>
    <n v="5"/>
    <s v="No"/>
    <s v="Month-to-Month"/>
    <s v="Direct Debit"/>
    <n v="40"/>
    <n v="895"/>
    <x v="0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x v="44"/>
    <s v="No"/>
    <s v="No"/>
    <s v="Yes"/>
    <n v="5"/>
    <s v="No"/>
    <s v="Two Year"/>
    <s v="Credit Card"/>
    <n v="9"/>
    <n v="518"/>
    <x v="0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x v="43"/>
    <s v="No"/>
    <s v="Yes"/>
    <s v="Yes"/>
    <n v="2"/>
    <s v="Yes"/>
    <s v="Month-to-Month"/>
    <s v="Credit Card"/>
    <n v="34"/>
    <n v="1393"/>
    <x v="0"/>
    <x v="0"/>
    <x v="2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x v="54"/>
    <s v="No"/>
    <s v="No"/>
    <s v="Yes"/>
    <n v="6"/>
    <s v="No"/>
    <s v="Month-to-Month"/>
    <s v="Direct Debit"/>
    <n v="28"/>
    <n v="439"/>
    <x v="0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x v="9"/>
    <s v="No"/>
    <s v="No"/>
    <s v="Yes"/>
    <n v="5"/>
    <s v="No"/>
    <s v="Two Year"/>
    <s v="Direct Debit"/>
    <n v="7"/>
    <n v="86"/>
    <x v="0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x v="6"/>
    <s v="Yes"/>
    <s v="No"/>
    <s v="Yes"/>
    <n v="5"/>
    <s v="No"/>
    <s v="Month-to-Month"/>
    <s v="Direct Debit"/>
    <n v="8"/>
    <n v="139"/>
    <x v="0"/>
    <x v="0"/>
    <x v="1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x v="22"/>
    <s v="Yes"/>
    <s v="No"/>
    <s v="Yes"/>
    <n v="2"/>
    <s v="No"/>
    <s v="Month-to-Month"/>
    <s v="Credit Card"/>
    <n v="9"/>
    <n v="62"/>
    <x v="0"/>
    <x v="0"/>
    <x v="1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x v="8"/>
    <s v="No"/>
    <s v="No"/>
    <s v="Yes"/>
    <n v="6"/>
    <s v="No"/>
    <s v="Two Year"/>
    <s v="Paper Check"/>
    <n v="9"/>
    <n v="228"/>
    <x v="0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x v="18"/>
    <s v="No"/>
    <s v="No"/>
    <s v="Yes"/>
    <n v="2"/>
    <s v="Yes"/>
    <s v="Two Year"/>
    <s v="Credit Card"/>
    <n v="49"/>
    <n v="3394"/>
    <x v="0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x v="7"/>
    <s v="No"/>
    <s v="No"/>
    <s v="Yes"/>
    <n v="4"/>
    <s v="No"/>
    <s v="Two Year"/>
    <s v="Credit Card"/>
    <n v="6"/>
    <n v="376"/>
    <x v="0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x v="37"/>
    <s v="No"/>
    <s v="No"/>
    <s v="Yes"/>
    <n v="4"/>
    <s v="Yes"/>
    <s v="Two Year"/>
    <s v="Direct Debit"/>
    <n v="43"/>
    <n v="2464"/>
    <x v="0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x v="20"/>
    <s v="No"/>
    <s v="No"/>
    <s v="Yes"/>
    <n v="3"/>
    <s v="No"/>
    <s v="Two Year"/>
    <s v="Credit Card"/>
    <n v="10"/>
    <n v="429"/>
    <x v="0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x v="23"/>
    <s v="Yes"/>
    <s v="No"/>
    <s v="Yes"/>
    <n v="3"/>
    <s v="No"/>
    <s v="Two Year"/>
    <s v="Direct Debit"/>
    <n v="7"/>
    <n v="490"/>
    <x v="0"/>
    <x v="0"/>
    <x v="1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x v="30"/>
    <s v="No"/>
    <s v="No"/>
    <s v="Yes"/>
    <n v="2"/>
    <s v="No"/>
    <s v="Month-to-Month"/>
    <s v="Paper Check"/>
    <n v="6"/>
    <n v="119"/>
    <x v="0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x v="43"/>
    <s v="No"/>
    <s v="Yes"/>
    <s v="Yes"/>
    <n v="6"/>
    <s v="No"/>
    <s v="Two Year"/>
    <s v="Paper Check"/>
    <n v="9"/>
    <n v="462"/>
    <x v="0"/>
    <x v="0"/>
    <x v="2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x v="22"/>
    <s v="Yes"/>
    <s v="No"/>
    <s v="Yes"/>
    <n v="6"/>
    <s v="Yes"/>
    <s v="One Year"/>
    <s v="Credit Card"/>
    <n v="38"/>
    <n v="2717"/>
    <x v="0"/>
    <x v="0"/>
    <x v="1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x v="5"/>
    <s v="No"/>
    <s v="No"/>
    <s v="Yes"/>
    <n v="2"/>
    <s v="No"/>
    <s v="Two Year"/>
    <s v="Credit Card"/>
    <n v="12"/>
    <n v="134"/>
    <x v="0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x v="10"/>
    <s v="No"/>
    <s v="No"/>
    <s v="Yes"/>
    <n v="4"/>
    <s v="Yes"/>
    <s v="Month-to-Month"/>
    <s v="Credit Card"/>
    <n v="52"/>
    <n v="2049"/>
    <x v="0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x v="33"/>
    <s v="Yes"/>
    <s v="No"/>
    <s v="Yes"/>
    <n v="3"/>
    <s v="No"/>
    <s v="Two Year"/>
    <s v="Credit Card"/>
    <n v="6"/>
    <n v="289"/>
    <x v="0"/>
    <x v="0"/>
    <x v="1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x v="19"/>
    <s v="Yes"/>
    <s v="No"/>
    <s v="Yes"/>
    <n v="6"/>
    <s v="No"/>
    <s v="Two Year"/>
    <s v="Credit Card"/>
    <n v="8"/>
    <n v="323"/>
    <x v="0"/>
    <x v="0"/>
    <x v="1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x v="20"/>
    <s v="No"/>
    <s v="No"/>
    <s v="Yes"/>
    <n v="6"/>
    <s v="No"/>
    <s v="Two Year"/>
    <s v="Credit Card"/>
    <n v="13"/>
    <n v="739"/>
    <x v="0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x v="35"/>
    <s v="No"/>
    <s v="No"/>
    <s v="Yes"/>
    <n v="2"/>
    <s v="No"/>
    <s v="Month-to-Month"/>
    <s v="Direct Debit"/>
    <n v="26"/>
    <n v="766"/>
    <x v="0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x v="3"/>
    <s v="No"/>
    <s v="No"/>
    <s v="Yes"/>
    <n v="5"/>
    <s v="No"/>
    <s v="Month-to-Month"/>
    <s v="Credit Card"/>
    <n v="14"/>
    <n v="14"/>
    <x v="0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x v="7"/>
    <s v="No"/>
    <s v="No"/>
    <s v="Yes"/>
    <n v="2"/>
    <s v="Yes"/>
    <s v="Month-to-Month"/>
    <s v="Direct Debit"/>
    <n v="24"/>
    <n v="24"/>
    <x v="0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x v="22"/>
    <s v="Yes"/>
    <s v="No"/>
    <s v="Yes"/>
    <n v="4"/>
    <s v="Yes"/>
    <s v="Month-to-Month"/>
    <s v="Credit Card"/>
    <n v="27"/>
    <n v="76"/>
    <x v="0"/>
    <x v="0"/>
    <x v="1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x v="40"/>
    <s v="No"/>
    <s v="No"/>
    <s v="Yes"/>
    <n v="5"/>
    <s v="Yes"/>
    <s v="Two Year"/>
    <s v="Credit Card"/>
    <n v="41"/>
    <n v="2889"/>
    <x v="0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x v="2"/>
    <s v="No"/>
    <s v="No"/>
    <s v="Yes"/>
    <n v="2"/>
    <s v="Yes"/>
    <s v="Two Year"/>
    <s v="Credit Card"/>
    <n v="28"/>
    <n v="1936"/>
    <x v="0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x v="54"/>
    <s v="No"/>
    <s v="No"/>
    <s v="Yes"/>
    <n v="5"/>
    <s v="No"/>
    <s v="Month-to-Month"/>
    <s v="Direct Debit"/>
    <n v="39"/>
    <n v="1347"/>
    <x v="0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x v="4"/>
    <s v="Yes"/>
    <s v="No"/>
    <s v="Yes"/>
    <n v="5"/>
    <s v="Yes"/>
    <s v="One Year"/>
    <s v="Direct Debit"/>
    <n v="52"/>
    <n v="3650"/>
    <x v="0"/>
    <x v="0"/>
    <x v="1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x v="56"/>
    <s v="No"/>
    <s v="Yes"/>
    <s v="Yes"/>
    <n v="3"/>
    <s v="Yes"/>
    <s v="Two Year"/>
    <s v="Direct Debit"/>
    <n v="46"/>
    <n v="2230"/>
    <x v="0"/>
    <x v="0"/>
    <x v="2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x v="22"/>
    <s v="Yes"/>
    <s v="No"/>
    <s v="Yes"/>
    <n v="4"/>
    <s v="Yes"/>
    <s v="One Year"/>
    <s v="Credit Card"/>
    <n v="44"/>
    <n v="1885"/>
    <x v="0"/>
    <x v="0"/>
    <x v="1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x v="23"/>
    <s v="Yes"/>
    <s v="No"/>
    <s v="Yes"/>
    <n v="6"/>
    <s v="No"/>
    <s v="Two Year"/>
    <s v="Credit Card"/>
    <n v="9"/>
    <n v="430"/>
    <x v="0"/>
    <x v="0"/>
    <x v="1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x v="9"/>
    <s v="No"/>
    <s v="No"/>
    <s v="Yes"/>
    <n v="3"/>
    <s v="Yes"/>
    <s v="Two Year"/>
    <s v="Direct Debit"/>
    <n v="51"/>
    <n v="3590"/>
    <x v="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x v="7"/>
    <s v="No"/>
    <s v="No"/>
    <s v="Yes"/>
    <n v="6"/>
    <s v="No"/>
    <s v="Month-to-Month"/>
    <s v="Direct Debit"/>
    <n v="34"/>
    <n v="381"/>
    <x v="0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x v="16"/>
    <s v="No"/>
    <s v="No"/>
    <s v="Yes"/>
    <n v="2"/>
    <s v="No"/>
    <s v="Two Year"/>
    <s v="Credit Card"/>
    <n v="8"/>
    <n v="388"/>
    <x v="0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x v="10"/>
    <s v="No"/>
    <s v="No"/>
    <s v="Yes"/>
    <n v="4"/>
    <s v="No"/>
    <s v="Month-to-Month"/>
    <s v="Direct Debit"/>
    <n v="7"/>
    <n v="28"/>
    <x v="0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x v="49"/>
    <s v="No"/>
    <s v="No"/>
    <s v="Yes"/>
    <n v="2"/>
    <s v="No"/>
    <s v="Month-to-Month"/>
    <s v="Direct Debit"/>
    <n v="18"/>
    <n v="501"/>
    <x v="0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x v="5"/>
    <s v="No"/>
    <s v="No"/>
    <s v="Yes"/>
    <n v="3"/>
    <s v="No"/>
    <s v="Month-to-Month"/>
    <s v="Direct Debit"/>
    <n v="30"/>
    <n v="1723"/>
    <x v="0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x v="7"/>
    <s v="No"/>
    <s v="No"/>
    <s v="Yes"/>
    <n v="6"/>
    <s v="No"/>
    <s v="Two Year"/>
    <s v="Direct Debit"/>
    <n v="9"/>
    <n v="606"/>
    <x v="0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x v="30"/>
    <s v="No"/>
    <s v="No"/>
    <s v="Yes"/>
    <n v="4"/>
    <s v="Yes"/>
    <s v="One Year"/>
    <s v="Credit Card"/>
    <n v="14"/>
    <n v="706"/>
    <x v="0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x v="38"/>
    <s v="No"/>
    <s v="No"/>
    <s v="Yes"/>
    <n v="2"/>
    <s v="No"/>
    <s v="Month-to-Month"/>
    <s v="Direct Debit"/>
    <n v="6"/>
    <n v="26"/>
    <x v="0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x v="24"/>
    <s v="No"/>
    <s v="No"/>
    <s v="Yes"/>
    <n v="4"/>
    <s v="Yes"/>
    <s v="Two Year"/>
    <s v="Credit Card"/>
    <n v="35"/>
    <n v="2500"/>
    <x v="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x v="53"/>
    <s v="Yes"/>
    <s v="No"/>
    <s v="Yes"/>
    <n v="6"/>
    <s v="Yes"/>
    <s v="Month-to-Month"/>
    <s v="Direct Debit"/>
    <n v="12"/>
    <n v="725"/>
    <x v="0"/>
    <x v="0"/>
    <x v="1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x v="54"/>
    <s v="No"/>
    <s v="No"/>
    <s v="Yes"/>
    <n v="4"/>
    <s v="Yes"/>
    <s v="Two Year"/>
    <s v="Direct Debit"/>
    <n v="28"/>
    <n v="2014"/>
    <x v="0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x v="44"/>
    <s v="No"/>
    <s v="No"/>
    <s v="Yes"/>
    <n v="3"/>
    <s v="No"/>
    <s v="Two Year"/>
    <s v="Paper Check"/>
    <n v="10"/>
    <n v="96"/>
    <x v="0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x v="3"/>
    <s v="No"/>
    <s v="No"/>
    <s v="Yes"/>
    <n v="2"/>
    <s v="No"/>
    <s v="Two Year"/>
    <s v="Direct Debit"/>
    <n v="25"/>
    <n v="1760"/>
    <x v="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x v="47"/>
    <s v="No"/>
    <s v="Yes"/>
    <s v="Yes"/>
    <n v="2"/>
    <s v="No"/>
    <s v="Two Year"/>
    <s v="Credit Card"/>
    <n v="8"/>
    <n v="517"/>
    <x v="0"/>
    <x v="0"/>
    <x v="2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x v="33"/>
    <s v="Yes"/>
    <s v="No"/>
    <s v="Yes"/>
    <n v="2"/>
    <s v="No"/>
    <s v="Month-to-Month"/>
    <s v="Direct Debit"/>
    <n v="13"/>
    <n v="594"/>
    <x v="0"/>
    <x v="0"/>
    <x v="1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x v="7"/>
    <s v="No"/>
    <s v="No"/>
    <s v="Yes"/>
    <n v="2"/>
    <s v="Yes"/>
    <s v="Two Year"/>
    <s v="Credit Card"/>
    <n v="47"/>
    <n v="3249"/>
    <x v="0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x v="37"/>
    <s v="No"/>
    <s v="No"/>
    <s v="Yes"/>
    <n v="4"/>
    <s v="No"/>
    <s v="One Year"/>
    <s v="Credit Card"/>
    <n v="13"/>
    <n v="875"/>
    <x v="0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x v="18"/>
    <s v="No"/>
    <s v="No"/>
    <s v="Yes"/>
    <n v="2"/>
    <s v="No"/>
    <s v="Month-to-Month"/>
    <s v="Direct Debit"/>
    <n v="21"/>
    <n v="1005"/>
    <x v="0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x v="38"/>
    <s v="No"/>
    <s v="No"/>
    <s v="Yes"/>
    <n v="6"/>
    <s v="No"/>
    <s v="Month-to-Month"/>
    <s v="Direct Debit"/>
    <n v="47"/>
    <n v="2723"/>
    <x v="0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x v="23"/>
    <s v="Yes"/>
    <s v="No"/>
    <s v="Yes"/>
    <n v="2"/>
    <s v="No"/>
    <s v="Month-to-Month"/>
    <s v="Direct Debit"/>
    <n v="10"/>
    <n v="210"/>
    <x v="0"/>
    <x v="0"/>
    <x v="1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x v="7"/>
    <s v="No"/>
    <s v="No"/>
    <s v="Yes"/>
    <n v="2"/>
    <s v="No"/>
    <s v="Month-to-Month"/>
    <s v="Paper Check"/>
    <n v="15"/>
    <n v="47"/>
    <x v="0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x v="31"/>
    <s v="No"/>
    <s v="No"/>
    <s v="Yes"/>
    <n v="2"/>
    <s v="No"/>
    <s v="Month-to-Month"/>
    <s v="Paper Check"/>
    <n v="15"/>
    <n v="653"/>
    <x v="0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x v="8"/>
    <s v="No"/>
    <s v="No"/>
    <s v="Yes"/>
    <n v="6"/>
    <s v="Yes"/>
    <s v="One Year"/>
    <s v="Direct Debit"/>
    <n v="23"/>
    <n v="1688"/>
    <x v="0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x v="54"/>
    <s v="No"/>
    <s v="No"/>
    <s v="Yes"/>
    <n v="6"/>
    <s v="No"/>
    <s v="Month-to-Month"/>
    <s v="Paper Check"/>
    <n v="13"/>
    <n v="27"/>
    <x v="0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x v="48"/>
    <s v="No"/>
    <s v="No"/>
    <s v="Yes"/>
    <n v="2"/>
    <s v="Yes"/>
    <s v="Month-to-Month"/>
    <s v="Direct Debit"/>
    <n v="36"/>
    <n v="332"/>
    <x v="0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x v="27"/>
    <s v="No"/>
    <s v="Yes"/>
    <s v="Yes"/>
    <n v="2"/>
    <s v="No"/>
    <s v="Two Year"/>
    <s v="Direct Debit"/>
    <n v="19"/>
    <n v="205"/>
    <x v="0"/>
    <x v="0"/>
    <x v="2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x v="48"/>
    <s v="No"/>
    <s v="No"/>
    <s v="Yes"/>
    <n v="2"/>
    <s v="No"/>
    <s v="Month-to-Month"/>
    <s v="Paper Check"/>
    <n v="5"/>
    <n v="30"/>
    <x v="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x v="17"/>
    <s v="Yes"/>
    <s v="No"/>
    <s v="Yes"/>
    <n v="5"/>
    <s v="No"/>
    <s v="One Year"/>
    <s v="Credit Card"/>
    <n v="46"/>
    <n v="1922"/>
    <x v="0"/>
    <x v="0"/>
    <x v="1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x v="53"/>
    <s v="Yes"/>
    <s v="No"/>
    <s v="Yes"/>
    <n v="6"/>
    <s v="No"/>
    <s v="Two Year"/>
    <s v="Paper Check"/>
    <n v="10"/>
    <n v="431"/>
    <x v="0"/>
    <x v="0"/>
    <x v="1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x v="18"/>
    <s v="No"/>
    <s v="No"/>
    <s v="Yes"/>
    <n v="3"/>
    <s v="Yes"/>
    <s v="One Year"/>
    <s v="Credit Card"/>
    <n v="26"/>
    <n v="718"/>
    <x v="0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x v="19"/>
    <s v="Yes"/>
    <s v="No"/>
    <s v="Yes"/>
    <n v="2"/>
    <s v="Yes"/>
    <s v="Two Year"/>
    <s v="Direct Debit"/>
    <n v="31"/>
    <n v="1805"/>
    <x v="0"/>
    <x v="0"/>
    <x v="1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x v="1"/>
    <s v="No"/>
    <s v="No"/>
    <s v="Yes"/>
    <n v="6"/>
    <s v="Yes"/>
    <s v="Two Year"/>
    <s v="Credit Card"/>
    <n v="25"/>
    <n v="152"/>
    <x v="0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x v="39"/>
    <s v="No"/>
    <s v="No"/>
    <s v="Yes"/>
    <n v="2"/>
    <s v="No"/>
    <s v="Month-to-Month"/>
    <s v="Credit Card"/>
    <n v="16"/>
    <n v="64"/>
    <x v="0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x v="7"/>
    <s v="No"/>
    <s v="No"/>
    <s v="Yes"/>
    <n v="6"/>
    <s v="No"/>
    <s v="Month-to-Month"/>
    <s v="Credit Card"/>
    <n v="9"/>
    <n v="29"/>
    <x v="0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x v="28"/>
    <s v="No"/>
    <s v="No"/>
    <s v="Yes"/>
    <n v="2"/>
    <s v="Yes"/>
    <s v="Month-to-Month"/>
    <s v="Credit Card"/>
    <n v="29"/>
    <n v="407"/>
    <x v="0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x v="22"/>
    <s v="Yes"/>
    <s v="No"/>
    <s v="Yes"/>
    <n v="5"/>
    <s v="No"/>
    <s v="Month-to-Month"/>
    <s v="Credit Card"/>
    <n v="7"/>
    <n v="250"/>
    <x v="0"/>
    <x v="0"/>
    <x v="1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x v="12"/>
    <s v="Yes"/>
    <s v="No"/>
    <s v="Yes"/>
    <n v="3"/>
    <s v="Yes"/>
    <s v="Two Year"/>
    <s v="Credit Card"/>
    <n v="43"/>
    <n v="3088"/>
    <x v="0"/>
    <x v="0"/>
    <x v="1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x v="39"/>
    <s v="No"/>
    <s v="No"/>
    <s v="Yes"/>
    <n v="4"/>
    <s v="No"/>
    <s v="Month-to-Month"/>
    <s v="Credit Card"/>
    <n v="39"/>
    <n v="1029"/>
    <x v="0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x v="12"/>
    <s v="Yes"/>
    <s v="No"/>
    <s v="Yes"/>
    <n v="6"/>
    <s v="Yes"/>
    <s v="Month-to-Month"/>
    <s v="Direct Debit"/>
    <n v="21"/>
    <n v="237"/>
    <x v="0"/>
    <x v="0"/>
    <x v="1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x v="39"/>
    <s v="No"/>
    <s v="No"/>
    <s v="Yes"/>
    <n v="4"/>
    <s v="Yes"/>
    <s v="Two Year"/>
    <s v="Direct Debit"/>
    <n v="33"/>
    <n v="2434"/>
    <x v="0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x v="54"/>
    <s v="No"/>
    <s v="No"/>
    <s v="Yes"/>
    <n v="5"/>
    <s v="No"/>
    <s v="Two Year"/>
    <s v="Credit Card"/>
    <n v="8"/>
    <n v="368"/>
    <x v="0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x v="22"/>
    <s v="Yes"/>
    <s v="No"/>
    <s v="Yes"/>
    <n v="6"/>
    <s v="No"/>
    <s v="Two Year"/>
    <s v="Credit Card"/>
    <n v="8"/>
    <n v="378"/>
    <x v="0"/>
    <x v="0"/>
    <x v="1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x v="43"/>
    <s v="No"/>
    <s v="Yes"/>
    <s v="Yes"/>
    <n v="5"/>
    <s v="No"/>
    <s v="Month-to-Month"/>
    <s v="Direct Debit"/>
    <n v="25"/>
    <n v="25"/>
    <x v="0"/>
    <x v="0"/>
    <x v="2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x v="31"/>
    <s v="No"/>
    <s v="No"/>
    <s v="Yes"/>
    <n v="3"/>
    <s v="No"/>
    <s v="Two Year"/>
    <s v="Credit Card"/>
    <n v="10"/>
    <n v="577"/>
    <x v="0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x v="9"/>
    <s v="No"/>
    <s v="No"/>
    <s v="Yes"/>
    <n v="2"/>
    <s v="No"/>
    <s v="One Year"/>
    <s v="Direct Debit"/>
    <n v="40"/>
    <n v="2009"/>
    <x v="0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x v="20"/>
    <s v="No"/>
    <s v="No"/>
    <s v="Yes"/>
    <n v="2"/>
    <s v="No"/>
    <s v="Month-to-Month"/>
    <s v="Credit Card"/>
    <n v="10"/>
    <n v="63"/>
    <x v="0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x v="58"/>
    <s v="No"/>
    <s v="No"/>
    <s v="Yes"/>
    <n v="6"/>
    <s v="No"/>
    <s v="Two Year"/>
    <s v="Credit Card"/>
    <n v="23"/>
    <n v="1277"/>
    <x v="0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x v="8"/>
    <s v="No"/>
    <s v="No"/>
    <s v="Yes"/>
    <n v="4"/>
    <s v="No"/>
    <s v="Month-to-Month"/>
    <s v="Credit Card"/>
    <n v="6"/>
    <n v="77"/>
    <x v="0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x v="28"/>
    <s v="No"/>
    <s v="No"/>
    <s v="Yes"/>
    <n v="6"/>
    <s v="No"/>
    <s v="One Year"/>
    <s v="Direct Debit"/>
    <n v="29"/>
    <n v="802"/>
    <x v="0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x v="38"/>
    <s v="No"/>
    <s v="No"/>
    <s v="Yes"/>
    <n v="3"/>
    <s v="Yes"/>
    <s v="One Year"/>
    <s v="Direct Debit"/>
    <n v="38"/>
    <n v="2606"/>
    <x v="0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x v="4"/>
    <s v="Yes"/>
    <s v="No"/>
    <s v="Yes"/>
    <n v="2"/>
    <s v="No"/>
    <s v="Two Year"/>
    <s v="Credit Card"/>
    <n v="49"/>
    <n v="1879"/>
    <x v="0"/>
    <x v="0"/>
    <x v="1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x v="28"/>
    <s v="No"/>
    <s v="No"/>
    <s v="Yes"/>
    <n v="2"/>
    <s v="Yes"/>
    <s v="One Year"/>
    <s v="Credit Card"/>
    <n v="21"/>
    <n v="879"/>
    <x v="0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x v="58"/>
    <s v="No"/>
    <s v="No"/>
    <s v="Yes"/>
    <n v="3"/>
    <s v="No"/>
    <s v="One Year"/>
    <s v="Direct Debit"/>
    <n v="30"/>
    <n v="1590"/>
    <x v="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x v="33"/>
    <s v="Yes"/>
    <s v="No"/>
    <s v="Yes"/>
    <n v="2"/>
    <s v="No"/>
    <s v="Two Year"/>
    <s v="Direct Debit"/>
    <n v="6"/>
    <n v="381"/>
    <x v="0"/>
    <x v="0"/>
    <x v="1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x v="50"/>
    <s v="No"/>
    <s v="No"/>
    <s v="Yes"/>
    <n v="4"/>
    <s v="No"/>
    <s v="One Year"/>
    <s v="Direct Debit"/>
    <n v="10"/>
    <n v="454"/>
    <x v="0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x v="30"/>
    <s v="No"/>
    <s v="No"/>
    <s v="Yes"/>
    <n v="2"/>
    <s v="No"/>
    <s v="One Year"/>
    <s v="Direct Debit"/>
    <n v="8"/>
    <n v="275"/>
    <x v="0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x v="42"/>
    <s v="Yes"/>
    <s v="No"/>
    <s v="Yes"/>
    <n v="4"/>
    <s v="No"/>
    <s v="Two Year"/>
    <s v="Credit Card"/>
    <n v="6"/>
    <n v="324"/>
    <x v="0"/>
    <x v="0"/>
    <x v="1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x v="31"/>
    <s v="No"/>
    <s v="No"/>
    <s v="Yes"/>
    <n v="2"/>
    <s v="Yes"/>
    <s v="Two Year"/>
    <s v="Credit Card"/>
    <n v="24"/>
    <n v="797"/>
    <x v="0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x v="30"/>
    <s v="No"/>
    <s v="No"/>
    <s v="Yes"/>
    <n v="6"/>
    <s v="Yes"/>
    <s v="One Year"/>
    <s v="Credit Card"/>
    <n v="27"/>
    <n v="1337"/>
    <x v="0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x v="24"/>
    <s v="No"/>
    <s v="No"/>
    <s v="Yes"/>
    <n v="5"/>
    <s v="No"/>
    <s v="Two Year"/>
    <s v="Credit Card"/>
    <n v="8"/>
    <n v="348"/>
    <x v="0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x v="33"/>
    <s v="Yes"/>
    <s v="No"/>
    <s v="Yes"/>
    <n v="6"/>
    <s v="No"/>
    <s v="Two Year"/>
    <s v="Credit Card"/>
    <n v="9"/>
    <n v="692"/>
    <x v="0"/>
    <x v="0"/>
    <x v="1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x v="23"/>
    <s v="Yes"/>
    <s v="No"/>
    <s v="Yes"/>
    <n v="4"/>
    <s v="No"/>
    <s v="Two Year"/>
    <s v="Credit Card"/>
    <n v="44"/>
    <n v="3176"/>
    <x v="0"/>
    <x v="0"/>
    <x v="1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x v="5"/>
    <s v="No"/>
    <s v="No"/>
    <s v="Yes"/>
    <n v="4"/>
    <s v="No"/>
    <s v="Two Year"/>
    <s v="Credit Card"/>
    <n v="16"/>
    <n v="1056"/>
    <x v="0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x v="54"/>
    <s v="No"/>
    <s v="No"/>
    <s v="Yes"/>
    <n v="6"/>
    <s v="No"/>
    <s v="Two Year"/>
    <s v="Direct Debit"/>
    <n v="13"/>
    <n v="425"/>
    <x v="0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x v="2"/>
    <s v="No"/>
    <s v="No"/>
    <s v="Yes"/>
    <n v="2"/>
    <s v="No"/>
    <s v="Two Year"/>
    <s v="Credit Card"/>
    <n v="7"/>
    <n v="454"/>
    <x v="0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x v="43"/>
    <s v="No"/>
    <s v="Yes"/>
    <s v="Yes"/>
    <n v="6"/>
    <s v="Yes"/>
    <s v="Two Year"/>
    <s v="Credit Card"/>
    <n v="24"/>
    <n v="1795"/>
    <x v="0"/>
    <x v="0"/>
    <x v="2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x v="4"/>
    <s v="Yes"/>
    <s v="No"/>
    <s v="Yes"/>
    <n v="5"/>
    <s v="No"/>
    <s v="One Year"/>
    <s v="Credit Card"/>
    <n v="23"/>
    <n v="806"/>
    <x v="0"/>
    <x v="0"/>
    <x v="1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x v="18"/>
    <s v="No"/>
    <s v="No"/>
    <s v="Yes"/>
    <n v="2"/>
    <s v="Yes"/>
    <s v="One Year"/>
    <s v="Direct Debit"/>
    <n v="22"/>
    <n v="1313"/>
    <x v="0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x v="24"/>
    <s v="No"/>
    <s v="No"/>
    <s v="Yes"/>
    <n v="6"/>
    <s v="No"/>
    <s v="Two Year"/>
    <s v="Credit Card"/>
    <n v="10"/>
    <n v="555"/>
    <x v="0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x v="30"/>
    <s v="No"/>
    <s v="No"/>
    <s v="Yes"/>
    <n v="2"/>
    <s v="Yes"/>
    <s v="Two Year"/>
    <s v="Credit Card"/>
    <n v="50"/>
    <n v="3558"/>
    <x v="0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x v="58"/>
    <s v="No"/>
    <s v="No"/>
    <s v="Yes"/>
    <n v="5"/>
    <s v="No"/>
    <s v="Two Year"/>
    <s v="Direct Debit"/>
    <n v="25"/>
    <n v="1651"/>
    <x v="0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x v="7"/>
    <s v="No"/>
    <s v="No"/>
    <s v="Yes"/>
    <n v="4"/>
    <s v="No"/>
    <s v="Two Year"/>
    <s v="Direct Debit"/>
    <n v="8"/>
    <n v="103"/>
    <x v="0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x v="49"/>
    <s v="No"/>
    <s v="No"/>
    <s v="Yes"/>
    <n v="4"/>
    <s v="Yes"/>
    <s v="Two Year"/>
    <s v="Direct Debit"/>
    <n v="31"/>
    <n v="1991"/>
    <x v="0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x v="17"/>
    <s v="Yes"/>
    <s v="No"/>
    <s v="Yes"/>
    <n v="2"/>
    <s v="No"/>
    <s v="Two Year"/>
    <s v="Credit Card"/>
    <n v="6"/>
    <n v="80"/>
    <x v="0"/>
    <x v="0"/>
    <x v="1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x v="48"/>
    <s v="No"/>
    <s v="No"/>
    <s v="Yes"/>
    <n v="2"/>
    <s v="Yes"/>
    <s v="Two Year"/>
    <s v="Direct Debit"/>
    <n v="29"/>
    <n v="1235"/>
    <x v="0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x v="37"/>
    <s v="No"/>
    <s v="No"/>
    <s v="Yes"/>
    <n v="5"/>
    <s v="Yes"/>
    <s v="Month-to-Month"/>
    <s v="Direct Debit"/>
    <n v="41"/>
    <n v="2270"/>
    <x v="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x v="27"/>
    <s v="No"/>
    <s v="Yes"/>
    <s v="Yes"/>
    <n v="4"/>
    <s v="No"/>
    <s v="Two Year"/>
    <s v="Direct Debit"/>
    <n v="36"/>
    <n v="1061"/>
    <x v="0"/>
    <x v="0"/>
    <x v="2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x v="39"/>
    <s v="No"/>
    <s v="No"/>
    <s v="Yes"/>
    <n v="3"/>
    <s v="Yes"/>
    <s v="Month-to-Month"/>
    <s v="Direct Debit"/>
    <n v="44"/>
    <n v="536"/>
    <x v="0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x v="17"/>
    <s v="Yes"/>
    <s v="No"/>
    <s v="Yes"/>
    <n v="4"/>
    <s v="No"/>
    <s v="Month-to-Month"/>
    <s v="Credit Card"/>
    <n v="9"/>
    <n v="365"/>
    <x v="0"/>
    <x v="0"/>
    <x v="1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x v="19"/>
    <s v="Yes"/>
    <s v="No"/>
    <s v="Yes"/>
    <n v="6"/>
    <s v="No"/>
    <s v="One Year"/>
    <s v="Credit Card"/>
    <n v="9"/>
    <n v="241"/>
    <x v="0"/>
    <x v="0"/>
    <x v="1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x v="50"/>
    <s v="No"/>
    <s v="No"/>
    <s v="Yes"/>
    <n v="5"/>
    <s v="No"/>
    <s v="Month-to-Month"/>
    <s v="Direct Debit"/>
    <n v="41"/>
    <n v="2286"/>
    <x v="0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x v="38"/>
    <s v="No"/>
    <s v="No"/>
    <s v="Yes"/>
    <n v="4"/>
    <s v="No"/>
    <s v="Two Year"/>
    <s v="Direct Debit"/>
    <n v="9"/>
    <n v="550"/>
    <x v="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x v="55"/>
    <s v="No"/>
    <s v="Yes"/>
    <s v="Yes"/>
    <n v="2"/>
    <s v="No"/>
    <s v="One Year"/>
    <s v="Credit Card"/>
    <n v="24"/>
    <n v="492"/>
    <x v="0"/>
    <x v="0"/>
    <x v="2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x v="9"/>
    <s v="No"/>
    <s v="No"/>
    <s v="Yes"/>
    <n v="6"/>
    <s v="Yes"/>
    <s v="Two Year"/>
    <s v="Direct Debit"/>
    <n v="38"/>
    <n v="2729"/>
    <x v="0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x v="2"/>
    <s v="No"/>
    <s v="No"/>
    <s v="Yes"/>
    <n v="2"/>
    <s v="Yes"/>
    <s v="One Year"/>
    <s v="Direct Debit"/>
    <n v="45"/>
    <n v="2963"/>
    <x v="0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x v="32"/>
    <s v="No"/>
    <s v="No"/>
    <s v="Yes"/>
    <n v="2"/>
    <s v="No"/>
    <s v="Month-to-Month"/>
    <s v="Credit Card"/>
    <n v="42"/>
    <n v="592"/>
    <x v="0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x v="30"/>
    <s v="No"/>
    <s v="No"/>
    <s v="Yes"/>
    <n v="6"/>
    <s v="No"/>
    <s v="One Year"/>
    <s v="Direct Debit"/>
    <n v="7"/>
    <n v="187"/>
    <x v="0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x v="45"/>
    <s v="No"/>
    <s v="Yes"/>
    <s v="Yes"/>
    <n v="6"/>
    <s v="No"/>
    <s v="One Year"/>
    <s v="Direct Debit"/>
    <n v="23"/>
    <n v="630"/>
    <x v="0"/>
    <x v="0"/>
    <x v="2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x v="35"/>
    <s v="No"/>
    <s v="No"/>
    <s v="Yes"/>
    <n v="2"/>
    <s v="No"/>
    <s v="Month-to-Month"/>
    <s v="Credit Card"/>
    <n v="35"/>
    <n v="81"/>
    <x v="0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x v="2"/>
    <s v="No"/>
    <s v="No"/>
    <s v="Yes"/>
    <n v="2"/>
    <s v="Yes"/>
    <s v="Month-to-Month"/>
    <s v="Paper Check"/>
    <n v="22"/>
    <n v="348"/>
    <x v="0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x v="17"/>
    <s v="Yes"/>
    <s v="No"/>
    <s v="Yes"/>
    <n v="2"/>
    <s v="Yes"/>
    <s v="Two Year"/>
    <s v="Credit Card"/>
    <n v="15"/>
    <n v="558"/>
    <x v="0"/>
    <x v="0"/>
    <x v="1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x v="5"/>
    <s v="No"/>
    <s v="No"/>
    <s v="Yes"/>
    <n v="5"/>
    <s v="No"/>
    <s v="Two Year"/>
    <s v="Credit Card"/>
    <n v="20"/>
    <n v="1470"/>
    <x v="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x v="37"/>
    <s v="No"/>
    <s v="No"/>
    <s v="Yes"/>
    <n v="2"/>
    <s v="No"/>
    <s v="Two Year"/>
    <s v="Paper Check"/>
    <n v="6"/>
    <n v="85"/>
    <x v="0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x v="19"/>
    <s v="Yes"/>
    <s v="No"/>
    <s v="Yes"/>
    <n v="5"/>
    <s v="No"/>
    <s v="Month-to-Month"/>
    <s v="Credit Card"/>
    <n v="15"/>
    <n v="195"/>
    <x v="0"/>
    <x v="0"/>
    <x v="1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x v="17"/>
    <s v="Yes"/>
    <s v="No"/>
    <s v="Yes"/>
    <n v="4"/>
    <s v="No"/>
    <s v="One Year"/>
    <s v="Credit Card"/>
    <n v="38"/>
    <n v="2312"/>
    <x v="0"/>
    <x v="0"/>
    <x v="1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x v="2"/>
    <s v="No"/>
    <s v="No"/>
    <s v="Yes"/>
    <n v="2"/>
    <s v="Yes"/>
    <s v="Two Year"/>
    <s v="Credit Card"/>
    <n v="30"/>
    <n v="1982"/>
    <x v="0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x v="4"/>
    <s v="Yes"/>
    <s v="No"/>
    <s v="Yes"/>
    <n v="5"/>
    <s v="No"/>
    <s v="One Year"/>
    <s v="Paper Check"/>
    <n v="32"/>
    <n v="1667"/>
    <x v="0"/>
    <x v="0"/>
    <x v="1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x v="26"/>
    <s v="No"/>
    <s v="No"/>
    <s v="Yes"/>
    <n v="5"/>
    <s v="No"/>
    <s v="Two Year"/>
    <s v="Paper Check"/>
    <n v="11"/>
    <n v="438"/>
    <x v="0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x v="15"/>
    <s v="No"/>
    <s v="No"/>
    <s v="Yes"/>
    <n v="2"/>
    <s v="Yes"/>
    <s v="Two Year"/>
    <s v="Direct Debit"/>
    <n v="40"/>
    <n v="2845"/>
    <x v="0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x v="24"/>
    <s v="No"/>
    <s v="No"/>
    <s v="Yes"/>
    <n v="4"/>
    <s v="No"/>
    <s v="Month-to-Month"/>
    <s v="Credit Card"/>
    <n v="10"/>
    <n v="90"/>
    <x v="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x v="17"/>
    <s v="Yes"/>
    <s v="No"/>
    <s v="Yes"/>
    <n v="3"/>
    <s v="No"/>
    <s v="One Year"/>
    <s v="Credit Card"/>
    <n v="9"/>
    <n v="528"/>
    <x v="0"/>
    <x v="0"/>
    <x v="1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x v="6"/>
    <s v="Yes"/>
    <s v="No"/>
    <s v="Yes"/>
    <n v="5"/>
    <s v="Yes"/>
    <s v="One Year"/>
    <s v="Credit Card"/>
    <n v="24"/>
    <n v="1289"/>
    <x v="0"/>
    <x v="0"/>
    <x v="1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x v="5"/>
    <s v="No"/>
    <s v="No"/>
    <s v="Yes"/>
    <n v="6"/>
    <s v="Yes"/>
    <s v="Two Year"/>
    <s v="Direct Debit"/>
    <n v="28"/>
    <n v="2016"/>
    <x v="0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x v="62"/>
    <s v="No"/>
    <s v="Yes"/>
    <s v="Yes"/>
    <n v="3"/>
    <s v="No"/>
    <s v="Two Year"/>
    <s v="Credit Card"/>
    <n v="21"/>
    <n v="1183"/>
    <x v="0"/>
    <x v="0"/>
    <x v="2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x v="5"/>
    <s v="No"/>
    <s v="No"/>
    <s v="Yes"/>
    <n v="2"/>
    <s v="No"/>
    <s v="Two Year"/>
    <s v="Credit Card"/>
    <n v="9"/>
    <n v="276"/>
    <x v="0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x v="19"/>
    <s v="Yes"/>
    <s v="No"/>
    <s v="Yes"/>
    <n v="5"/>
    <s v="No"/>
    <s v="One Year"/>
    <s v="Direct Debit"/>
    <n v="7"/>
    <n v="450"/>
    <x v="0"/>
    <x v="0"/>
    <x v="1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x v="3"/>
    <s v="No"/>
    <s v="No"/>
    <s v="Yes"/>
    <n v="5"/>
    <s v="No"/>
    <s v="Two Year"/>
    <s v="Credit Card"/>
    <n v="11"/>
    <n v="301"/>
    <x v="0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x v="1"/>
    <s v="No"/>
    <s v="No"/>
    <s v="Yes"/>
    <n v="6"/>
    <s v="No"/>
    <s v="Month-to-Month"/>
    <s v="Credit Card"/>
    <n v="9"/>
    <n v="41"/>
    <x v="0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x v="6"/>
    <s v="Yes"/>
    <s v="No"/>
    <s v="Yes"/>
    <n v="2"/>
    <s v="Yes"/>
    <s v="Two Year"/>
    <s v="Direct Debit"/>
    <n v="37"/>
    <n v="1599"/>
    <x v="0"/>
    <x v="0"/>
    <x v="1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x v="46"/>
    <s v="No"/>
    <s v="No"/>
    <s v="Yes"/>
    <n v="2"/>
    <s v="No"/>
    <s v="Two Year"/>
    <s v="Credit Card"/>
    <n v="10"/>
    <n v="321"/>
    <x v="0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x v="23"/>
    <s v="Yes"/>
    <s v="No"/>
    <s v="Yes"/>
    <n v="2"/>
    <s v="Yes"/>
    <s v="One Year"/>
    <s v="Direct Debit"/>
    <n v="37"/>
    <n v="1325"/>
    <x v="0"/>
    <x v="0"/>
    <x v="1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x v="4"/>
    <s v="Yes"/>
    <s v="No"/>
    <s v="Yes"/>
    <n v="4"/>
    <s v="No"/>
    <s v="Month-to-Month"/>
    <s v="Credit Card"/>
    <n v="10"/>
    <n v="182"/>
    <x v="0"/>
    <x v="0"/>
    <x v="1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x v="30"/>
    <s v="No"/>
    <s v="No"/>
    <s v="Yes"/>
    <n v="2"/>
    <s v="Yes"/>
    <s v="One Year"/>
    <s v="Direct Debit"/>
    <n v="29"/>
    <n v="2001"/>
    <x v="0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x v="49"/>
    <s v="No"/>
    <s v="No"/>
    <s v="Yes"/>
    <n v="6"/>
    <s v="No"/>
    <s v="Month-to-Month"/>
    <s v="Direct Debit"/>
    <n v="42"/>
    <n v="2658"/>
    <x v="0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x v="54"/>
    <s v="No"/>
    <s v="No"/>
    <s v="Yes"/>
    <n v="2"/>
    <s v="Yes"/>
    <s v="Month-to-Month"/>
    <s v="Direct Debit"/>
    <n v="34"/>
    <n v="1004"/>
    <x v="0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x v="54"/>
    <s v="No"/>
    <s v="No"/>
    <s v="Yes"/>
    <n v="5"/>
    <s v="Yes"/>
    <s v="Month-to-Month"/>
    <s v="Direct Debit"/>
    <n v="32"/>
    <n v="1504"/>
    <x v="0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x v="28"/>
    <s v="No"/>
    <s v="No"/>
    <s v="Yes"/>
    <n v="4"/>
    <s v="Yes"/>
    <s v="Month-to-Month"/>
    <s v="Credit Card"/>
    <n v="31"/>
    <n v="397"/>
    <x v="0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x v="40"/>
    <s v="No"/>
    <s v="No"/>
    <s v="Yes"/>
    <n v="2"/>
    <s v="No"/>
    <s v="Two Year"/>
    <s v="Credit Card"/>
    <n v="29"/>
    <n v="1896"/>
    <x v="0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x v="53"/>
    <s v="Yes"/>
    <s v="No"/>
    <s v="Yes"/>
    <n v="4"/>
    <s v="Yes"/>
    <s v="Two Year"/>
    <s v="Direct Debit"/>
    <n v="39"/>
    <n v="1492"/>
    <x v="0"/>
    <x v="0"/>
    <x v="1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x v="17"/>
    <s v="Yes"/>
    <s v="No"/>
    <s v="Yes"/>
    <n v="2"/>
    <s v="No"/>
    <s v="One Year"/>
    <s v="Credit Card"/>
    <n v="29"/>
    <n v="808"/>
    <x v="0"/>
    <x v="0"/>
    <x v="1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x v="9"/>
    <s v="No"/>
    <s v="No"/>
    <s v="Yes"/>
    <n v="2"/>
    <s v="No"/>
    <s v="Two Year"/>
    <s v="Credit Card"/>
    <n v="12"/>
    <n v="837"/>
    <x v="0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x v="17"/>
    <s v="Yes"/>
    <s v="No"/>
    <s v="Yes"/>
    <n v="6"/>
    <s v="No"/>
    <s v="One Year"/>
    <s v="Credit Card"/>
    <n v="33"/>
    <n v="2305"/>
    <x v="0"/>
    <x v="0"/>
    <x v="1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x v="2"/>
    <s v="No"/>
    <s v="No"/>
    <s v="Yes"/>
    <n v="2"/>
    <s v="No"/>
    <s v="One Year"/>
    <s v="Direct Debit"/>
    <n v="7"/>
    <n v="374"/>
    <x v="0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x v="24"/>
    <s v="No"/>
    <s v="No"/>
    <s v="Yes"/>
    <n v="2"/>
    <s v="No"/>
    <s v="Month-to-Month"/>
    <s v="Credit Card"/>
    <n v="9"/>
    <n v="186"/>
    <x v="0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x v="30"/>
    <s v="No"/>
    <s v="No"/>
    <s v="Yes"/>
    <n v="2"/>
    <s v="No"/>
    <s v="One Year"/>
    <s v="Credit Card"/>
    <n v="37"/>
    <n v="2366"/>
    <x v="0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x v="30"/>
    <s v="No"/>
    <s v="No"/>
    <s v="Yes"/>
    <n v="6"/>
    <s v="No"/>
    <s v="One Year"/>
    <s v="Credit Card"/>
    <n v="10"/>
    <n v="69"/>
    <x v="0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x v="28"/>
    <s v="No"/>
    <s v="No"/>
    <s v="Yes"/>
    <n v="2"/>
    <s v="No"/>
    <s v="Month-to-Month"/>
    <s v="Direct Debit"/>
    <n v="34"/>
    <n v="64"/>
    <x v="0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x v="61"/>
    <s v="No"/>
    <s v="Yes"/>
    <s v="Yes"/>
    <n v="4"/>
    <s v="Yes"/>
    <s v="One Year"/>
    <s v="Direct Debit"/>
    <n v="53"/>
    <n v="3477"/>
    <x v="0"/>
    <x v="0"/>
    <x v="2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x v="20"/>
    <s v="No"/>
    <s v="No"/>
    <s v="Yes"/>
    <n v="4"/>
    <s v="No"/>
    <s v="Two Year"/>
    <s v="Credit Card"/>
    <n v="7"/>
    <n v="251"/>
    <x v="0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x v="52"/>
    <s v="No"/>
    <s v="No"/>
    <s v="Yes"/>
    <n v="4"/>
    <s v="No"/>
    <s v="Two Year"/>
    <s v="Direct Debit"/>
    <n v="15"/>
    <n v="934"/>
    <x v="0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x v="38"/>
    <s v="No"/>
    <s v="No"/>
    <s v="Yes"/>
    <n v="2"/>
    <s v="No"/>
    <s v="One Year"/>
    <s v="Credit Card"/>
    <n v="7"/>
    <n v="313"/>
    <x v="0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x v="10"/>
    <s v="No"/>
    <s v="No"/>
    <s v="Yes"/>
    <n v="2"/>
    <s v="No"/>
    <s v="Two Year"/>
    <s v="Direct Debit"/>
    <n v="6"/>
    <n v="231"/>
    <x v="0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x v="17"/>
    <s v="Yes"/>
    <s v="No"/>
    <s v="Yes"/>
    <n v="2"/>
    <s v="No"/>
    <s v="Month-to-Month"/>
    <s v="Paper Check"/>
    <n v="27"/>
    <n v="612"/>
    <x v="0"/>
    <x v="0"/>
    <x v="1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x v="12"/>
    <s v="Yes"/>
    <s v="No"/>
    <s v="Yes"/>
    <n v="3"/>
    <s v="No"/>
    <s v="Two Year"/>
    <s v="Paper Check"/>
    <n v="7"/>
    <n v="369"/>
    <x v="0"/>
    <x v="0"/>
    <x v="1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x v="58"/>
    <s v="No"/>
    <s v="No"/>
    <s v="Yes"/>
    <n v="6"/>
    <s v="Yes"/>
    <s v="One Year"/>
    <s v="Credit Card"/>
    <n v="16"/>
    <n v="414"/>
    <x v="0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x v="7"/>
    <s v="No"/>
    <s v="No"/>
    <s v="Yes"/>
    <n v="3"/>
    <s v="Yes"/>
    <s v="Two Year"/>
    <s v="Paper Check"/>
    <n v="40"/>
    <n v="2589"/>
    <x v="0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x v="0"/>
    <s v="No"/>
    <s v="No"/>
    <s v="Yes"/>
    <n v="4"/>
    <s v="Yes"/>
    <s v="One Year"/>
    <s v="Direct Debit"/>
    <n v="25"/>
    <n v="419"/>
    <x v="0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x v="55"/>
    <s v="No"/>
    <s v="Yes"/>
    <s v="Yes"/>
    <n v="2"/>
    <s v="No"/>
    <s v="Two Year"/>
    <s v="Paper Check"/>
    <n v="10"/>
    <n v="436"/>
    <x v="0"/>
    <x v="0"/>
    <x v="2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x v="0"/>
    <s v="No"/>
    <s v="No"/>
    <s v="Yes"/>
    <n v="6"/>
    <s v="No"/>
    <s v="Two Year"/>
    <s v="Direct Debit"/>
    <n v="23"/>
    <n v="1064"/>
    <x v="0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x v="43"/>
    <s v="No"/>
    <s v="Yes"/>
    <s v="Yes"/>
    <n v="2"/>
    <s v="Yes"/>
    <s v="Two Year"/>
    <s v="Direct Debit"/>
    <n v="46"/>
    <n v="2994"/>
    <x v="0"/>
    <x v="0"/>
    <x v="2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x v="30"/>
    <s v="No"/>
    <s v="No"/>
    <s v="Yes"/>
    <n v="6"/>
    <s v="No"/>
    <s v="Two Year"/>
    <s v="Direct Debit"/>
    <n v="9"/>
    <n v="394"/>
    <x v="0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x v="20"/>
    <s v="No"/>
    <s v="No"/>
    <s v="Yes"/>
    <n v="3"/>
    <s v="No"/>
    <s v="Two Year"/>
    <s v="Paper Check"/>
    <n v="9"/>
    <n v="593"/>
    <x v="0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x v="60"/>
    <s v="No"/>
    <s v="Yes"/>
    <s v="Yes"/>
    <n v="2"/>
    <s v="Yes"/>
    <s v="Two Year"/>
    <s v="Direct Debit"/>
    <n v="37"/>
    <n v="2761"/>
    <x v="0"/>
    <x v="0"/>
    <x v="2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x v="4"/>
    <s v="Yes"/>
    <s v="No"/>
    <s v="Yes"/>
    <n v="2"/>
    <s v="Yes"/>
    <s v="One Year"/>
    <s v="Paper Check"/>
    <n v="23"/>
    <n v="1361"/>
    <x v="0"/>
    <x v="0"/>
    <x v="1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x v="5"/>
    <s v="No"/>
    <s v="No"/>
    <s v="Yes"/>
    <n v="4"/>
    <s v="No"/>
    <s v="Two Year"/>
    <s v="Direct Debit"/>
    <n v="29"/>
    <n v="2064"/>
    <x v="0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x v="42"/>
    <s v="Yes"/>
    <s v="No"/>
    <s v="Yes"/>
    <n v="6"/>
    <s v="No"/>
    <s v="Month-to-Month"/>
    <s v="Paper Check"/>
    <n v="13"/>
    <n v="155"/>
    <x v="0"/>
    <x v="0"/>
    <x v="1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x v="5"/>
    <s v="No"/>
    <s v="No"/>
    <s v="Yes"/>
    <n v="2"/>
    <s v="No"/>
    <s v="Month-to-Month"/>
    <s v="Credit Card"/>
    <n v="26"/>
    <n v="156"/>
    <x v="0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x v="2"/>
    <s v="No"/>
    <s v="No"/>
    <s v="Yes"/>
    <n v="2"/>
    <s v="No"/>
    <s v="Two Year"/>
    <s v="Credit Card"/>
    <n v="12"/>
    <n v="432"/>
    <x v="0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x v="9"/>
    <s v="No"/>
    <s v="No"/>
    <s v="Yes"/>
    <n v="2"/>
    <s v="Yes"/>
    <s v="Two Year"/>
    <s v="Direct Debit"/>
    <n v="33"/>
    <n v="2446"/>
    <x v="0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x v="30"/>
    <s v="No"/>
    <s v="No"/>
    <s v="Yes"/>
    <n v="2"/>
    <s v="No"/>
    <s v="Two Year"/>
    <s v="Direct Debit"/>
    <n v="10"/>
    <n v="630"/>
    <x v="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x v="11"/>
    <s v="No"/>
    <s v="No"/>
    <s v="Yes"/>
    <n v="5"/>
    <s v="Yes"/>
    <s v="One Year"/>
    <s v="Credit Card"/>
    <n v="32"/>
    <n v="1623"/>
    <x v="0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x v="54"/>
    <s v="No"/>
    <s v="No"/>
    <s v="Yes"/>
    <n v="3"/>
    <s v="No"/>
    <s v="Two Year"/>
    <s v="Direct Debit"/>
    <n v="27"/>
    <n v="1894"/>
    <x v="0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x v="41"/>
    <s v="No"/>
    <s v="Yes"/>
    <s v="Yes"/>
    <n v="5"/>
    <s v="No"/>
    <s v="One Year"/>
    <s v="Credit Card"/>
    <n v="18"/>
    <n v="694"/>
    <x v="0"/>
    <x v="0"/>
    <x v="2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x v="53"/>
    <s v="Yes"/>
    <s v="No"/>
    <s v="Yes"/>
    <n v="2"/>
    <s v="No"/>
    <s v="Two Year"/>
    <s v="Credit Card"/>
    <n v="8"/>
    <n v="237"/>
    <x v="0"/>
    <x v="0"/>
    <x v="1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x v="45"/>
    <s v="No"/>
    <s v="Yes"/>
    <s v="Yes"/>
    <n v="3"/>
    <s v="Yes"/>
    <s v="Two Year"/>
    <s v="Direct Debit"/>
    <n v="52"/>
    <n v="1710"/>
    <x v="0"/>
    <x v="0"/>
    <x v="2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x v="46"/>
    <s v="No"/>
    <s v="No"/>
    <s v="Yes"/>
    <n v="5"/>
    <s v="No"/>
    <s v="Two Year"/>
    <s v="Direct Debit"/>
    <n v="9"/>
    <n v="649"/>
    <x v="0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x v="7"/>
    <s v="No"/>
    <s v="No"/>
    <s v="Yes"/>
    <n v="2"/>
    <s v="No"/>
    <s v="Month-to-Month"/>
    <s v="Direct Debit"/>
    <n v="7"/>
    <n v="75"/>
    <x v="0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x v="4"/>
    <s v="Yes"/>
    <s v="No"/>
    <s v="Yes"/>
    <n v="3"/>
    <s v="Yes"/>
    <s v="One Year"/>
    <s v="Direct Debit"/>
    <n v="47"/>
    <n v="3017"/>
    <x v="0"/>
    <x v="0"/>
    <x v="1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x v="20"/>
    <s v="No"/>
    <s v="No"/>
    <s v="Yes"/>
    <n v="6"/>
    <s v="No"/>
    <s v="Month-to-Month"/>
    <s v="Direct Debit"/>
    <n v="26"/>
    <n v="1334"/>
    <x v="0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x v="41"/>
    <s v="No"/>
    <s v="Yes"/>
    <s v="Yes"/>
    <n v="5"/>
    <s v="Yes"/>
    <s v="Month-to-Month"/>
    <s v="Credit Card"/>
    <n v="45"/>
    <n v="2236"/>
    <x v="0"/>
    <x v="0"/>
    <x v="2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x v="11"/>
    <s v="No"/>
    <s v="No"/>
    <s v="Yes"/>
    <n v="6"/>
    <s v="No"/>
    <s v="Month-to-Month"/>
    <s v="Credit Card"/>
    <n v="9"/>
    <n v="218"/>
    <x v="0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x v="32"/>
    <s v="No"/>
    <s v="No"/>
    <s v="Yes"/>
    <n v="2"/>
    <s v="No"/>
    <s v="Month-to-Month"/>
    <s v="Direct Debit"/>
    <n v="49"/>
    <n v="1350"/>
    <x v="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x v="8"/>
    <s v="No"/>
    <s v="No"/>
    <s v="Yes"/>
    <n v="5"/>
    <s v="No"/>
    <s v="One Year"/>
    <s v="Credit Card"/>
    <n v="13"/>
    <n v="468"/>
    <x v="0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x v="22"/>
    <s v="Yes"/>
    <s v="No"/>
    <s v="Yes"/>
    <n v="2"/>
    <s v="Yes"/>
    <s v="Two Year"/>
    <s v="Direct Debit"/>
    <n v="54"/>
    <n v="3627"/>
    <x v="0"/>
    <x v="0"/>
    <x v="1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x v="35"/>
    <s v="No"/>
    <s v="No"/>
    <s v="Yes"/>
    <n v="6"/>
    <s v="Yes"/>
    <s v="Two Year"/>
    <s v="Credit Card"/>
    <n v="42"/>
    <n v="2395"/>
    <x v="0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x v="33"/>
    <s v="Yes"/>
    <s v="No"/>
    <s v="Yes"/>
    <n v="4"/>
    <s v="Yes"/>
    <s v="Two Year"/>
    <s v="Credit Card"/>
    <n v="31"/>
    <n v="2157"/>
    <x v="0"/>
    <x v="0"/>
    <x v="1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x v="39"/>
    <s v="No"/>
    <s v="No"/>
    <s v="Yes"/>
    <n v="4"/>
    <s v="No"/>
    <s v="Month-to-Month"/>
    <s v="Credit Card"/>
    <n v="10"/>
    <n v="183"/>
    <x v="0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x v="30"/>
    <s v="No"/>
    <s v="No"/>
    <s v="Yes"/>
    <n v="2"/>
    <s v="No"/>
    <s v="One Year"/>
    <s v="Credit Card"/>
    <n v="8"/>
    <n v="418"/>
    <x v="0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x v="8"/>
    <s v="No"/>
    <s v="No"/>
    <s v="Yes"/>
    <n v="5"/>
    <s v="Yes"/>
    <s v="Two Year"/>
    <s v="Credit Card"/>
    <n v="26"/>
    <n v="1878"/>
    <x v="0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x v="49"/>
    <s v="No"/>
    <s v="No"/>
    <s v="Yes"/>
    <n v="2"/>
    <s v="No"/>
    <s v="Two Year"/>
    <s v="Credit Card"/>
    <n v="31"/>
    <n v="1706"/>
    <x v="0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x v="43"/>
    <s v="No"/>
    <s v="Yes"/>
    <s v="Yes"/>
    <n v="6"/>
    <s v="No"/>
    <s v="Two Year"/>
    <s v="Credit Card"/>
    <n v="8"/>
    <n v="259"/>
    <x v="0"/>
    <x v="0"/>
    <x v="2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x v="31"/>
    <s v="No"/>
    <s v="No"/>
    <s v="Yes"/>
    <n v="6"/>
    <s v="No"/>
    <s v="Month-to-Month"/>
    <s v="Credit Card"/>
    <n v="6"/>
    <n v="6"/>
    <x v="0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x v="12"/>
    <s v="Yes"/>
    <s v="No"/>
    <s v="Yes"/>
    <n v="5"/>
    <s v="No"/>
    <s v="One Year"/>
    <s v="Credit Card"/>
    <n v="8"/>
    <n v="8"/>
    <x v="0"/>
    <x v="0"/>
    <x v="1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x v="30"/>
    <s v="No"/>
    <s v="No"/>
    <s v="Yes"/>
    <n v="5"/>
    <s v="No"/>
    <s v="Month-to-Month"/>
    <s v="Credit Card"/>
    <n v="10"/>
    <n v="205"/>
    <x v="0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x v="61"/>
    <s v="No"/>
    <s v="Yes"/>
    <s v="Yes"/>
    <n v="2"/>
    <s v="No"/>
    <s v="Two Year"/>
    <s v="Credit Card"/>
    <n v="31"/>
    <n v="1210"/>
    <x v="0"/>
    <x v="0"/>
    <x v="2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x v="11"/>
    <s v="No"/>
    <s v="No"/>
    <s v="Yes"/>
    <n v="4"/>
    <s v="No"/>
    <s v="Two Year"/>
    <s v="Credit Card"/>
    <n v="9"/>
    <n v="97"/>
    <x v="0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x v="12"/>
    <s v="Yes"/>
    <s v="No"/>
    <s v="Yes"/>
    <n v="5"/>
    <s v="No"/>
    <s v="Two Year"/>
    <s v="Credit Card"/>
    <n v="19"/>
    <n v="1043"/>
    <x v="0"/>
    <x v="0"/>
    <x v="1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x v="17"/>
    <s v="Yes"/>
    <s v="No"/>
    <s v="Yes"/>
    <n v="6"/>
    <s v="Yes"/>
    <s v="Two Year"/>
    <s v="Direct Debit"/>
    <n v="46"/>
    <n v="2732"/>
    <x v="0"/>
    <x v="0"/>
    <x v="1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x v="33"/>
    <s v="Yes"/>
    <s v="No"/>
    <s v="Yes"/>
    <n v="6"/>
    <s v="No"/>
    <s v="One Year"/>
    <s v="Credit Card"/>
    <n v="29"/>
    <n v="519"/>
    <x v="0"/>
    <x v="0"/>
    <x v="1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x v="47"/>
    <s v="No"/>
    <s v="Yes"/>
    <s v="Yes"/>
    <n v="4"/>
    <s v="No"/>
    <s v="One Year"/>
    <s v="Credit Card"/>
    <n v="16"/>
    <n v="512"/>
    <x v="0"/>
    <x v="0"/>
    <x v="2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x v="23"/>
    <s v="Yes"/>
    <s v="No"/>
    <s v="Yes"/>
    <n v="3"/>
    <s v="Yes"/>
    <s v="Two Year"/>
    <s v="Credit Card"/>
    <n v="33"/>
    <n v="2358"/>
    <x v="0"/>
    <x v="0"/>
    <x v="1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x v="37"/>
    <s v="No"/>
    <s v="No"/>
    <s v="Yes"/>
    <n v="3"/>
    <s v="No"/>
    <s v="Month-to-Month"/>
    <s v="Credit Card"/>
    <n v="10"/>
    <n v="92"/>
    <x v="0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x v="51"/>
    <s v="No"/>
    <s v="No"/>
    <s v="Yes"/>
    <n v="2"/>
    <s v="No"/>
    <s v="Two Year"/>
    <s v="Credit Card"/>
    <n v="8"/>
    <n v="531"/>
    <x v="0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x v="58"/>
    <s v="No"/>
    <s v="No"/>
    <s v="Yes"/>
    <n v="3"/>
    <s v="No"/>
    <s v="Month-to-Month"/>
    <s v="Direct Debit"/>
    <n v="25"/>
    <n v="25"/>
    <x v="0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x v="33"/>
    <s v="Yes"/>
    <s v="No"/>
    <s v="Yes"/>
    <n v="3"/>
    <s v="Yes"/>
    <s v="Two Year"/>
    <s v="Direct Debit"/>
    <n v="33"/>
    <n v="2342"/>
    <x v="0"/>
    <x v="0"/>
    <x v="1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x v="28"/>
    <s v="No"/>
    <s v="No"/>
    <s v="Yes"/>
    <n v="2"/>
    <s v="Yes"/>
    <s v="Two Year"/>
    <s v="Direct Debit"/>
    <n v="49"/>
    <n v="3137"/>
    <x v="0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x v="42"/>
    <s v="Yes"/>
    <s v="No"/>
    <s v="Yes"/>
    <n v="5"/>
    <s v="No"/>
    <s v="One Year"/>
    <s v="Direct Debit"/>
    <n v="50"/>
    <n v="3404"/>
    <x v="0"/>
    <x v="0"/>
    <x v="1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x v="44"/>
    <s v="No"/>
    <s v="No"/>
    <s v="Yes"/>
    <n v="2"/>
    <s v="No"/>
    <s v="Two Year"/>
    <s v="Credit Card"/>
    <n v="27"/>
    <n v="1343"/>
    <x v="0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x v="32"/>
    <s v="No"/>
    <s v="No"/>
    <s v="Yes"/>
    <n v="6"/>
    <s v="No"/>
    <s v="One Year"/>
    <s v="Direct Debit"/>
    <n v="9"/>
    <n v="187"/>
    <x v="0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x v="40"/>
    <s v="No"/>
    <s v="No"/>
    <s v="Yes"/>
    <n v="5"/>
    <s v="No"/>
    <s v="Two Year"/>
    <s v="Paper Check"/>
    <n v="11"/>
    <n v="711"/>
    <x v="0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x v="10"/>
    <s v="No"/>
    <s v="No"/>
    <s v="Yes"/>
    <n v="3"/>
    <s v="Yes"/>
    <s v="Two Year"/>
    <s v="Paper Check"/>
    <n v="47"/>
    <n v="2222"/>
    <x v="0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x v="49"/>
    <s v="No"/>
    <s v="No"/>
    <s v="Yes"/>
    <n v="6"/>
    <s v="Yes"/>
    <s v="One Year"/>
    <s v="Direct Debit"/>
    <n v="38"/>
    <n v="2286"/>
    <x v="0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x v="3"/>
    <s v="No"/>
    <s v="No"/>
    <s v="Yes"/>
    <n v="5"/>
    <s v="No"/>
    <s v="Month-to-Month"/>
    <s v="Credit Card"/>
    <n v="28"/>
    <n v="1000"/>
    <x v="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x v="31"/>
    <s v="No"/>
    <s v="No"/>
    <s v="Yes"/>
    <n v="4"/>
    <s v="No"/>
    <s v="One Year"/>
    <s v="Credit Card"/>
    <n v="12"/>
    <n v="778"/>
    <x v="0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x v="50"/>
    <s v="No"/>
    <s v="No"/>
    <s v="Yes"/>
    <n v="3"/>
    <s v="Yes"/>
    <s v="Two Year"/>
    <s v="Paper Check"/>
    <n v="40"/>
    <n v="1915"/>
    <x v="0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x v="9"/>
    <s v="No"/>
    <s v="No"/>
    <s v="Yes"/>
    <n v="5"/>
    <s v="No"/>
    <s v="One Year"/>
    <s v="Credit Card"/>
    <n v="27"/>
    <n v="746"/>
    <x v="0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x v="48"/>
    <s v="No"/>
    <s v="No"/>
    <s v="Yes"/>
    <n v="3"/>
    <s v="No"/>
    <s v="Month-to-Month"/>
    <s v="Paper Check"/>
    <n v="8"/>
    <n v="16"/>
    <x v="0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x v="49"/>
    <s v="No"/>
    <s v="No"/>
    <s v="Yes"/>
    <n v="2"/>
    <s v="No"/>
    <s v="One Year"/>
    <s v="Credit Card"/>
    <n v="46"/>
    <n v="1955"/>
    <x v="0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x v="26"/>
    <s v="No"/>
    <s v="No"/>
    <s v="Yes"/>
    <n v="6"/>
    <s v="Yes"/>
    <s v="One Year"/>
    <s v="Direct Debit"/>
    <n v="55"/>
    <n v="3795"/>
    <x v="0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x v="45"/>
    <s v="No"/>
    <s v="Yes"/>
    <s v="Yes"/>
    <n v="5"/>
    <s v="No"/>
    <s v="One Year"/>
    <s v="Direct Debit"/>
    <n v="8"/>
    <n v="486"/>
    <x v="0"/>
    <x v="0"/>
    <x v="2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x v="18"/>
    <s v="No"/>
    <s v="No"/>
    <s v="Yes"/>
    <n v="2"/>
    <s v="No"/>
    <s v="Two Year"/>
    <s v="Direct Debit"/>
    <n v="43"/>
    <n v="3011"/>
    <x v="0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x v="28"/>
    <s v="No"/>
    <s v="No"/>
    <s v="Yes"/>
    <n v="5"/>
    <s v="No"/>
    <s v="Month-to-Month"/>
    <s v="Credit Card"/>
    <n v="16"/>
    <n v="412"/>
    <x v="0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x v="5"/>
    <s v="No"/>
    <s v="No"/>
    <s v="Yes"/>
    <n v="2"/>
    <s v="No"/>
    <s v="Month-to-Month"/>
    <s v="Credit Card"/>
    <n v="9"/>
    <n v="54"/>
    <x v="0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x v="35"/>
    <s v="No"/>
    <s v="No"/>
    <s v="Yes"/>
    <n v="6"/>
    <s v="No"/>
    <s v="Month-to-Month"/>
    <s v="Direct Debit"/>
    <n v="9"/>
    <n v="337"/>
    <x v="0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x v="54"/>
    <s v="No"/>
    <s v="No"/>
    <s v="Yes"/>
    <n v="3"/>
    <s v="Yes"/>
    <s v="One Year"/>
    <s v="Direct Debit"/>
    <n v="47"/>
    <n v="1918"/>
    <x v="0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x v="50"/>
    <s v="No"/>
    <s v="No"/>
    <s v="Yes"/>
    <n v="2"/>
    <s v="Yes"/>
    <s v="Month-to-Month"/>
    <s v="Direct Debit"/>
    <n v="28"/>
    <n v="352"/>
    <x v="0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x v="32"/>
    <s v="No"/>
    <s v="No"/>
    <s v="Yes"/>
    <n v="3"/>
    <s v="No"/>
    <s v="Month-to-Month"/>
    <s v="Paper Check"/>
    <n v="29"/>
    <n v="442"/>
    <x v="0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x v="16"/>
    <s v="No"/>
    <s v="No"/>
    <s v="Yes"/>
    <n v="2"/>
    <s v="No"/>
    <s v="One Year"/>
    <s v="Paper Check"/>
    <n v="10"/>
    <n v="269"/>
    <x v="0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x v="6"/>
    <s v="Yes"/>
    <s v="No"/>
    <s v="Yes"/>
    <n v="3"/>
    <s v="Yes"/>
    <s v="Two Year"/>
    <s v="Direct Debit"/>
    <n v="23"/>
    <n v="1537"/>
    <x v="0"/>
    <x v="0"/>
    <x v="1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x v="43"/>
    <s v="No"/>
    <s v="Yes"/>
    <s v="Yes"/>
    <n v="4"/>
    <s v="No"/>
    <s v="One Year"/>
    <s v="Paper Check"/>
    <n v="6"/>
    <n v="133"/>
    <x v="0"/>
    <x v="0"/>
    <x v="2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x v="40"/>
    <s v="No"/>
    <s v="No"/>
    <s v="Yes"/>
    <n v="2"/>
    <s v="Yes"/>
    <s v="One Year"/>
    <s v="Direct Debit"/>
    <n v="33"/>
    <n v="1646"/>
    <x v="0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x v="44"/>
    <s v="No"/>
    <s v="No"/>
    <s v="Yes"/>
    <n v="5"/>
    <s v="Yes"/>
    <s v="Two Year"/>
    <s v="Paper Check"/>
    <n v="22"/>
    <n v="1619"/>
    <x v="0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x v="5"/>
    <s v="No"/>
    <s v="No"/>
    <s v="Yes"/>
    <n v="2"/>
    <s v="No"/>
    <s v="Two Year"/>
    <s v="Credit Card"/>
    <n v="7"/>
    <n v="424"/>
    <x v="0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x v="23"/>
    <s v="Yes"/>
    <s v="No"/>
    <s v="Yes"/>
    <n v="2"/>
    <s v="Yes"/>
    <s v="Month-to-Month"/>
    <s v="Direct Debit"/>
    <n v="41"/>
    <n v="1409"/>
    <x v="0"/>
    <x v="0"/>
    <x v="1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x v="21"/>
    <s v="No"/>
    <s v="No"/>
    <s v="Yes"/>
    <n v="2"/>
    <s v="No"/>
    <s v="Month-to-Month"/>
    <s v="Paper Check"/>
    <n v="7"/>
    <n v="96"/>
    <x v="0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x v="40"/>
    <s v="No"/>
    <s v="No"/>
    <s v="Yes"/>
    <n v="3"/>
    <s v="Yes"/>
    <s v="Two Year"/>
    <s v="Direct Debit"/>
    <n v="20"/>
    <n v="1311"/>
    <x v="0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x v="0"/>
    <s v="No"/>
    <s v="No"/>
    <s v="Yes"/>
    <n v="5"/>
    <s v="No"/>
    <s v="Two Year"/>
    <s v="Paper Check"/>
    <n v="6"/>
    <n v="16"/>
    <x v="0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x v="24"/>
    <s v="No"/>
    <s v="No"/>
    <s v="Yes"/>
    <n v="2"/>
    <s v="No"/>
    <s v="One Year"/>
    <s v="Direct Debit"/>
    <n v="7"/>
    <n v="284"/>
    <x v="0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x v="19"/>
    <s v="Yes"/>
    <s v="No"/>
    <s v="Yes"/>
    <n v="6"/>
    <s v="Yes"/>
    <s v="Two Year"/>
    <s v="Direct Debit"/>
    <n v="50"/>
    <n v="3564"/>
    <x v="0"/>
    <x v="0"/>
    <x v="1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x v="5"/>
    <s v="No"/>
    <s v="No"/>
    <s v="Yes"/>
    <n v="5"/>
    <s v="No"/>
    <s v="One Year"/>
    <s v="Paper Check"/>
    <n v="26"/>
    <n v="1588"/>
    <x v="0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x v="31"/>
    <s v="No"/>
    <s v="No"/>
    <s v="Yes"/>
    <n v="5"/>
    <s v="Yes"/>
    <s v="One Year"/>
    <s v="Credit Card"/>
    <n v="17"/>
    <n v="663"/>
    <x v="0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x v="3"/>
    <s v="No"/>
    <s v="No"/>
    <s v="Yes"/>
    <n v="6"/>
    <s v="No"/>
    <s v="Two Year"/>
    <s v="Paper Check"/>
    <n v="12"/>
    <n v="286"/>
    <x v="0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x v="21"/>
    <s v="No"/>
    <s v="No"/>
    <s v="Yes"/>
    <n v="4"/>
    <s v="No"/>
    <s v="Month-to-Month"/>
    <s v="Paper Check"/>
    <n v="28"/>
    <n v="308"/>
    <x v="0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x v="20"/>
    <s v="No"/>
    <s v="No"/>
    <s v="Yes"/>
    <n v="3"/>
    <s v="Yes"/>
    <s v="One Year"/>
    <s v="Direct Debit"/>
    <n v="30"/>
    <n v="1572"/>
    <x v="0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x v="2"/>
    <s v="No"/>
    <s v="No"/>
    <s v="Yes"/>
    <n v="2"/>
    <s v="No"/>
    <s v="Two Year"/>
    <s v="Paper Check"/>
    <n v="10"/>
    <n v="658"/>
    <x v="0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x v="28"/>
    <s v="No"/>
    <s v="No"/>
    <s v="Yes"/>
    <n v="3"/>
    <s v="No"/>
    <s v="One Year"/>
    <s v="Credit Card"/>
    <n v="19"/>
    <n v="677"/>
    <x v="0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x v="38"/>
    <s v="No"/>
    <s v="No"/>
    <s v="Yes"/>
    <n v="2"/>
    <s v="No"/>
    <s v="Two Year"/>
    <s v="Credit Card"/>
    <n v="9"/>
    <n v="215"/>
    <x v="0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x v="21"/>
    <s v="No"/>
    <s v="No"/>
    <s v="Yes"/>
    <n v="3"/>
    <s v="No"/>
    <s v="Two Year"/>
    <s v="Credit Card"/>
    <n v="7"/>
    <n v="448"/>
    <x v="0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x v="28"/>
    <s v="No"/>
    <s v="No"/>
    <s v="Yes"/>
    <n v="5"/>
    <s v="No"/>
    <s v="Two Year"/>
    <s v="Credit Card"/>
    <n v="8"/>
    <n v="192"/>
    <x v="0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x v="17"/>
    <s v="Yes"/>
    <s v="No"/>
    <s v="Yes"/>
    <n v="2"/>
    <s v="No"/>
    <s v="Two Year"/>
    <s v="Credit Card"/>
    <n v="10"/>
    <n v="51"/>
    <x v="0"/>
    <x v="0"/>
    <x v="1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x v="10"/>
    <s v="No"/>
    <s v="No"/>
    <s v="Yes"/>
    <n v="6"/>
    <s v="Yes"/>
    <s v="Month-to-Month"/>
    <s v="Credit Card"/>
    <n v="20"/>
    <n v="199"/>
    <x v="0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x v="24"/>
    <s v="No"/>
    <s v="No"/>
    <s v="Yes"/>
    <n v="6"/>
    <s v="No"/>
    <s v="One Year"/>
    <s v="Credit Card"/>
    <n v="29"/>
    <n v="511"/>
    <x v="0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x v="5"/>
    <s v="No"/>
    <s v="No"/>
    <s v="Yes"/>
    <n v="2"/>
    <s v="Yes"/>
    <s v="Month-to-Month"/>
    <s v="Credit Card"/>
    <n v="45"/>
    <n v="1578"/>
    <x v="0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x v="55"/>
    <s v="No"/>
    <s v="Yes"/>
    <s v="Yes"/>
    <n v="2"/>
    <s v="No"/>
    <s v="One Year"/>
    <s v="Credit Card"/>
    <n v="34"/>
    <n v="2185"/>
    <x v="0"/>
    <x v="0"/>
    <x v="2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x v="4"/>
    <s v="Yes"/>
    <s v="No"/>
    <s v="Yes"/>
    <n v="6"/>
    <s v="Yes"/>
    <s v="One Year"/>
    <s v="Direct Debit"/>
    <n v="41"/>
    <n v="2523"/>
    <x v="0"/>
    <x v="0"/>
    <x v="1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x v="43"/>
    <s v="No"/>
    <s v="Yes"/>
    <s v="Yes"/>
    <n v="3"/>
    <s v="Yes"/>
    <s v="Two Year"/>
    <s v="Credit Card"/>
    <n v="29"/>
    <n v="1899"/>
    <x v="0"/>
    <x v="0"/>
    <x v="2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x v="9"/>
    <s v="No"/>
    <s v="No"/>
    <s v="Yes"/>
    <n v="6"/>
    <s v="Yes"/>
    <s v="Month-to-Month"/>
    <s v="Direct Debit"/>
    <n v="45"/>
    <n v="2349"/>
    <x v="0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x v="30"/>
    <s v="No"/>
    <s v="No"/>
    <s v="Yes"/>
    <n v="3"/>
    <s v="Yes"/>
    <s v="Month-to-Month"/>
    <s v="Direct Debit"/>
    <n v="33"/>
    <n v="349"/>
    <x v="0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x v="5"/>
    <s v="No"/>
    <s v="No"/>
    <s v="Yes"/>
    <n v="2"/>
    <s v="No"/>
    <s v="Two Year"/>
    <s v="Direct Debit"/>
    <n v="6"/>
    <n v="422"/>
    <x v="0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x v="54"/>
    <s v="No"/>
    <s v="No"/>
    <s v="Yes"/>
    <n v="4"/>
    <s v="No"/>
    <s v="One Year"/>
    <s v="Credit Card"/>
    <n v="7"/>
    <n v="338"/>
    <x v="0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x v="38"/>
    <s v="No"/>
    <s v="No"/>
    <s v="Yes"/>
    <n v="6"/>
    <s v="No"/>
    <s v="One Year"/>
    <s v="Credit Card"/>
    <n v="24"/>
    <n v="595"/>
    <x v="0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x v="16"/>
    <s v="No"/>
    <s v="No"/>
    <s v="Yes"/>
    <n v="2"/>
    <s v="No"/>
    <s v="One Year"/>
    <s v="Credit Card"/>
    <n v="8"/>
    <n v="92"/>
    <x v="0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x v="3"/>
    <s v="No"/>
    <s v="No"/>
    <s v="Yes"/>
    <n v="3"/>
    <s v="No"/>
    <s v="Two Year"/>
    <s v="Direct Debit"/>
    <n v="37"/>
    <n v="2357"/>
    <x v="0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x v="26"/>
    <s v="No"/>
    <s v="No"/>
    <s v="Yes"/>
    <n v="3"/>
    <s v="No"/>
    <s v="One Year"/>
    <s v="Credit Card"/>
    <n v="24"/>
    <n v="606"/>
    <x v="0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x v="53"/>
    <s v="Yes"/>
    <s v="No"/>
    <s v="Yes"/>
    <n v="2"/>
    <s v="No"/>
    <s v="One Year"/>
    <s v="Credit Card"/>
    <n v="8"/>
    <n v="592"/>
    <x v="0"/>
    <x v="0"/>
    <x v="1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x v="35"/>
    <s v="No"/>
    <s v="No"/>
    <s v="Yes"/>
    <n v="4"/>
    <s v="No"/>
    <s v="Two Year"/>
    <s v="Credit Card"/>
    <n v="11"/>
    <n v="142"/>
    <x v="0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x v="50"/>
    <s v="No"/>
    <s v="No"/>
    <s v="Yes"/>
    <n v="4"/>
    <s v="No"/>
    <s v="Month-to-Month"/>
    <s v="Direct Debit"/>
    <n v="39"/>
    <n v="1619"/>
    <x v="0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x v="58"/>
    <s v="No"/>
    <s v="No"/>
    <s v="Yes"/>
    <n v="5"/>
    <s v="No"/>
    <s v="Month-to-Month"/>
    <s v="Direct Debit"/>
    <n v="24"/>
    <n v="583"/>
    <x v="0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x v="5"/>
    <s v="No"/>
    <s v="No"/>
    <s v="Yes"/>
    <n v="5"/>
    <s v="Yes"/>
    <s v="Two Year"/>
    <s v="Direct Debit"/>
    <n v="26"/>
    <n v="1817"/>
    <x v="0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x v="23"/>
    <s v="Yes"/>
    <s v="No"/>
    <s v="Yes"/>
    <n v="5"/>
    <s v="No"/>
    <s v="One Year"/>
    <s v="Credit Card"/>
    <n v="6"/>
    <n v="183"/>
    <x v="0"/>
    <x v="0"/>
    <x v="1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x v="40"/>
    <s v="No"/>
    <s v="No"/>
    <s v="Yes"/>
    <n v="2"/>
    <s v="No"/>
    <s v="Month-to-Month"/>
    <s v="Direct Debit"/>
    <n v="28"/>
    <n v="86"/>
    <x v="0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x v="7"/>
    <s v="No"/>
    <s v="No"/>
    <s v="Yes"/>
    <n v="3"/>
    <s v="No"/>
    <s v="Two Year"/>
    <s v="Direct Debit"/>
    <n v="22"/>
    <n v="1091"/>
    <x v="0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x v="6"/>
    <s v="Yes"/>
    <s v="No"/>
    <s v="Yes"/>
    <n v="4"/>
    <s v="No"/>
    <s v="Month-to-Month"/>
    <s v="Credit Card"/>
    <n v="8"/>
    <n v="223"/>
    <x v="0"/>
    <x v="0"/>
    <x v="1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x v="35"/>
    <s v="No"/>
    <s v="No"/>
    <s v="Yes"/>
    <n v="2"/>
    <s v="No"/>
    <s v="Two Year"/>
    <s v="Credit Card"/>
    <n v="9"/>
    <n v="92"/>
    <x v="0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x v="7"/>
    <s v="No"/>
    <s v="No"/>
    <s v="Yes"/>
    <n v="2"/>
    <s v="No"/>
    <s v="Two Year"/>
    <s v="Direct Debit"/>
    <n v="8"/>
    <n v="92"/>
    <x v="0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x v="41"/>
    <s v="No"/>
    <s v="Yes"/>
    <s v="Yes"/>
    <n v="2"/>
    <s v="No"/>
    <s v="Two Year"/>
    <s v="Credit Card"/>
    <n v="10"/>
    <n v="520"/>
    <x v="0"/>
    <x v="0"/>
    <x v="2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x v="21"/>
    <s v="No"/>
    <s v="No"/>
    <s v="Yes"/>
    <n v="4"/>
    <s v="Yes"/>
    <s v="Two Year"/>
    <s v="Credit Card"/>
    <n v="36"/>
    <n v="2526"/>
    <x v="0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x v="0"/>
    <s v="No"/>
    <s v="No"/>
    <s v="Yes"/>
    <n v="4"/>
    <s v="No"/>
    <s v="Two Year"/>
    <s v="Credit Card"/>
    <n v="10"/>
    <n v="227"/>
    <x v="0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x v="28"/>
    <s v="No"/>
    <s v="No"/>
    <s v="Yes"/>
    <n v="3"/>
    <s v="Yes"/>
    <s v="Month-to-Month"/>
    <s v="Direct Debit"/>
    <n v="17"/>
    <n v="857"/>
    <x v="0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x v="37"/>
    <s v="No"/>
    <s v="No"/>
    <s v="Yes"/>
    <n v="2"/>
    <s v="No"/>
    <s v="Two Year"/>
    <s v="Direct Debit"/>
    <n v="7"/>
    <n v="472"/>
    <x v="0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x v="18"/>
    <s v="No"/>
    <s v="No"/>
    <s v="Yes"/>
    <n v="4"/>
    <s v="No"/>
    <s v="Month-to-Month"/>
    <s v="Credit Card"/>
    <n v="9"/>
    <n v="9"/>
    <x v="0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x v="44"/>
    <s v="No"/>
    <s v="No"/>
    <s v="Yes"/>
    <n v="4"/>
    <s v="No"/>
    <s v="Two Year"/>
    <s v="Credit Card"/>
    <n v="13"/>
    <n v="984"/>
    <x v="0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x v="28"/>
    <s v="No"/>
    <s v="No"/>
    <s v="Yes"/>
    <n v="6"/>
    <s v="No"/>
    <s v="One Year"/>
    <s v="Credit Card"/>
    <n v="19"/>
    <n v="1020"/>
    <x v="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x v="59"/>
    <s v="Yes"/>
    <s v="No"/>
    <s v="Yes"/>
    <n v="4"/>
    <s v="No"/>
    <s v="One Year"/>
    <s v="Credit Card"/>
    <n v="45"/>
    <n v="2665"/>
    <x v="0"/>
    <x v="0"/>
    <x v="1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x v="16"/>
    <s v="No"/>
    <s v="No"/>
    <s v="Yes"/>
    <n v="6"/>
    <s v="Yes"/>
    <s v="One Year"/>
    <s v="Credit Card"/>
    <n v="29"/>
    <n v="1724"/>
    <x v="0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x v="1"/>
    <s v="No"/>
    <s v="No"/>
    <s v="Yes"/>
    <n v="6"/>
    <s v="No"/>
    <s v="One Year"/>
    <s v="Credit Card"/>
    <n v="19"/>
    <n v="696"/>
    <x v="0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x v="54"/>
    <s v="No"/>
    <s v="No"/>
    <s v="Yes"/>
    <n v="6"/>
    <s v="No"/>
    <s v="Month-to-Month"/>
    <s v="Direct Debit"/>
    <n v="42"/>
    <n v="2590"/>
    <x v="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x v="40"/>
    <s v="No"/>
    <s v="No"/>
    <s v="Yes"/>
    <n v="4"/>
    <s v="No"/>
    <s v="Two Year"/>
    <s v="Paper Check"/>
    <n v="24"/>
    <n v="52"/>
    <x v="0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x v="0"/>
    <s v="No"/>
    <s v="No"/>
    <s v="Yes"/>
    <n v="2"/>
    <s v="No"/>
    <s v="Month-to-Month"/>
    <s v="Credit Card"/>
    <n v="30"/>
    <n v="903"/>
    <x v="0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x v="11"/>
    <s v="No"/>
    <s v="No"/>
    <s v="Yes"/>
    <n v="2"/>
    <s v="No"/>
    <s v="Month-to-Month"/>
    <s v="Paper Check"/>
    <n v="32"/>
    <n v="389"/>
    <x v="0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x v="33"/>
    <s v="Yes"/>
    <s v="No"/>
    <s v="Yes"/>
    <n v="3"/>
    <s v="No"/>
    <s v="Month-to-Month"/>
    <s v="Direct Debit"/>
    <n v="29"/>
    <n v="203"/>
    <x v="0"/>
    <x v="0"/>
    <x v="1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x v="35"/>
    <s v="No"/>
    <s v="No"/>
    <s v="Yes"/>
    <n v="4"/>
    <s v="No"/>
    <s v="Two Year"/>
    <s v="Paper Check"/>
    <n v="30"/>
    <n v="2117"/>
    <x v="0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x v="35"/>
    <s v="No"/>
    <s v="No"/>
    <s v="Yes"/>
    <n v="4"/>
    <s v="No"/>
    <s v="One Year"/>
    <s v="Direct Debit"/>
    <n v="33"/>
    <n v="939"/>
    <x v="0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x v="40"/>
    <s v="No"/>
    <s v="No"/>
    <s v="Yes"/>
    <n v="2"/>
    <s v="No"/>
    <s v="One Year"/>
    <s v="Direct Debit"/>
    <n v="7"/>
    <n v="339"/>
    <x v="0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x v="3"/>
    <s v="No"/>
    <s v="No"/>
    <s v="Yes"/>
    <n v="6"/>
    <s v="Yes"/>
    <s v="One Year"/>
    <s v="Direct Debit"/>
    <n v="47"/>
    <n v="2487"/>
    <x v="0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x v="32"/>
    <s v="No"/>
    <s v="No"/>
    <s v="Yes"/>
    <n v="3"/>
    <s v="Yes"/>
    <s v="Two Year"/>
    <s v="Credit Card"/>
    <n v="27"/>
    <n v="1862"/>
    <x v="0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x v="37"/>
    <s v="No"/>
    <s v="No"/>
    <s v="Yes"/>
    <n v="6"/>
    <s v="Yes"/>
    <s v="One Year"/>
    <s v="Paper Check"/>
    <n v="20"/>
    <n v="660"/>
    <x v="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x v="2"/>
    <s v="No"/>
    <s v="No"/>
    <s v="Yes"/>
    <n v="4"/>
    <s v="Yes"/>
    <s v="One Year"/>
    <s v="Credit Card"/>
    <n v="31"/>
    <n v="1633"/>
    <x v="0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x v="63"/>
    <s v="No"/>
    <s v="Yes"/>
    <s v="Yes"/>
    <n v="4"/>
    <s v="Yes"/>
    <s v="Two Year"/>
    <s v="Credit Card"/>
    <n v="16"/>
    <n v="454"/>
    <x v="0"/>
    <x v="0"/>
    <x v="2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x v="5"/>
    <s v="No"/>
    <s v="No"/>
    <s v="Yes"/>
    <n v="6"/>
    <s v="No"/>
    <s v="Two Year"/>
    <s v="Credit Card"/>
    <n v="11"/>
    <n v="351"/>
    <x v="0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x v="40"/>
    <s v="No"/>
    <s v="No"/>
    <s v="Yes"/>
    <n v="3"/>
    <s v="No"/>
    <s v="Month-to-Month"/>
    <s v="Direct Debit"/>
    <n v="20"/>
    <n v="1132"/>
    <x v="0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x v="40"/>
    <s v="No"/>
    <s v="No"/>
    <s v="Yes"/>
    <n v="2"/>
    <s v="No"/>
    <s v="Two Year"/>
    <s v="Credit Card"/>
    <n v="8"/>
    <n v="565"/>
    <x v="0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x v="31"/>
    <s v="No"/>
    <s v="No"/>
    <s v="Yes"/>
    <n v="4"/>
    <s v="No"/>
    <s v="Month-to-Month"/>
    <s v="Credit Card"/>
    <n v="10"/>
    <n v="10"/>
    <x v="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x v="49"/>
    <s v="No"/>
    <s v="No"/>
    <s v="Yes"/>
    <n v="2"/>
    <s v="No"/>
    <s v="Month-to-Month"/>
    <s v="Credit Card"/>
    <n v="14"/>
    <n v="113"/>
    <x v="0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x v="60"/>
    <s v="No"/>
    <s v="Yes"/>
    <s v="Yes"/>
    <n v="2"/>
    <s v="No"/>
    <s v="Two Year"/>
    <s v="Direct Debit"/>
    <n v="37"/>
    <n v="2483"/>
    <x v="0"/>
    <x v="0"/>
    <x v="2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x v="8"/>
    <s v="No"/>
    <s v="No"/>
    <s v="Yes"/>
    <n v="6"/>
    <s v="No"/>
    <s v="One Year"/>
    <s v="Credit Card"/>
    <n v="6"/>
    <n v="10"/>
    <x v="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x v="33"/>
    <s v="Yes"/>
    <s v="No"/>
    <s v="Yes"/>
    <n v="6"/>
    <s v="No"/>
    <s v="Two Year"/>
    <s v="Direct Debit"/>
    <n v="6"/>
    <n v="308"/>
    <x v="0"/>
    <x v="0"/>
    <x v="1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x v="58"/>
    <s v="No"/>
    <s v="No"/>
    <s v="Yes"/>
    <n v="2"/>
    <s v="Yes"/>
    <s v="Two Year"/>
    <s v="Credit Card"/>
    <n v="37"/>
    <n v="2209"/>
    <x v="0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x v="40"/>
    <s v="No"/>
    <s v="No"/>
    <s v="Yes"/>
    <n v="4"/>
    <s v="No"/>
    <s v="Two Year"/>
    <s v="Direct Debit"/>
    <n v="10"/>
    <n v="680"/>
    <x v="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x v="58"/>
    <s v="No"/>
    <s v="No"/>
    <s v="Yes"/>
    <n v="2"/>
    <s v="No"/>
    <s v="Month-to-Month"/>
    <s v="Direct Debit"/>
    <n v="11"/>
    <n v="137"/>
    <x v="0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x v="2"/>
    <s v="No"/>
    <s v="No"/>
    <s v="Yes"/>
    <n v="2"/>
    <s v="Yes"/>
    <s v="Two Year"/>
    <s v="Direct Debit"/>
    <n v="54"/>
    <n v="3232"/>
    <x v="0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x v="58"/>
    <s v="No"/>
    <s v="No"/>
    <s v="Yes"/>
    <n v="3"/>
    <s v="No"/>
    <s v="One Year"/>
    <s v="Direct Debit"/>
    <n v="19"/>
    <n v="1069"/>
    <x v="0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x v="15"/>
    <s v="No"/>
    <s v="No"/>
    <s v="Yes"/>
    <n v="6"/>
    <s v="No"/>
    <s v="One Year"/>
    <s v="Credit Card"/>
    <n v="9"/>
    <n v="301"/>
    <x v="0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x v="44"/>
    <s v="No"/>
    <s v="No"/>
    <s v="Yes"/>
    <n v="6"/>
    <s v="Yes"/>
    <s v="Two Year"/>
    <s v="Credit Card"/>
    <n v="38"/>
    <n v="2356"/>
    <x v="0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x v="55"/>
    <s v="No"/>
    <s v="Yes"/>
    <s v="Yes"/>
    <n v="2"/>
    <s v="Yes"/>
    <s v="One Year"/>
    <s v="Credit Card"/>
    <n v="21"/>
    <n v="529"/>
    <x v="0"/>
    <x v="0"/>
    <x v="2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x v="22"/>
    <s v="Yes"/>
    <s v="No"/>
    <s v="Yes"/>
    <n v="4"/>
    <s v="Yes"/>
    <s v="Two Year"/>
    <s v="Credit Card"/>
    <n v="51"/>
    <n v="3694"/>
    <x v="0"/>
    <x v="0"/>
    <x v="1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x v="55"/>
    <s v="No"/>
    <s v="Yes"/>
    <s v="Yes"/>
    <n v="6"/>
    <s v="Yes"/>
    <s v="Two Year"/>
    <s v="Direct Debit"/>
    <n v="58"/>
    <n v="4114"/>
    <x v="0"/>
    <x v="0"/>
    <x v="2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x v="41"/>
    <s v="No"/>
    <s v="Yes"/>
    <s v="Yes"/>
    <n v="2"/>
    <s v="Yes"/>
    <s v="One Year"/>
    <s v="Credit Card"/>
    <n v="29"/>
    <n v="843"/>
    <x v="0"/>
    <x v="0"/>
    <x v="2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x v="23"/>
    <s v="Yes"/>
    <s v="No"/>
    <s v="Yes"/>
    <n v="3"/>
    <s v="Yes"/>
    <s v="Two Year"/>
    <s v="Direct Debit"/>
    <n v="32"/>
    <n v="1927"/>
    <x v="0"/>
    <x v="0"/>
    <x v="1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x v="7"/>
    <s v="No"/>
    <s v="No"/>
    <s v="Yes"/>
    <n v="4"/>
    <s v="No"/>
    <s v="Month-to-Month"/>
    <s v="Direct Debit"/>
    <n v="24"/>
    <n v="160"/>
    <x v="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x v="44"/>
    <s v="No"/>
    <s v="No"/>
    <s v="Yes"/>
    <n v="4"/>
    <s v="No"/>
    <s v="One Year"/>
    <s v="Credit Card"/>
    <n v="5"/>
    <n v="31"/>
    <x v="0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x v="31"/>
    <s v="No"/>
    <s v="No"/>
    <s v="Yes"/>
    <n v="5"/>
    <s v="No"/>
    <s v="One Year"/>
    <s v="Direct Debit"/>
    <n v="32"/>
    <n v="886"/>
    <x v="0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x v="21"/>
    <s v="No"/>
    <s v="No"/>
    <s v="Yes"/>
    <n v="5"/>
    <s v="Yes"/>
    <s v="One Year"/>
    <s v="Direct Debit"/>
    <n v="25"/>
    <n v="1312"/>
    <x v="0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x v="10"/>
    <s v="No"/>
    <s v="No"/>
    <s v="Yes"/>
    <n v="4"/>
    <s v="No"/>
    <s v="Two Year"/>
    <s v="Credit Card"/>
    <n v="10"/>
    <n v="135"/>
    <x v="0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x v="12"/>
    <s v="Yes"/>
    <s v="No"/>
    <s v="Yes"/>
    <n v="3"/>
    <s v="No"/>
    <s v="Month-to-Month"/>
    <s v="Direct Debit"/>
    <n v="5"/>
    <n v="150"/>
    <x v="0"/>
    <x v="0"/>
    <x v="1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x v="19"/>
    <s v="Yes"/>
    <s v="No"/>
    <s v="Yes"/>
    <n v="6"/>
    <s v="No"/>
    <s v="One Year"/>
    <s v="Direct Debit"/>
    <n v="10"/>
    <n v="699"/>
    <x v="0"/>
    <x v="0"/>
    <x v="1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x v="9"/>
    <s v="No"/>
    <s v="No"/>
    <s v="Yes"/>
    <n v="2"/>
    <s v="Yes"/>
    <s v="Month-to-Month"/>
    <s v="Direct Debit"/>
    <n v="40"/>
    <n v="1623"/>
    <x v="0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x v="22"/>
    <s v="Yes"/>
    <s v="No"/>
    <s v="Yes"/>
    <n v="2"/>
    <s v="Yes"/>
    <s v="Two Year"/>
    <s v="Credit Card"/>
    <n v="24"/>
    <n v="1528"/>
    <x v="0"/>
    <x v="0"/>
    <x v="1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x v="42"/>
    <s v="Yes"/>
    <s v="No"/>
    <s v="Yes"/>
    <n v="2"/>
    <s v="Yes"/>
    <s v="One Year"/>
    <s v="Credit Card"/>
    <n v="25"/>
    <n v="1029"/>
    <x v="0"/>
    <x v="0"/>
    <x v="1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x v="17"/>
    <s v="Yes"/>
    <s v="No"/>
    <s v="Yes"/>
    <n v="2"/>
    <s v="No"/>
    <s v="Month-to-Month"/>
    <s v="Direct Debit"/>
    <n v="26"/>
    <n v="798"/>
    <x v="0"/>
    <x v="0"/>
    <x v="1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x v="38"/>
    <s v="No"/>
    <s v="No"/>
    <s v="Yes"/>
    <n v="5"/>
    <s v="Yes"/>
    <s v="Month-to-Month"/>
    <s v="Credit Card"/>
    <n v="33"/>
    <n v="1439"/>
    <x v="0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x v="54"/>
    <s v="No"/>
    <s v="No"/>
    <s v="Yes"/>
    <n v="6"/>
    <s v="No"/>
    <s v="Month-to-Month"/>
    <s v="Credit Card"/>
    <n v="7"/>
    <n v="360"/>
    <x v="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x v="20"/>
    <s v="No"/>
    <s v="No"/>
    <s v="Yes"/>
    <n v="6"/>
    <s v="No"/>
    <s v="Month-to-Month"/>
    <s v="Direct Debit"/>
    <n v="9"/>
    <n v="329"/>
    <x v="0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x v="19"/>
    <s v="Yes"/>
    <s v="No"/>
    <s v="Yes"/>
    <n v="3"/>
    <s v="No"/>
    <s v="Month-to-Month"/>
    <s v="Direct Debit"/>
    <n v="21"/>
    <n v="991"/>
    <x v="0"/>
    <x v="0"/>
    <x v="1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x v="1"/>
    <s v="No"/>
    <s v="No"/>
    <s v="Yes"/>
    <n v="2"/>
    <s v="Yes"/>
    <s v="Two Year"/>
    <s v="Direct Debit"/>
    <n v="33"/>
    <n v="2404"/>
    <x v="0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x v="22"/>
    <s v="Yes"/>
    <s v="No"/>
    <s v="Yes"/>
    <n v="5"/>
    <s v="Yes"/>
    <s v="Two Year"/>
    <s v="Credit Card"/>
    <n v="43"/>
    <n v="3147"/>
    <x v="0"/>
    <x v="0"/>
    <x v="1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x v="63"/>
    <s v="No"/>
    <s v="Yes"/>
    <s v="Yes"/>
    <n v="2"/>
    <s v="Yes"/>
    <s v="Two Year"/>
    <s v="Credit Card"/>
    <n v="33"/>
    <n v="2085"/>
    <x v="0"/>
    <x v="0"/>
    <x v="2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x v="12"/>
    <s v="Yes"/>
    <s v="No"/>
    <s v="Yes"/>
    <n v="4"/>
    <s v="No"/>
    <s v="Month-to-Month"/>
    <s v="Direct Debit"/>
    <n v="29"/>
    <n v="681"/>
    <x v="0"/>
    <x v="0"/>
    <x v="1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x v="58"/>
    <s v="No"/>
    <s v="No"/>
    <s v="Yes"/>
    <n v="4"/>
    <s v="No"/>
    <s v="Two Year"/>
    <s v="Credit Card"/>
    <n v="12"/>
    <n v="203"/>
    <x v="0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x v="8"/>
    <s v="No"/>
    <s v="No"/>
    <s v="Yes"/>
    <n v="4"/>
    <s v="No"/>
    <s v="Month-to-Month"/>
    <s v="Credit Card"/>
    <n v="7"/>
    <n v="75"/>
    <x v="0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x v="49"/>
    <s v="No"/>
    <s v="No"/>
    <s v="Yes"/>
    <n v="3"/>
    <s v="No"/>
    <s v="Two Year"/>
    <s v="Credit Card"/>
    <n v="9"/>
    <n v="370"/>
    <x v="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x v="17"/>
    <s v="Yes"/>
    <s v="No"/>
    <s v="Yes"/>
    <n v="2"/>
    <s v="Yes"/>
    <s v="One Year"/>
    <s v="Direct Debit"/>
    <n v="39"/>
    <n v="1981"/>
    <x v="0"/>
    <x v="0"/>
    <x v="1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x v="4"/>
    <s v="Yes"/>
    <s v="No"/>
    <s v="Yes"/>
    <n v="2"/>
    <s v="No"/>
    <s v="Two Year"/>
    <s v="Credit Card"/>
    <n v="11"/>
    <n v="770"/>
    <x v="0"/>
    <x v="0"/>
    <x v="1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x v="20"/>
    <s v="No"/>
    <s v="No"/>
    <s v="Yes"/>
    <n v="2"/>
    <s v="No"/>
    <s v="Two Year"/>
    <s v="Direct Debit"/>
    <n v="7"/>
    <n v="262"/>
    <x v="0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x v="55"/>
    <s v="No"/>
    <s v="Yes"/>
    <s v="Yes"/>
    <n v="2"/>
    <s v="Yes"/>
    <s v="Two Year"/>
    <s v="Direct Debit"/>
    <n v="40"/>
    <n v="934"/>
    <x v="0"/>
    <x v="0"/>
    <x v="2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x v="21"/>
    <s v="No"/>
    <s v="No"/>
    <s v="Yes"/>
    <n v="4"/>
    <s v="No"/>
    <s v="Month-to-Month"/>
    <s v="Direct Debit"/>
    <n v="10"/>
    <n v="349"/>
    <x v="0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x v="33"/>
    <s v="Yes"/>
    <s v="No"/>
    <s v="Yes"/>
    <n v="5"/>
    <s v="No"/>
    <s v="Month-to-Month"/>
    <s v="Direct Debit"/>
    <n v="26"/>
    <n v="434"/>
    <x v="0"/>
    <x v="0"/>
    <x v="1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x v="23"/>
    <s v="Yes"/>
    <s v="No"/>
    <s v="Yes"/>
    <n v="3"/>
    <s v="Yes"/>
    <s v="Month-to-Month"/>
    <s v="Direct Debit"/>
    <n v="21"/>
    <n v="72"/>
    <x v="0"/>
    <x v="0"/>
    <x v="1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x v="26"/>
    <s v="No"/>
    <s v="No"/>
    <s v="Yes"/>
    <n v="2"/>
    <s v="No"/>
    <s v="Month-to-Month"/>
    <s v="Direct Debit"/>
    <n v="43"/>
    <n v="1344"/>
    <x v="0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x v="23"/>
    <s v="Yes"/>
    <s v="No"/>
    <s v="Yes"/>
    <n v="4"/>
    <s v="No"/>
    <s v="Month-to-Month"/>
    <s v="Direct Debit"/>
    <n v="30"/>
    <n v="983"/>
    <x v="0"/>
    <x v="0"/>
    <x v="1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x v="38"/>
    <s v="No"/>
    <s v="No"/>
    <s v="Yes"/>
    <n v="2"/>
    <s v="No"/>
    <s v="Two Year"/>
    <s v="Direct Debit"/>
    <n v="8"/>
    <n v="251"/>
    <x v="0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x v="16"/>
    <s v="No"/>
    <s v="No"/>
    <s v="Yes"/>
    <n v="6"/>
    <s v="No"/>
    <s v="One Year"/>
    <s v="Credit Card"/>
    <n v="7"/>
    <n v="63"/>
    <x v="0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x v="49"/>
    <s v="No"/>
    <s v="No"/>
    <s v="Yes"/>
    <n v="3"/>
    <s v="Yes"/>
    <s v="One Year"/>
    <s v="Credit Card"/>
    <n v="27"/>
    <n v="1889"/>
    <x v="0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x v="35"/>
    <s v="No"/>
    <s v="No"/>
    <s v="Yes"/>
    <n v="3"/>
    <s v="No"/>
    <s v="Two Year"/>
    <s v="Credit Card"/>
    <n v="26"/>
    <n v="1725"/>
    <x v="0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x v="40"/>
    <s v="No"/>
    <s v="No"/>
    <s v="Yes"/>
    <n v="4"/>
    <s v="No"/>
    <s v="Two Year"/>
    <s v="Direct Debit"/>
    <n v="10"/>
    <n v="711"/>
    <x v="0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x v="31"/>
    <s v="No"/>
    <s v="No"/>
    <s v="Yes"/>
    <n v="2"/>
    <s v="No"/>
    <s v="One Year"/>
    <s v="Credit Card"/>
    <n v="11"/>
    <n v="125"/>
    <x v="0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x v="31"/>
    <s v="No"/>
    <s v="No"/>
    <s v="Yes"/>
    <n v="2"/>
    <s v="No"/>
    <s v="One Year"/>
    <s v="Direct Debit"/>
    <n v="27"/>
    <n v="1511"/>
    <x v="0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x v="52"/>
    <s v="No"/>
    <s v="No"/>
    <s v="Yes"/>
    <n v="2"/>
    <s v="Yes"/>
    <s v="Two Year"/>
    <s v="Direct Debit"/>
    <n v="18"/>
    <n v="1231"/>
    <x v="0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x v="9"/>
    <s v="No"/>
    <s v="No"/>
    <s v="Yes"/>
    <n v="2"/>
    <s v="No"/>
    <s v="One Year"/>
    <s v="Direct Debit"/>
    <n v="21"/>
    <n v="484"/>
    <x v="0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x v="32"/>
    <s v="No"/>
    <s v="No"/>
    <s v="Yes"/>
    <n v="2"/>
    <s v="No"/>
    <s v="Month-to-Month"/>
    <s v="Credit Card"/>
    <n v="10"/>
    <n v="170"/>
    <x v="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x v="16"/>
    <s v="No"/>
    <s v="No"/>
    <s v="Yes"/>
    <n v="4"/>
    <s v="No"/>
    <s v="One Year"/>
    <s v="Direct Debit"/>
    <n v="8"/>
    <n v="449"/>
    <x v="0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x v="39"/>
    <s v="No"/>
    <s v="No"/>
    <s v="Yes"/>
    <n v="3"/>
    <s v="Yes"/>
    <s v="Two Year"/>
    <s v="Direct Debit"/>
    <n v="22"/>
    <n v="505"/>
    <x v="0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x v="0"/>
    <s v="No"/>
    <s v="No"/>
    <s v="Yes"/>
    <n v="5"/>
    <s v="No"/>
    <s v="Two Year"/>
    <s v="Direct Debit"/>
    <n v="12"/>
    <n v="281"/>
    <x v="0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x v="50"/>
    <s v="No"/>
    <s v="No"/>
    <s v="Yes"/>
    <n v="2"/>
    <s v="No"/>
    <s v="Month-to-Month"/>
    <s v="Direct Debit"/>
    <n v="23"/>
    <n v="44"/>
    <x v="0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x v="37"/>
    <s v="No"/>
    <s v="No"/>
    <s v="Yes"/>
    <n v="2"/>
    <s v="Yes"/>
    <s v="Two Year"/>
    <s v="Credit Card"/>
    <n v="36"/>
    <n v="2623"/>
    <x v="0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x v="54"/>
    <s v="No"/>
    <s v="No"/>
    <s v="Yes"/>
    <n v="6"/>
    <s v="No"/>
    <s v="Month-to-Month"/>
    <s v="Credit Card"/>
    <n v="30"/>
    <n v="116"/>
    <x v="0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x v="21"/>
    <s v="No"/>
    <s v="No"/>
    <s v="Yes"/>
    <n v="2"/>
    <s v="No"/>
    <s v="Month-to-Month"/>
    <s v="Direct Debit"/>
    <n v="13"/>
    <n v="528"/>
    <x v="0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x v="27"/>
    <s v="No"/>
    <s v="Yes"/>
    <s v="Yes"/>
    <n v="4"/>
    <s v="Yes"/>
    <s v="One Year"/>
    <s v="Direct Debit"/>
    <n v="39"/>
    <n v="1945"/>
    <x v="0"/>
    <x v="0"/>
    <x v="2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x v="53"/>
    <s v="Yes"/>
    <s v="No"/>
    <s v="Yes"/>
    <n v="2"/>
    <s v="No"/>
    <s v="Two Year"/>
    <s v="Direct Debit"/>
    <n v="7"/>
    <n v="340"/>
    <x v="0"/>
    <x v="0"/>
    <x v="1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x v="53"/>
    <s v="Yes"/>
    <s v="No"/>
    <s v="Yes"/>
    <n v="2"/>
    <s v="Yes"/>
    <s v="Two Year"/>
    <s v="Credit Card"/>
    <n v="19"/>
    <n v="1099"/>
    <x v="0"/>
    <x v="0"/>
    <x v="1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x v="39"/>
    <s v="No"/>
    <s v="No"/>
    <s v="Yes"/>
    <n v="6"/>
    <s v="No"/>
    <s v="Month-to-Month"/>
    <s v="Direct Debit"/>
    <n v="31"/>
    <n v="358"/>
    <x v="0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x v="46"/>
    <s v="No"/>
    <s v="No"/>
    <s v="Yes"/>
    <n v="5"/>
    <s v="No"/>
    <s v="Month-to-Month"/>
    <s v="Direct Debit"/>
    <n v="34"/>
    <n v="877"/>
    <x v="0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x v="59"/>
    <s v="Yes"/>
    <s v="No"/>
    <s v="Yes"/>
    <n v="2"/>
    <s v="Yes"/>
    <s v="Two Year"/>
    <s v="Credit Card"/>
    <n v="36"/>
    <n v="2343"/>
    <x v="0"/>
    <x v="0"/>
    <x v="1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x v="2"/>
    <s v="No"/>
    <s v="No"/>
    <s v="Yes"/>
    <n v="3"/>
    <s v="No"/>
    <s v="Month-to-Month"/>
    <s v="Credit Card"/>
    <n v="5"/>
    <n v="15"/>
    <x v="0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x v="7"/>
    <s v="No"/>
    <s v="No"/>
    <s v="Yes"/>
    <n v="2"/>
    <s v="No"/>
    <s v="Month-to-Month"/>
    <s v="Direct Debit"/>
    <n v="12"/>
    <n v="12"/>
    <x v="0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x v="49"/>
    <s v="No"/>
    <s v="No"/>
    <s v="Yes"/>
    <n v="2"/>
    <s v="Yes"/>
    <s v="Two Year"/>
    <s v="Direct Debit"/>
    <n v="32"/>
    <n v="2203"/>
    <x v="0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x v="65"/>
    <s v="No"/>
    <s v="Yes"/>
    <s v="Yes"/>
    <n v="4"/>
    <s v="Yes"/>
    <s v="Two Year"/>
    <s v="Direct Debit"/>
    <n v="37"/>
    <n v="1867"/>
    <x v="0"/>
    <x v="0"/>
    <x v="2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x v="5"/>
    <s v="No"/>
    <s v="No"/>
    <s v="Yes"/>
    <n v="3"/>
    <s v="Yes"/>
    <s v="Month-to-Month"/>
    <s v="Credit Card"/>
    <n v="30"/>
    <n v="167"/>
    <x v="0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x v="7"/>
    <s v="No"/>
    <s v="No"/>
    <s v="Yes"/>
    <n v="5"/>
    <s v="No"/>
    <s v="Two Year"/>
    <s v="Credit Card"/>
    <n v="8"/>
    <n v="440"/>
    <x v="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x v="22"/>
    <s v="Yes"/>
    <s v="No"/>
    <s v="Yes"/>
    <n v="3"/>
    <s v="No"/>
    <s v="Two Year"/>
    <s v="Credit Card"/>
    <n v="9"/>
    <n v="91"/>
    <x v="0"/>
    <x v="0"/>
    <x v="1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x v="3"/>
    <s v="No"/>
    <s v="No"/>
    <s v="Yes"/>
    <n v="5"/>
    <s v="No"/>
    <s v="One Year"/>
    <s v="Credit Card"/>
    <n v="7"/>
    <n v="196"/>
    <x v="0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x v="38"/>
    <s v="No"/>
    <s v="No"/>
    <s v="Yes"/>
    <n v="3"/>
    <s v="No"/>
    <s v="Month-to-Month"/>
    <s v="Credit Card"/>
    <n v="11"/>
    <n v="151"/>
    <x v="0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x v="10"/>
    <s v="No"/>
    <s v="No"/>
    <s v="Yes"/>
    <n v="4"/>
    <s v="No"/>
    <s v="Month-to-Month"/>
    <s v="Direct Debit"/>
    <n v="14"/>
    <n v="131"/>
    <x v="0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x v="18"/>
    <s v="No"/>
    <s v="No"/>
    <s v="Yes"/>
    <n v="2"/>
    <s v="No"/>
    <s v="Two Year"/>
    <s v="Credit Card"/>
    <n v="7"/>
    <n v="314"/>
    <x v="0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x v="15"/>
    <s v="No"/>
    <s v="No"/>
    <s v="Yes"/>
    <n v="4"/>
    <s v="No"/>
    <s v="Month-to-Month"/>
    <s v="Credit Card"/>
    <n v="23"/>
    <n v="1173"/>
    <x v="0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x v="42"/>
    <s v="Yes"/>
    <s v="No"/>
    <s v="Yes"/>
    <n v="6"/>
    <s v="No"/>
    <s v="Month-to-Month"/>
    <s v="Credit Card"/>
    <n v="13"/>
    <n v="292"/>
    <x v="0"/>
    <x v="0"/>
    <x v="1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x v="55"/>
    <s v="No"/>
    <s v="Yes"/>
    <s v="Yes"/>
    <n v="2"/>
    <s v="Yes"/>
    <s v="Two Year"/>
    <s v="Direct Debit"/>
    <n v="36"/>
    <n v="927"/>
    <x v="0"/>
    <x v="0"/>
    <x v="2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x v="54"/>
    <s v="No"/>
    <s v="No"/>
    <s v="Yes"/>
    <n v="2"/>
    <s v="No"/>
    <s v="Two Year"/>
    <s v="Credit Card"/>
    <n v="10"/>
    <n v="704"/>
    <x v="0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x v="11"/>
    <s v="No"/>
    <s v="No"/>
    <s v="Yes"/>
    <n v="2"/>
    <s v="No"/>
    <s v="Month-to-Month"/>
    <s v="Credit Card"/>
    <n v="7"/>
    <n v="7"/>
    <x v="0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x v="35"/>
    <s v="No"/>
    <s v="No"/>
    <s v="Yes"/>
    <n v="2"/>
    <s v="No"/>
    <s v="Two Year"/>
    <s v="Credit Card"/>
    <n v="7"/>
    <n v="134"/>
    <x v="0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x v="0"/>
    <s v="No"/>
    <s v="No"/>
    <s v="Yes"/>
    <n v="5"/>
    <s v="Yes"/>
    <s v="Month-to-Month"/>
    <s v="Direct Debit"/>
    <n v="35"/>
    <n v="332"/>
    <x v="0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x v="4"/>
    <s v="Yes"/>
    <s v="No"/>
    <s v="Yes"/>
    <n v="4"/>
    <s v="No"/>
    <s v="Two Year"/>
    <s v="Direct Debit"/>
    <n v="14"/>
    <n v="750"/>
    <x v="0"/>
    <x v="0"/>
    <x v="1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x v="11"/>
    <s v="No"/>
    <s v="No"/>
    <s v="Yes"/>
    <n v="2"/>
    <s v="Yes"/>
    <s v="Two Year"/>
    <s v="Direct Debit"/>
    <n v="61"/>
    <n v="4390"/>
    <x v="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x v="1"/>
    <s v="No"/>
    <s v="No"/>
    <s v="Yes"/>
    <n v="4"/>
    <s v="Yes"/>
    <s v="One Year"/>
    <s v="Credit Card"/>
    <n v="36"/>
    <n v="919"/>
    <x v="0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x v="51"/>
    <s v="No"/>
    <s v="No"/>
    <s v="Yes"/>
    <n v="3"/>
    <s v="No"/>
    <s v="Two Year"/>
    <s v="Direct Debit"/>
    <n v="12"/>
    <n v="722"/>
    <x v="0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x v="18"/>
    <s v="No"/>
    <s v="No"/>
    <s v="Yes"/>
    <n v="4"/>
    <s v="No"/>
    <s v="One Year"/>
    <s v="Credit Card"/>
    <n v="5"/>
    <n v="202"/>
    <x v="0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x v="2"/>
    <s v="No"/>
    <s v="No"/>
    <s v="Yes"/>
    <n v="2"/>
    <s v="Yes"/>
    <s v="Two Year"/>
    <s v="Direct Debit"/>
    <n v="54"/>
    <n v="3933"/>
    <x v="0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x v="10"/>
    <s v="No"/>
    <s v="No"/>
    <s v="Yes"/>
    <n v="3"/>
    <s v="No"/>
    <s v="One Year"/>
    <s v="Credit Card"/>
    <n v="8"/>
    <n v="281"/>
    <x v="0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x v="7"/>
    <s v="No"/>
    <s v="No"/>
    <s v="Yes"/>
    <n v="6"/>
    <s v="No"/>
    <s v="Month-to-Month"/>
    <s v="Credit Card"/>
    <n v="9"/>
    <n v="284"/>
    <x v="0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x v="11"/>
    <s v="No"/>
    <s v="No"/>
    <s v="Yes"/>
    <n v="3"/>
    <s v="Yes"/>
    <s v="Two Year"/>
    <s v="Credit Card"/>
    <n v="59"/>
    <n v="3482"/>
    <x v="0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x v="2"/>
    <s v="No"/>
    <s v="No"/>
    <s v="Yes"/>
    <n v="2"/>
    <s v="No"/>
    <s v="Month-to-Month"/>
    <s v="Credit Card"/>
    <n v="21"/>
    <n v="43"/>
    <x v="0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x v="22"/>
    <s v="Yes"/>
    <s v="No"/>
    <s v="Yes"/>
    <n v="2"/>
    <s v="No"/>
    <s v="One Year"/>
    <s v="Direct Debit"/>
    <n v="20"/>
    <n v="986"/>
    <x v="0"/>
    <x v="0"/>
    <x v="1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x v="44"/>
    <s v="No"/>
    <s v="No"/>
    <s v="Yes"/>
    <n v="4"/>
    <s v="Yes"/>
    <s v="One Year"/>
    <s v="Direct Debit"/>
    <n v="41"/>
    <n v="2744"/>
    <x v="0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x v="49"/>
    <s v="No"/>
    <s v="No"/>
    <s v="Yes"/>
    <n v="2"/>
    <s v="No"/>
    <s v="One Year"/>
    <s v="Credit Card"/>
    <n v="12"/>
    <n v="124"/>
    <x v="0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x v="22"/>
    <s v="Yes"/>
    <s v="No"/>
    <s v="Yes"/>
    <n v="6"/>
    <s v="No"/>
    <s v="Month-to-Month"/>
    <s v="Direct Debit"/>
    <n v="9"/>
    <n v="76"/>
    <x v="0"/>
    <x v="0"/>
    <x v="1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x v="44"/>
    <s v="No"/>
    <s v="No"/>
    <s v="Yes"/>
    <n v="2"/>
    <s v="No"/>
    <s v="One Year"/>
    <s v="Credit Card"/>
    <n v="8"/>
    <n v="70"/>
    <x v="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x v="40"/>
    <s v="No"/>
    <s v="No"/>
    <s v="Yes"/>
    <n v="6"/>
    <s v="No"/>
    <s v="One Year"/>
    <s v="Direct Debit"/>
    <n v="29"/>
    <n v="1635"/>
    <x v="0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x v="12"/>
    <s v="Yes"/>
    <s v="No"/>
    <s v="Yes"/>
    <n v="2"/>
    <s v="No"/>
    <s v="Month-to-Month"/>
    <s v="Credit Card"/>
    <n v="22"/>
    <n v="375"/>
    <x v="0"/>
    <x v="0"/>
    <x v="1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x v="28"/>
    <s v="No"/>
    <s v="No"/>
    <s v="Yes"/>
    <n v="4"/>
    <s v="Yes"/>
    <s v="Two Year"/>
    <s v="Credit Card"/>
    <n v="56"/>
    <n v="3796"/>
    <x v="0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x v="58"/>
    <s v="No"/>
    <s v="No"/>
    <s v="Yes"/>
    <n v="6"/>
    <s v="No"/>
    <s v="Two Year"/>
    <s v="Credit Card"/>
    <n v="33"/>
    <n v="2392"/>
    <x v="0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x v="48"/>
    <s v="No"/>
    <s v="No"/>
    <s v="Yes"/>
    <n v="6"/>
    <s v="No"/>
    <s v="Month-to-Month"/>
    <s v="Credit Card"/>
    <n v="36"/>
    <n v="36"/>
    <x v="0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x v="58"/>
    <s v="No"/>
    <s v="No"/>
    <s v="Yes"/>
    <n v="2"/>
    <s v="No"/>
    <s v="One Year"/>
    <s v="Credit Card"/>
    <n v="24"/>
    <n v="1044"/>
    <x v="0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x v="1"/>
    <s v="No"/>
    <s v="No"/>
    <s v="Yes"/>
    <n v="5"/>
    <s v="Yes"/>
    <s v="One Year"/>
    <s v="Credit Card"/>
    <n v="22"/>
    <n v="957"/>
    <x v="0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x v="26"/>
    <s v="No"/>
    <s v="No"/>
    <s v="Yes"/>
    <n v="6"/>
    <s v="No"/>
    <s v="Two Year"/>
    <s v="Credit Card"/>
    <n v="11"/>
    <n v="700"/>
    <x v="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x v="20"/>
    <s v="No"/>
    <s v="No"/>
    <s v="Yes"/>
    <n v="2"/>
    <s v="No"/>
    <s v="Two Year"/>
    <s v="Credit Card"/>
    <n v="11"/>
    <n v="780"/>
    <x v="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x v="32"/>
    <s v="No"/>
    <s v="No"/>
    <s v="Yes"/>
    <n v="5"/>
    <s v="No"/>
    <s v="Two Year"/>
    <s v="Direct Debit"/>
    <n v="7"/>
    <n v="509"/>
    <x v="0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x v="22"/>
    <s v="Yes"/>
    <s v="No"/>
    <s v="Yes"/>
    <n v="2"/>
    <s v="No"/>
    <s v="Month-to-Month"/>
    <s v="Direct Debit"/>
    <n v="11"/>
    <n v="97"/>
    <x v="0"/>
    <x v="0"/>
    <x v="1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x v="16"/>
    <s v="No"/>
    <s v="No"/>
    <s v="Yes"/>
    <n v="4"/>
    <s v="No"/>
    <s v="Two Year"/>
    <s v="Direct Debit"/>
    <n v="30"/>
    <n v="2190"/>
    <x v="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x v="6"/>
    <s v="Yes"/>
    <s v="No"/>
    <s v="Yes"/>
    <n v="5"/>
    <s v="No"/>
    <s v="Month-to-Month"/>
    <s v="Credit Card"/>
    <n v="24"/>
    <n v="1012"/>
    <x v="0"/>
    <x v="0"/>
    <x v="1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x v="39"/>
    <s v="No"/>
    <s v="No"/>
    <s v="Yes"/>
    <n v="5"/>
    <s v="Yes"/>
    <s v="Two Year"/>
    <s v="Direct Debit"/>
    <n v="37"/>
    <n v="1672"/>
    <x v="0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x v="9"/>
    <s v="No"/>
    <s v="No"/>
    <s v="Yes"/>
    <n v="2"/>
    <s v="Yes"/>
    <s v="Two Year"/>
    <s v="Direct Debit"/>
    <n v="35"/>
    <n v="2498"/>
    <x v="0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x v="51"/>
    <s v="No"/>
    <s v="No"/>
    <s v="Yes"/>
    <n v="3"/>
    <s v="No"/>
    <s v="Two Year"/>
    <s v="Credit Card"/>
    <n v="10"/>
    <n v="725"/>
    <x v="0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x v="3"/>
    <s v="No"/>
    <s v="No"/>
    <s v="Yes"/>
    <n v="4"/>
    <s v="Yes"/>
    <s v="One Year"/>
    <s v="Direct Debit"/>
    <n v="18"/>
    <n v="928"/>
    <x v="0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x v="53"/>
    <s v="Yes"/>
    <s v="No"/>
    <s v="Yes"/>
    <n v="3"/>
    <s v="No"/>
    <s v="Two Year"/>
    <s v="Credit Card"/>
    <n v="7"/>
    <n v="163"/>
    <x v="0"/>
    <x v="0"/>
    <x v="1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x v="32"/>
    <s v="No"/>
    <s v="No"/>
    <s v="Yes"/>
    <n v="4"/>
    <s v="Yes"/>
    <s v="One Year"/>
    <s v="Direct Debit"/>
    <n v="24"/>
    <n v="162"/>
    <x v="0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x v="32"/>
    <s v="No"/>
    <s v="No"/>
    <s v="Yes"/>
    <n v="5"/>
    <s v="Yes"/>
    <s v="Two Year"/>
    <s v="Credit Card"/>
    <n v="45"/>
    <n v="3202"/>
    <x v="0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x v="33"/>
    <s v="Yes"/>
    <s v="No"/>
    <s v="Yes"/>
    <n v="6"/>
    <s v="No"/>
    <s v="Month-to-Month"/>
    <s v="Credit Card"/>
    <n v="24"/>
    <n v="137"/>
    <x v="0"/>
    <x v="0"/>
    <x v="1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x v="60"/>
    <s v="No"/>
    <s v="Yes"/>
    <s v="Yes"/>
    <n v="2"/>
    <s v="Yes"/>
    <s v="Two Year"/>
    <s v="Direct Debit"/>
    <n v="34"/>
    <n v="2300"/>
    <x v="0"/>
    <x v="0"/>
    <x v="2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x v="32"/>
    <s v="No"/>
    <s v="No"/>
    <s v="Yes"/>
    <n v="2"/>
    <s v="No"/>
    <s v="One Year"/>
    <s v="Credit Card"/>
    <n v="30"/>
    <n v="1994"/>
    <x v="0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x v="40"/>
    <s v="No"/>
    <s v="No"/>
    <s v="Yes"/>
    <n v="4"/>
    <s v="No"/>
    <s v="Month-to-Month"/>
    <s v="Direct Debit"/>
    <n v="15"/>
    <n v="124"/>
    <x v="0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x v="40"/>
    <s v="No"/>
    <s v="No"/>
    <s v="Yes"/>
    <n v="6"/>
    <s v="No"/>
    <s v="Month-to-Month"/>
    <s v="Direct Debit"/>
    <n v="39"/>
    <n v="1951"/>
    <x v="0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x v="58"/>
    <s v="No"/>
    <s v="No"/>
    <s v="Yes"/>
    <n v="2"/>
    <s v="No"/>
    <s v="Month-to-Month"/>
    <s v="Credit Card"/>
    <n v="6"/>
    <n v="113"/>
    <x v="0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x v="20"/>
    <s v="No"/>
    <s v="No"/>
    <s v="Yes"/>
    <n v="2"/>
    <s v="No"/>
    <s v="Two Year"/>
    <s v="Credit Card"/>
    <n v="9"/>
    <n v="546"/>
    <x v="0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x v="26"/>
    <s v="No"/>
    <s v="No"/>
    <s v="Yes"/>
    <n v="2"/>
    <s v="Yes"/>
    <s v="One Year"/>
    <s v="Credit Card"/>
    <n v="17"/>
    <n v="976"/>
    <x v="0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x v="23"/>
    <s v="Yes"/>
    <s v="No"/>
    <s v="Yes"/>
    <n v="3"/>
    <s v="Yes"/>
    <s v="Two Year"/>
    <s v="Credit Card"/>
    <n v="20"/>
    <n v="1188"/>
    <x v="0"/>
    <x v="0"/>
    <x v="1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x v="48"/>
    <s v="No"/>
    <s v="No"/>
    <s v="Yes"/>
    <n v="3"/>
    <s v="No"/>
    <s v="Two Year"/>
    <s v="Credit Card"/>
    <n v="12"/>
    <n v="900"/>
    <x v="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x v="6"/>
    <s v="Yes"/>
    <s v="No"/>
    <s v="Yes"/>
    <n v="2"/>
    <s v="Yes"/>
    <s v="Two Year"/>
    <s v="Credit Card"/>
    <n v="33"/>
    <n v="1791"/>
    <x v="0"/>
    <x v="0"/>
    <x v="1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x v="24"/>
    <s v="No"/>
    <s v="No"/>
    <s v="Yes"/>
    <n v="3"/>
    <s v="No"/>
    <s v="One Year"/>
    <s v="Credit Card"/>
    <n v="9"/>
    <n v="122"/>
    <x v="0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x v="37"/>
    <s v="No"/>
    <s v="No"/>
    <s v="Yes"/>
    <n v="4"/>
    <s v="No"/>
    <s v="Two Year"/>
    <s v="Direct Debit"/>
    <n v="49"/>
    <n v="3276"/>
    <x v="0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x v="14"/>
    <s v="No"/>
    <s v="Yes"/>
    <s v="Yes"/>
    <n v="3"/>
    <s v="No"/>
    <s v="Two Year"/>
    <s v="Direct Debit"/>
    <n v="49"/>
    <n v="682"/>
    <x v="0"/>
    <x v="0"/>
    <x v="2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x v="39"/>
    <s v="No"/>
    <s v="No"/>
    <s v="Yes"/>
    <n v="5"/>
    <s v="No"/>
    <s v="Two Year"/>
    <s v="Credit Card"/>
    <n v="13"/>
    <n v="356"/>
    <x v="0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x v="5"/>
    <s v="No"/>
    <s v="No"/>
    <s v="Yes"/>
    <n v="2"/>
    <s v="No"/>
    <s v="Month-to-Month"/>
    <s v="Credit Card"/>
    <n v="21"/>
    <n v="21"/>
    <x v="0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x v="15"/>
    <s v="No"/>
    <s v="No"/>
    <s v="Yes"/>
    <n v="5"/>
    <s v="No"/>
    <s v="Month-to-Month"/>
    <s v="Credit Card"/>
    <n v="27"/>
    <n v="1671"/>
    <x v="0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x v="48"/>
    <s v="No"/>
    <s v="No"/>
    <s v="Yes"/>
    <n v="4"/>
    <s v="No"/>
    <s v="Month-to-Month"/>
    <s v="Direct Debit"/>
    <n v="16"/>
    <n v="121"/>
    <x v="0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x v="22"/>
    <s v="Yes"/>
    <s v="No"/>
    <s v="Yes"/>
    <n v="2"/>
    <s v="Yes"/>
    <s v="Two Year"/>
    <s v="Credit Card"/>
    <n v="43"/>
    <n v="3076"/>
    <x v="0"/>
    <x v="0"/>
    <x v="1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x v="15"/>
    <s v="No"/>
    <s v="No"/>
    <s v="Yes"/>
    <n v="2"/>
    <s v="No"/>
    <s v="Two Year"/>
    <s v="Credit Card"/>
    <n v="55"/>
    <n v="3628"/>
    <x v="0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x v="23"/>
    <s v="Yes"/>
    <s v="No"/>
    <s v="Yes"/>
    <n v="2"/>
    <s v="No"/>
    <s v="One Year"/>
    <s v="Direct Debit"/>
    <n v="6"/>
    <n v="192"/>
    <x v="0"/>
    <x v="0"/>
    <x v="1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x v="46"/>
    <s v="No"/>
    <s v="No"/>
    <s v="Yes"/>
    <n v="6"/>
    <s v="No"/>
    <s v="Two Year"/>
    <s v="Credit Card"/>
    <n v="5"/>
    <n v="282"/>
    <x v="0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x v="35"/>
    <s v="No"/>
    <s v="No"/>
    <s v="Yes"/>
    <n v="2"/>
    <s v="No"/>
    <s v="One Year"/>
    <s v="Direct Debit"/>
    <n v="6"/>
    <n v="123"/>
    <x v="0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x v="16"/>
    <s v="No"/>
    <s v="No"/>
    <s v="Yes"/>
    <n v="2"/>
    <s v="No"/>
    <s v="One Year"/>
    <s v="Direct Debit"/>
    <n v="40"/>
    <n v="1023"/>
    <x v="0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x v="59"/>
    <s v="Yes"/>
    <s v="No"/>
    <s v="Yes"/>
    <n v="3"/>
    <s v="No"/>
    <s v="One Year"/>
    <s v="Credit Card"/>
    <n v="22"/>
    <n v="1191"/>
    <x v="0"/>
    <x v="0"/>
    <x v="1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x v="7"/>
    <s v="No"/>
    <s v="No"/>
    <s v="Yes"/>
    <n v="4"/>
    <s v="No"/>
    <s v="Month-to-Month"/>
    <s v="Credit Card"/>
    <n v="9"/>
    <n v="54"/>
    <x v="0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x v="2"/>
    <s v="No"/>
    <s v="No"/>
    <s v="Yes"/>
    <n v="5"/>
    <s v="No"/>
    <s v="Two Year"/>
    <s v="Credit Card"/>
    <n v="12"/>
    <n v="684"/>
    <x v="0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x v="8"/>
    <s v="No"/>
    <s v="No"/>
    <s v="Yes"/>
    <n v="3"/>
    <s v="Yes"/>
    <s v="Month-to-Month"/>
    <s v="Credit Card"/>
    <n v="37"/>
    <n v="1285"/>
    <x v="0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x v="4"/>
    <s v="Yes"/>
    <s v="No"/>
    <s v="Yes"/>
    <n v="3"/>
    <s v="Yes"/>
    <s v="Two Year"/>
    <s v="Credit Card"/>
    <n v="43"/>
    <n v="1578"/>
    <x v="0"/>
    <x v="0"/>
    <x v="1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x v="32"/>
    <s v="No"/>
    <s v="No"/>
    <s v="Yes"/>
    <n v="3"/>
    <s v="No"/>
    <s v="Month-to-Month"/>
    <s v="Credit Card"/>
    <n v="8"/>
    <n v="97"/>
    <x v="0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x v="47"/>
    <s v="No"/>
    <s v="Yes"/>
    <s v="Yes"/>
    <n v="3"/>
    <s v="No"/>
    <s v="Two Year"/>
    <s v="Credit Card"/>
    <n v="7"/>
    <n v="270"/>
    <x v="0"/>
    <x v="0"/>
    <x v="2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x v="7"/>
    <s v="No"/>
    <s v="No"/>
    <s v="Yes"/>
    <n v="3"/>
    <s v="Yes"/>
    <s v="Two Year"/>
    <s v="Direct Debit"/>
    <n v="22"/>
    <n v="1502"/>
    <x v="0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x v="15"/>
    <s v="No"/>
    <s v="No"/>
    <s v="Yes"/>
    <n v="6"/>
    <s v="Yes"/>
    <s v="Two Year"/>
    <s v="Credit Card"/>
    <n v="54"/>
    <n v="3851"/>
    <x v="0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x v="48"/>
    <s v="No"/>
    <s v="No"/>
    <s v="Yes"/>
    <n v="3"/>
    <s v="No"/>
    <s v="One Year"/>
    <s v="Credit Card"/>
    <n v="6"/>
    <n v="335"/>
    <x v="0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x v="5"/>
    <s v="No"/>
    <s v="No"/>
    <s v="Yes"/>
    <n v="2"/>
    <s v="No"/>
    <s v="One Year"/>
    <s v="Direct Debit"/>
    <n v="6"/>
    <n v="107"/>
    <x v="0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x v="46"/>
    <s v="No"/>
    <s v="No"/>
    <s v="Yes"/>
    <n v="2"/>
    <s v="No"/>
    <s v="Month-to-Month"/>
    <s v="Credit Card"/>
    <n v="22"/>
    <n v="474"/>
    <x v="0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x v="30"/>
    <s v="No"/>
    <s v="No"/>
    <s v="Yes"/>
    <n v="3"/>
    <s v="Yes"/>
    <s v="Two Year"/>
    <s v="Credit Card"/>
    <n v="26"/>
    <n v="1798"/>
    <x v="0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x v="7"/>
    <s v="No"/>
    <s v="No"/>
    <s v="Yes"/>
    <n v="3"/>
    <s v="No"/>
    <s v="Month-to-Month"/>
    <s v="Credit Card"/>
    <n v="14"/>
    <n v="14"/>
    <x v="0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x v="7"/>
    <s v="No"/>
    <s v="No"/>
    <s v="Yes"/>
    <n v="3"/>
    <s v="Yes"/>
    <s v="Two Year"/>
    <s v="Direct Debit"/>
    <n v="39"/>
    <n v="2484"/>
    <x v="0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x v="53"/>
    <s v="Yes"/>
    <s v="No"/>
    <s v="Yes"/>
    <n v="2"/>
    <s v="No"/>
    <s v="Two Year"/>
    <s v="Direct Debit"/>
    <n v="9"/>
    <n v="327"/>
    <x v="0"/>
    <x v="0"/>
    <x v="1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x v="26"/>
    <s v="No"/>
    <s v="No"/>
    <s v="Yes"/>
    <n v="5"/>
    <s v="No"/>
    <s v="One Year"/>
    <s v="Credit Card"/>
    <n v="32"/>
    <n v="2089"/>
    <x v="0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x v="53"/>
    <s v="Yes"/>
    <s v="No"/>
    <s v="Yes"/>
    <n v="2"/>
    <s v="No"/>
    <s v="Two Year"/>
    <s v="Credit Card"/>
    <n v="8"/>
    <n v="553"/>
    <x v="0"/>
    <x v="0"/>
    <x v="1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x v="52"/>
    <s v="No"/>
    <s v="No"/>
    <s v="Yes"/>
    <n v="6"/>
    <s v="No"/>
    <s v="Month-to-Month"/>
    <s v="Direct Debit"/>
    <n v="40"/>
    <n v="849"/>
    <x v="0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x v="48"/>
    <s v="No"/>
    <s v="No"/>
    <s v="Yes"/>
    <n v="6"/>
    <s v="No"/>
    <s v="Two Year"/>
    <s v="Credit Card"/>
    <n v="7"/>
    <n v="398"/>
    <x v="0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x v="24"/>
    <s v="No"/>
    <s v="No"/>
    <s v="Yes"/>
    <n v="2"/>
    <s v="No"/>
    <s v="Two Year"/>
    <s v="Direct Debit"/>
    <n v="9"/>
    <n v="637"/>
    <x v="0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x v="39"/>
    <s v="No"/>
    <s v="No"/>
    <s v="Yes"/>
    <n v="6"/>
    <s v="No"/>
    <s v="One Year"/>
    <s v="Credit Card"/>
    <n v="6"/>
    <n v="27"/>
    <x v="0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x v="55"/>
    <s v="No"/>
    <s v="Yes"/>
    <s v="Yes"/>
    <n v="4"/>
    <s v="Yes"/>
    <s v="Two Year"/>
    <s v="Credit Card"/>
    <n v="32"/>
    <n v="745"/>
    <x v="0"/>
    <x v="0"/>
    <x v="2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x v="23"/>
    <s v="Yes"/>
    <s v="No"/>
    <s v="Yes"/>
    <n v="6"/>
    <s v="Yes"/>
    <s v="Two Year"/>
    <s v="Credit Card"/>
    <n v="33"/>
    <n v="2378"/>
    <x v="0"/>
    <x v="0"/>
    <x v="1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x v="24"/>
    <s v="No"/>
    <s v="No"/>
    <s v="Yes"/>
    <n v="2"/>
    <s v="No"/>
    <s v="Month-to-Month"/>
    <s v="Direct Debit"/>
    <n v="18"/>
    <n v="834"/>
    <x v="0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x v="63"/>
    <s v="No"/>
    <s v="Yes"/>
    <s v="Yes"/>
    <n v="4"/>
    <s v="Yes"/>
    <s v="One Year"/>
    <s v="Direct Debit"/>
    <n v="32"/>
    <n v="1969"/>
    <x v="0"/>
    <x v="0"/>
    <x v="2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x v="32"/>
    <s v="No"/>
    <s v="No"/>
    <s v="Yes"/>
    <n v="4"/>
    <s v="No"/>
    <s v="One Year"/>
    <s v="Credit Card"/>
    <n v="10"/>
    <n v="531"/>
    <x v="0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x v="7"/>
    <s v="No"/>
    <s v="No"/>
    <s v="Yes"/>
    <n v="5"/>
    <s v="No"/>
    <s v="Two Year"/>
    <s v="Direct Debit"/>
    <n v="36"/>
    <n v="2479"/>
    <x v="0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x v="40"/>
    <s v="No"/>
    <s v="No"/>
    <s v="Yes"/>
    <n v="5"/>
    <s v="No"/>
    <s v="One Year"/>
    <s v="Credit Card"/>
    <n v="8"/>
    <n v="434"/>
    <x v="0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x v="9"/>
    <s v="No"/>
    <s v="No"/>
    <s v="Yes"/>
    <n v="3"/>
    <s v="Yes"/>
    <s v="One Year"/>
    <s v="Credit Card"/>
    <n v="17"/>
    <n v="945"/>
    <x v="0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x v="8"/>
    <s v="No"/>
    <s v="No"/>
    <s v="Yes"/>
    <n v="2"/>
    <s v="No"/>
    <s v="Month-to-Month"/>
    <s v="Credit Card"/>
    <n v="29"/>
    <n v="1101"/>
    <x v="0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x v="41"/>
    <s v="No"/>
    <s v="Yes"/>
    <s v="Yes"/>
    <n v="6"/>
    <s v="No"/>
    <s v="Two Year"/>
    <s v="Credit Card"/>
    <n v="8"/>
    <n v="331"/>
    <x v="0"/>
    <x v="0"/>
    <x v="2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x v="30"/>
    <s v="No"/>
    <s v="No"/>
    <s v="Yes"/>
    <n v="2"/>
    <s v="No"/>
    <s v="Two Year"/>
    <s v="Credit Card"/>
    <n v="7"/>
    <n v="425"/>
    <x v="0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x v="38"/>
    <s v="No"/>
    <s v="No"/>
    <s v="Yes"/>
    <n v="6"/>
    <s v="Yes"/>
    <s v="Two Year"/>
    <s v="Direct Debit"/>
    <n v="35"/>
    <n v="2379"/>
    <x v="0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x v="37"/>
    <s v="No"/>
    <s v="No"/>
    <s v="Yes"/>
    <n v="6"/>
    <s v="No"/>
    <s v="Two Year"/>
    <s v="Credit Card"/>
    <n v="33"/>
    <n v="2264"/>
    <x v="0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x v="52"/>
    <s v="No"/>
    <s v="No"/>
    <s v="Yes"/>
    <n v="2"/>
    <s v="Yes"/>
    <s v="One Year"/>
    <s v="Credit Card"/>
    <n v="23"/>
    <n v="228"/>
    <x v="0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x v="10"/>
    <s v="No"/>
    <s v="No"/>
    <s v="Yes"/>
    <n v="4"/>
    <s v="Yes"/>
    <s v="Two Year"/>
    <s v="Credit Card"/>
    <n v="25"/>
    <n v="587"/>
    <x v="0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x v="2"/>
    <s v="No"/>
    <s v="No"/>
    <s v="Yes"/>
    <n v="2"/>
    <s v="Yes"/>
    <s v="Month-to-Month"/>
    <s v="Direct Debit"/>
    <n v="35"/>
    <n v="740"/>
    <x v="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x v="16"/>
    <s v="No"/>
    <s v="No"/>
    <s v="Yes"/>
    <n v="6"/>
    <s v="Yes"/>
    <s v="One Year"/>
    <s v="Direct Debit"/>
    <n v="28"/>
    <n v="1170"/>
    <x v="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x v="40"/>
    <s v="No"/>
    <s v="No"/>
    <s v="Yes"/>
    <n v="4"/>
    <s v="No"/>
    <s v="One Year"/>
    <s v="Direct Debit"/>
    <n v="41"/>
    <n v="1440"/>
    <x v="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x v="24"/>
    <s v="No"/>
    <s v="No"/>
    <s v="Yes"/>
    <n v="3"/>
    <s v="No"/>
    <s v="One Year"/>
    <s v="Credit Card"/>
    <n v="7"/>
    <n v="184"/>
    <x v="0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x v="43"/>
    <s v="No"/>
    <s v="Yes"/>
    <s v="Yes"/>
    <n v="5"/>
    <s v="No"/>
    <s v="Month-to-Month"/>
    <s v="Direct Debit"/>
    <n v="10"/>
    <n v="226"/>
    <x v="0"/>
    <x v="0"/>
    <x v="2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x v="19"/>
    <s v="Yes"/>
    <s v="No"/>
    <s v="Yes"/>
    <n v="3"/>
    <s v="No"/>
    <s v="Two Year"/>
    <s v="Direct Debit"/>
    <n v="10"/>
    <n v="659"/>
    <x v="0"/>
    <x v="0"/>
    <x v="1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x v="59"/>
    <s v="Yes"/>
    <s v="No"/>
    <s v="Yes"/>
    <n v="3"/>
    <s v="Yes"/>
    <s v="One Year"/>
    <s v="Direct Debit"/>
    <n v="51"/>
    <n v="2687"/>
    <x v="0"/>
    <x v="0"/>
    <x v="1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x v="4"/>
    <s v="Yes"/>
    <s v="No"/>
    <s v="Yes"/>
    <n v="5"/>
    <s v="No"/>
    <s v="Two Year"/>
    <s v="Credit Card"/>
    <n v="24"/>
    <n v="1097"/>
    <x v="0"/>
    <x v="0"/>
    <x v="1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x v="40"/>
    <s v="No"/>
    <s v="No"/>
    <s v="Yes"/>
    <n v="5"/>
    <s v="No"/>
    <s v="Two Year"/>
    <s v="Direct Debit"/>
    <n v="36"/>
    <n v="2264"/>
    <x v="0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x v="41"/>
    <s v="No"/>
    <s v="Yes"/>
    <s v="Yes"/>
    <n v="4"/>
    <s v="No"/>
    <s v="Two Year"/>
    <s v="Credit Card"/>
    <n v="9"/>
    <n v="609"/>
    <x v="0"/>
    <x v="0"/>
    <x v="2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x v="44"/>
    <s v="No"/>
    <s v="No"/>
    <s v="Yes"/>
    <n v="4"/>
    <s v="No"/>
    <s v="Month-to-Month"/>
    <s v="Credit Card"/>
    <n v="35"/>
    <n v="1424"/>
    <x v="0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x v="28"/>
    <s v="No"/>
    <s v="No"/>
    <s v="Yes"/>
    <n v="2"/>
    <s v="Yes"/>
    <s v="Two Year"/>
    <s v="Credit Card"/>
    <n v="30"/>
    <n v="946"/>
    <x v="0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x v="31"/>
    <s v="No"/>
    <s v="No"/>
    <s v="Yes"/>
    <n v="6"/>
    <s v="No"/>
    <s v="One Year"/>
    <s v="Credit Card"/>
    <n v="7"/>
    <n v="19"/>
    <x v="0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x v="22"/>
    <s v="Yes"/>
    <s v="No"/>
    <s v="Yes"/>
    <n v="6"/>
    <s v="No"/>
    <s v="Two Year"/>
    <s v="Direct Debit"/>
    <n v="23"/>
    <n v="1254"/>
    <x v="0"/>
    <x v="0"/>
    <x v="1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x v="38"/>
    <s v="No"/>
    <s v="No"/>
    <s v="Yes"/>
    <n v="2"/>
    <s v="No"/>
    <s v="Month-to-Month"/>
    <s v="Direct Debit"/>
    <n v="15"/>
    <n v="71"/>
    <x v="0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x v="23"/>
    <s v="Yes"/>
    <s v="No"/>
    <s v="Yes"/>
    <n v="2"/>
    <s v="No"/>
    <s v="One Year"/>
    <s v="Credit Card"/>
    <n v="7"/>
    <n v="502"/>
    <x v="0"/>
    <x v="0"/>
    <x v="1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x v="17"/>
    <s v="Yes"/>
    <s v="No"/>
    <s v="Yes"/>
    <n v="2"/>
    <s v="Yes"/>
    <s v="Month-to-Month"/>
    <s v="Direct Debit"/>
    <n v="26"/>
    <n v="1720"/>
    <x v="0"/>
    <x v="0"/>
    <x v="1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x v="26"/>
    <s v="No"/>
    <s v="No"/>
    <s v="Yes"/>
    <n v="2"/>
    <s v="No"/>
    <s v="One Year"/>
    <s v="Direct Debit"/>
    <n v="19"/>
    <n v="259"/>
    <x v="0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x v="34"/>
    <s v="No"/>
    <s v="Yes"/>
    <s v="Yes"/>
    <n v="2"/>
    <s v="No"/>
    <s v="Two Year"/>
    <s v="Direct Debit"/>
    <n v="26"/>
    <n v="606"/>
    <x v="0"/>
    <x v="0"/>
    <x v="2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x v="54"/>
    <s v="No"/>
    <s v="No"/>
    <s v="Yes"/>
    <n v="2"/>
    <s v="No"/>
    <s v="One Year"/>
    <s v="Direct Debit"/>
    <n v="10"/>
    <n v="141"/>
    <x v="0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x v="12"/>
    <s v="Yes"/>
    <s v="No"/>
    <s v="Yes"/>
    <n v="5"/>
    <s v="No"/>
    <s v="Month-to-Month"/>
    <s v="Direct Debit"/>
    <n v="6"/>
    <n v="6"/>
    <x v="0"/>
    <x v="0"/>
    <x v="1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x v="49"/>
    <s v="No"/>
    <s v="No"/>
    <s v="Yes"/>
    <n v="5"/>
    <s v="No"/>
    <s v="One Year"/>
    <s v="Credit Card"/>
    <n v="5"/>
    <n v="140"/>
    <x v="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x v="47"/>
    <s v="No"/>
    <s v="Yes"/>
    <s v="Yes"/>
    <n v="2"/>
    <s v="No"/>
    <s v="Two Year"/>
    <s v="Direct Debit"/>
    <n v="9"/>
    <n v="625"/>
    <x v="0"/>
    <x v="0"/>
    <x v="2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x v="23"/>
    <s v="Yes"/>
    <s v="No"/>
    <s v="Yes"/>
    <n v="3"/>
    <s v="No"/>
    <s v="Two Year"/>
    <s v="Credit Card"/>
    <n v="7"/>
    <n v="70"/>
    <x v="0"/>
    <x v="0"/>
    <x v="1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x v="4"/>
    <s v="Yes"/>
    <s v="No"/>
    <s v="Yes"/>
    <n v="3"/>
    <s v="No"/>
    <s v="Month-to-Month"/>
    <s v="Credit Card"/>
    <n v="10"/>
    <n v="10"/>
    <x v="0"/>
    <x v="0"/>
    <x v="1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x v="17"/>
    <s v="Yes"/>
    <s v="No"/>
    <s v="Yes"/>
    <n v="2"/>
    <s v="No"/>
    <s v="Month-to-Month"/>
    <s v="Credit Card"/>
    <n v="23"/>
    <n v="512"/>
    <x v="0"/>
    <x v="0"/>
    <x v="1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x v="38"/>
    <s v="No"/>
    <s v="No"/>
    <s v="Yes"/>
    <n v="6"/>
    <s v="No"/>
    <s v="Month-to-Month"/>
    <s v="Credit Card"/>
    <n v="10"/>
    <n v="10"/>
    <x v="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x v="21"/>
    <s v="No"/>
    <s v="No"/>
    <s v="Yes"/>
    <n v="2"/>
    <s v="Yes"/>
    <s v="Two Year"/>
    <s v="Credit Card"/>
    <n v="33"/>
    <n v="2318"/>
    <x v="0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x v="22"/>
    <s v="Yes"/>
    <s v="No"/>
    <s v="Yes"/>
    <n v="6"/>
    <s v="No"/>
    <s v="Month-to-Month"/>
    <s v="Direct Debit"/>
    <n v="12"/>
    <n v="72"/>
    <x v="0"/>
    <x v="0"/>
    <x v="1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x v="66"/>
    <s v="No"/>
    <s v="Yes"/>
    <s v="Yes"/>
    <n v="4"/>
    <s v="No"/>
    <s v="Two Year"/>
    <s v="Direct Debit"/>
    <n v="53"/>
    <n v="2405"/>
    <x v="0"/>
    <x v="0"/>
    <x v="2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x v="58"/>
    <s v="No"/>
    <s v="No"/>
    <s v="Yes"/>
    <n v="2"/>
    <s v="Yes"/>
    <s v="Month-to-Month"/>
    <s v="Direct Debit"/>
    <n v="20"/>
    <n v="639"/>
    <x v="0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x v="9"/>
    <s v="No"/>
    <s v="No"/>
    <s v="Yes"/>
    <n v="5"/>
    <s v="No"/>
    <s v="Month-to-Month"/>
    <s v="Credit Card"/>
    <n v="9"/>
    <n v="75"/>
    <x v="0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x v="19"/>
    <s v="Yes"/>
    <s v="No"/>
    <s v="Yes"/>
    <n v="2"/>
    <s v="Yes"/>
    <s v="Two Year"/>
    <s v="Direct Debit"/>
    <n v="30"/>
    <n v="2085"/>
    <x v="0"/>
    <x v="0"/>
    <x v="1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x v="37"/>
    <s v="No"/>
    <s v="No"/>
    <s v="Yes"/>
    <n v="2"/>
    <s v="No"/>
    <s v="Month-to-Month"/>
    <s v="Credit Card"/>
    <n v="10"/>
    <n v="208"/>
    <x v="0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x v="16"/>
    <s v="No"/>
    <s v="No"/>
    <s v="Yes"/>
    <n v="3"/>
    <s v="No"/>
    <s v="Month-to-Month"/>
    <s v="Credit Card"/>
    <n v="11"/>
    <n v="70"/>
    <x v="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x v="49"/>
    <s v="No"/>
    <s v="No"/>
    <s v="Yes"/>
    <n v="2"/>
    <s v="No"/>
    <s v="Month-to-Month"/>
    <s v="Credit Card"/>
    <n v="29"/>
    <n v="397"/>
    <x v="0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x v="10"/>
    <s v="No"/>
    <s v="No"/>
    <s v="Yes"/>
    <n v="2"/>
    <s v="No"/>
    <s v="One Year"/>
    <s v="Credit Card"/>
    <n v="37"/>
    <n v="582"/>
    <x v="0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x v="7"/>
    <s v="No"/>
    <s v="No"/>
    <s v="Yes"/>
    <n v="2"/>
    <s v="Yes"/>
    <s v="Two Year"/>
    <s v="Direct Debit"/>
    <n v="31"/>
    <n v="2259"/>
    <x v="0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x v="40"/>
    <s v="No"/>
    <s v="No"/>
    <s v="Yes"/>
    <n v="5"/>
    <s v="No"/>
    <s v="Month-to-Month"/>
    <s v="Direct Debit"/>
    <n v="29"/>
    <n v="887"/>
    <x v="0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x v="49"/>
    <s v="No"/>
    <s v="No"/>
    <s v="Yes"/>
    <n v="4"/>
    <s v="Yes"/>
    <s v="Month-to-Month"/>
    <s v="Direct Debit"/>
    <n v="26"/>
    <n v="549"/>
    <x v="0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x v="48"/>
    <s v="No"/>
    <s v="No"/>
    <s v="Yes"/>
    <n v="2"/>
    <s v="No"/>
    <s v="Two Year"/>
    <s v="Credit Card"/>
    <n v="9"/>
    <n v="461"/>
    <x v="0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x v="10"/>
    <s v="No"/>
    <s v="No"/>
    <s v="Yes"/>
    <n v="2"/>
    <s v="No"/>
    <s v="Two Year"/>
    <s v="Credit Card"/>
    <n v="6"/>
    <n v="150"/>
    <x v="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x v="40"/>
    <s v="No"/>
    <s v="No"/>
    <s v="Yes"/>
    <n v="3"/>
    <s v="No"/>
    <s v="Month-to-Month"/>
    <s v="Direct Debit"/>
    <n v="20"/>
    <n v="430"/>
    <x v="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x v="12"/>
    <s v="Yes"/>
    <s v="No"/>
    <s v="Yes"/>
    <n v="4"/>
    <s v="Yes"/>
    <s v="Two Year"/>
    <s v="Credit Card"/>
    <n v="40"/>
    <n v="2660"/>
    <x v="0"/>
    <x v="0"/>
    <x v="1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x v="26"/>
    <s v="No"/>
    <s v="No"/>
    <s v="Yes"/>
    <n v="3"/>
    <s v="No"/>
    <s v="One Year"/>
    <s v="Direct Debit"/>
    <n v="22"/>
    <n v="425"/>
    <x v="0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x v="9"/>
    <s v="No"/>
    <s v="No"/>
    <s v="Yes"/>
    <n v="3"/>
    <s v="No"/>
    <s v="One Year"/>
    <s v="Credit Card"/>
    <n v="7"/>
    <n v="21"/>
    <x v="0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x v="2"/>
    <s v="No"/>
    <s v="No"/>
    <s v="Yes"/>
    <n v="3"/>
    <s v="No"/>
    <s v="One Year"/>
    <s v="Direct Debit"/>
    <n v="19"/>
    <n v="1172"/>
    <x v="0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x v="17"/>
    <s v="Yes"/>
    <s v="No"/>
    <s v="Yes"/>
    <n v="6"/>
    <s v="No"/>
    <s v="Two Year"/>
    <s v="Direct Debit"/>
    <n v="10"/>
    <n v="497"/>
    <x v="0"/>
    <x v="0"/>
    <x v="1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x v="11"/>
    <s v="No"/>
    <s v="No"/>
    <s v="Yes"/>
    <n v="6"/>
    <s v="No"/>
    <s v="Two Year"/>
    <s v="Credit Card"/>
    <n v="10"/>
    <n v="180"/>
    <x v="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x v="31"/>
    <s v="No"/>
    <s v="No"/>
    <s v="Yes"/>
    <n v="4"/>
    <s v="Yes"/>
    <s v="Two Year"/>
    <s v="Credit Card"/>
    <n v="34"/>
    <n v="2475"/>
    <x v="0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x v="50"/>
    <s v="No"/>
    <s v="No"/>
    <s v="Yes"/>
    <n v="6"/>
    <s v="No"/>
    <s v="One Year"/>
    <s v="Credit Card"/>
    <n v="7"/>
    <n v="64"/>
    <x v="0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x v="31"/>
    <s v="No"/>
    <s v="No"/>
    <s v="Yes"/>
    <n v="2"/>
    <s v="Yes"/>
    <s v="One Year"/>
    <s v="Credit Card"/>
    <n v="51"/>
    <n v="3152"/>
    <x v="0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x v="6"/>
    <s v="Yes"/>
    <s v="No"/>
    <s v="Yes"/>
    <n v="5"/>
    <s v="No"/>
    <s v="Month-to-Month"/>
    <s v="Credit Card"/>
    <n v="8"/>
    <n v="153"/>
    <x v="0"/>
    <x v="0"/>
    <x v="1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x v="12"/>
    <s v="Yes"/>
    <s v="No"/>
    <s v="Yes"/>
    <n v="2"/>
    <s v="Yes"/>
    <s v="One Year"/>
    <s v="Direct Debit"/>
    <n v="25"/>
    <n v="454"/>
    <x v="0"/>
    <x v="0"/>
    <x v="1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x v="26"/>
    <s v="No"/>
    <s v="No"/>
    <s v="Yes"/>
    <n v="3"/>
    <s v="Yes"/>
    <s v="Two Year"/>
    <s v="Direct Debit"/>
    <n v="26"/>
    <n v="1890"/>
    <x v="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x v="12"/>
    <s v="Yes"/>
    <s v="No"/>
    <s v="Yes"/>
    <n v="3"/>
    <s v="No"/>
    <s v="One Year"/>
    <s v="Direct Debit"/>
    <n v="10"/>
    <n v="393"/>
    <x v="0"/>
    <x v="0"/>
    <x v="1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x v="22"/>
    <s v="Yes"/>
    <s v="No"/>
    <s v="Yes"/>
    <n v="4"/>
    <s v="No"/>
    <s v="Month-to-Month"/>
    <s v="Direct Debit"/>
    <n v="40"/>
    <n v="2459"/>
    <x v="0"/>
    <x v="0"/>
    <x v="1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x v="31"/>
    <s v="No"/>
    <s v="No"/>
    <s v="Yes"/>
    <n v="6"/>
    <s v="Yes"/>
    <s v="Month-to-Month"/>
    <s v="Credit Card"/>
    <n v="49"/>
    <n v="815"/>
    <x v="0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x v="50"/>
    <s v="No"/>
    <s v="No"/>
    <s v="Yes"/>
    <n v="6"/>
    <s v="No"/>
    <s v="Two Year"/>
    <s v="Direct Debit"/>
    <n v="11"/>
    <n v="847"/>
    <x v="0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x v="32"/>
    <s v="No"/>
    <s v="No"/>
    <s v="Yes"/>
    <n v="2"/>
    <s v="No"/>
    <s v="Month-to-Month"/>
    <s v="Credit Card"/>
    <n v="38"/>
    <n v="2128"/>
    <x v="0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x v="0"/>
    <s v="No"/>
    <s v="No"/>
    <s v="Yes"/>
    <n v="6"/>
    <s v="No"/>
    <s v="Two Year"/>
    <s v="Credit Card"/>
    <n v="10"/>
    <n v="195"/>
    <x v="0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x v="22"/>
    <s v="Yes"/>
    <s v="No"/>
    <s v="Yes"/>
    <n v="4"/>
    <s v="Yes"/>
    <s v="One Year"/>
    <s v="Direct Debit"/>
    <n v="39"/>
    <n v="327"/>
    <x v="0"/>
    <x v="0"/>
    <x v="1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x v="41"/>
    <s v="No"/>
    <s v="Yes"/>
    <s v="Yes"/>
    <n v="6"/>
    <s v="No"/>
    <s v="Month-to-Month"/>
    <s v="Direct Debit"/>
    <n v="16"/>
    <n v="128"/>
    <x v="0"/>
    <x v="0"/>
    <x v="2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x v="11"/>
    <s v="No"/>
    <s v="No"/>
    <s v="Yes"/>
    <n v="5"/>
    <s v="Yes"/>
    <s v="Two Year"/>
    <s v="Direct Debit"/>
    <n v="46"/>
    <n v="3233"/>
    <x v="0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x v="1"/>
    <s v="No"/>
    <s v="No"/>
    <s v="Yes"/>
    <n v="6"/>
    <s v="No"/>
    <s v="Two Year"/>
    <s v="Direct Debit"/>
    <n v="8"/>
    <n v="562"/>
    <x v="0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x v="28"/>
    <s v="No"/>
    <s v="No"/>
    <s v="Yes"/>
    <n v="6"/>
    <s v="No"/>
    <s v="Month-to-Month"/>
    <s v="Direct Debit"/>
    <n v="7"/>
    <n v="106"/>
    <x v="0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x v="15"/>
    <s v="No"/>
    <s v="No"/>
    <s v="Yes"/>
    <n v="2"/>
    <s v="Yes"/>
    <s v="Two Year"/>
    <s v="Credit Card"/>
    <n v="44"/>
    <n v="3021"/>
    <x v="0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x v="58"/>
    <s v="No"/>
    <s v="No"/>
    <s v="Yes"/>
    <n v="5"/>
    <s v="Yes"/>
    <s v="Two Year"/>
    <s v="Direct Debit"/>
    <n v="48"/>
    <n v="3470"/>
    <x v="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x v="38"/>
    <s v="No"/>
    <s v="No"/>
    <s v="Yes"/>
    <n v="4"/>
    <s v="No"/>
    <s v="Two Year"/>
    <s v="Credit Card"/>
    <n v="9"/>
    <n v="95"/>
    <x v="0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x v="54"/>
    <s v="No"/>
    <s v="No"/>
    <s v="Yes"/>
    <n v="2"/>
    <s v="No"/>
    <s v="One Year"/>
    <s v="Credit Card"/>
    <n v="9"/>
    <n v="359"/>
    <x v="0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x v="0"/>
    <s v="No"/>
    <s v="No"/>
    <s v="Yes"/>
    <n v="2"/>
    <s v="Yes"/>
    <s v="Two Year"/>
    <s v="Direct Debit"/>
    <n v="35"/>
    <n v="2256"/>
    <x v="0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x v="26"/>
    <s v="No"/>
    <s v="No"/>
    <s v="Yes"/>
    <n v="6"/>
    <s v="Yes"/>
    <s v="One Year"/>
    <s v="Direct Debit"/>
    <n v="17"/>
    <n v="870"/>
    <x v="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x v="3"/>
    <s v="No"/>
    <s v="No"/>
    <s v="Yes"/>
    <n v="2"/>
    <s v="Yes"/>
    <s v="Two Year"/>
    <s v="Credit Card"/>
    <n v="35"/>
    <n v="1977"/>
    <x v="0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x v="40"/>
    <s v="No"/>
    <s v="No"/>
    <s v="Yes"/>
    <n v="4"/>
    <s v="No"/>
    <s v="Two Year"/>
    <s v="Credit Card"/>
    <n v="11"/>
    <n v="133"/>
    <x v="0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x v="22"/>
    <s v="Yes"/>
    <s v="No"/>
    <s v="Yes"/>
    <n v="3"/>
    <s v="No"/>
    <s v="Month-to-Month"/>
    <s v="Credit Card"/>
    <n v="19"/>
    <n v="19"/>
    <x v="0"/>
    <x v="0"/>
    <x v="1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x v="37"/>
    <s v="No"/>
    <s v="No"/>
    <s v="Yes"/>
    <n v="5"/>
    <s v="No"/>
    <s v="One Year"/>
    <s v="Credit Card"/>
    <n v="28"/>
    <n v="747"/>
    <x v="0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x v="50"/>
    <s v="No"/>
    <s v="No"/>
    <s v="Yes"/>
    <n v="2"/>
    <s v="No"/>
    <s v="Two Year"/>
    <s v="Credit Card"/>
    <n v="21"/>
    <n v="1353"/>
    <x v="0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x v="54"/>
    <s v="No"/>
    <s v="No"/>
    <s v="Yes"/>
    <n v="2"/>
    <s v="No"/>
    <s v="Month-to-Month"/>
    <s v="Credit Card"/>
    <n v="9"/>
    <n v="67"/>
    <x v="0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x v="26"/>
    <s v="No"/>
    <s v="No"/>
    <s v="Yes"/>
    <n v="3"/>
    <s v="No"/>
    <s v="Two Year"/>
    <s v="Direct Debit"/>
    <n v="8"/>
    <n v="592"/>
    <x v="0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x v="48"/>
    <s v="No"/>
    <s v="No"/>
    <s v="Yes"/>
    <n v="6"/>
    <s v="No"/>
    <s v="Two Year"/>
    <s v="Direct Debit"/>
    <n v="7"/>
    <n v="280"/>
    <x v="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x v="4"/>
    <s v="Yes"/>
    <s v="No"/>
    <s v="Yes"/>
    <n v="6"/>
    <s v="No"/>
    <s v="One Year"/>
    <s v="Direct Debit"/>
    <n v="7"/>
    <n v="310"/>
    <x v="0"/>
    <x v="0"/>
    <x v="1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x v="50"/>
    <s v="No"/>
    <s v="No"/>
    <s v="Yes"/>
    <n v="3"/>
    <s v="No"/>
    <s v="Month-to-Month"/>
    <s v="Credit Card"/>
    <n v="16"/>
    <n v="55"/>
    <x v="0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x v="3"/>
    <s v="No"/>
    <s v="No"/>
    <s v="Yes"/>
    <n v="5"/>
    <s v="No"/>
    <s v="Month-to-Month"/>
    <s v="Credit Card"/>
    <n v="11"/>
    <n v="382"/>
    <x v="0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x v="54"/>
    <s v="No"/>
    <s v="No"/>
    <s v="Yes"/>
    <n v="3"/>
    <s v="No"/>
    <s v="One Year"/>
    <s v="Direct Debit"/>
    <n v="7"/>
    <n v="290"/>
    <x v="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x v="44"/>
    <s v="No"/>
    <s v="No"/>
    <s v="Yes"/>
    <n v="2"/>
    <s v="No"/>
    <s v="Month-to-Month"/>
    <s v="Direct Debit"/>
    <n v="34"/>
    <n v="731"/>
    <x v="0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x v="23"/>
    <s v="Yes"/>
    <s v="No"/>
    <s v="Yes"/>
    <n v="4"/>
    <s v="Yes"/>
    <s v="Two Year"/>
    <s v="Credit Card"/>
    <n v="30"/>
    <n v="1933"/>
    <x v="0"/>
    <x v="0"/>
    <x v="1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x v="6"/>
    <s v="Yes"/>
    <s v="No"/>
    <s v="Yes"/>
    <n v="5"/>
    <s v="Yes"/>
    <s v="Two Year"/>
    <s v="Direct Debit"/>
    <n v="27"/>
    <n v="1924"/>
    <x v="0"/>
    <x v="0"/>
    <x v="1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x v="30"/>
    <s v="No"/>
    <s v="No"/>
    <s v="Yes"/>
    <n v="2"/>
    <s v="No"/>
    <s v="Month-to-Month"/>
    <s v="Credit Card"/>
    <n v="10"/>
    <n v="215"/>
    <x v="0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x v="18"/>
    <s v="No"/>
    <s v="No"/>
    <s v="Yes"/>
    <n v="2"/>
    <s v="No"/>
    <s v="Two Year"/>
    <s v="Direct Debit"/>
    <n v="12"/>
    <n v="833"/>
    <x v="0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x v="54"/>
    <s v="No"/>
    <s v="No"/>
    <s v="Yes"/>
    <n v="3"/>
    <s v="No"/>
    <s v="Month-to-Month"/>
    <s v="Credit Card"/>
    <n v="20"/>
    <n v="42"/>
    <x v="0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x v="6"/>
    <s v="Yes"/>
    <s v="No"/>
    <s v="Yes"/>
    <n v="3"/>
    <s v="No"/>
    <s v="Month-to-Month"/>
    <s v="Direct Debit"/>
    <n v="17"/>
    <n v="771"/>
    <x v="0"/>
    <x v="0"/>
    <x v="1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x v="59"/>
    <s v="Yes"/>
    <s v="No"/>
    <s v="Yes"/>
    <n v="5"/>
    <s v="No"/>
    <s v="Month-to-Month"/>
    <s v="Credit Card"/>
    <n v="18"/>
    <n v="269"/>
    <x v="0"/>
    <x v="0"/>
    <x v="1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x v="0"/>
    <s v="No"/>
    <s v="No"/>
    <s v="Yes"/>
    <n v="3"/>
    <s v="Yes"/>
    <s v="One Year"/>
    <s v="Credit Card"/>
    <n v="14"/>
    <n v="346"/>
    <x v="0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x v="31"/>
    <s v="No"/>
    <s v="No"/>
    <s v="Yes"/>
    <n v="4"/>
    <s v="No"/>
    <s v="Month-to-Month"/>
    <s v="Direct Debit"/>
    <n v="7"/>
    <n v="126"/>
    <x v="0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x v="8"/>
    <s v="No"/>
    <s v="No"/>
    <s v="Yes"/>
    <n v="2"/>
    <s v="Yes"/>
    <s v="Month-to-Month"/>
    <s v="Direct Debit"/>
    <n v="38"/>
    <n v="582"/>
    <x v="0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x v="53"/>
    <s v="Yes"/>
    <s v="No"/>
    <s v="Yes"/>
    <n v="2"/>
    <s v="No"/>
    <s v="Two Year"/>
    <s v="Credit Card"/>
    <n v="9"/>
    <n v="452"/>
    <x v="0"/>
    <x v="0"/>
    <x v="1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x v="5"/>
    <s v="No"/>
    <s v="No"/>
    <s v="Yes"/>
    <n v="2"/>
    <s v="No"/>
    <s v="Month-to-Month"/>
    <s v="Credit Card"/>
    <n v="5"/>
    <n v="68"/>
    <x v="0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x v="5"/>
    <s v="No"/>
    <s v="No"/>
    <s v="Yes"/>
    <n v="3"/>
    <s v="Yes"/>
    <s v="One Year"/>
    <s v="Credit Card"/>
    <n v="36"/>
    <n v="1731"/>
    <x v="0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x v="44"/>
    <s v="No"/>
    <s v="No"/>
    <s v="Yes"/>
    <n v="5"/>
    <s v="Yes"/>
    <s v="Two Year"/>
    <s v="Credit Card"/>
    <n v="19"/>
    <n v="1055"/>
    <x v="0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x v="9"/>
    <s v="No"/>
    <s v="No"/>
    <s v="Yes"/>
    <n v="2"/>
    <s v="Yes"/>
    <s v="Two Year"/>
    <s v="Credit Card"/>
    <n v="17"/>
    <n v="91"/>
    <x v="0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x v="10"/>
    <s v="No"/>
    <s v="No"/>
    <s v="Yes"/>
    <n v="3"/>
    <s v="Yes"/>
    <s v="One Year"/>
    <s v="Direct Debit"/>
    <n v="56"/>
    <n v="2833"/>
    <x v="0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x v="50"/>
    <s v="No"/>
    <s v="No"/>
    <s v="Yes"/>
    <n v="3"/>
    <s v="Yes"/>
    <s v="One Year"/>
    <s v="Direct Debit"/>
    <n v="55"/>
    <n v="3117"/>
    <x v="0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x v="32"/>
    <s v="No"/>
    <s v="No"/>
    <s v="Yes"/>
    <n v="2"/>
    <s v="Yes"/>
    <s v="Two Year"/>
    <s v="Credit Card"/>
    <n v="42"/>
    <n v="2768"/>
    <x v="0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x v="35"/>
    <s v="No"/>
    <s v="No"/>
    <s v="Yes"/>
    <n v="3"/>
    <s v="Yes"/>
    <s v="One Year"/>
    <s v="Direct Debit"/>
    <n v="34"/>
    <n v="1715"/>
    <x v="0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x v="46"/>
    <s v="No"/>
    <s v="No"/>
    <s v="Yes"/>
    <n v="5"/>
    <s v="Yes"/>
    <s v="Two Year"/>
    <s v="Credit Card"/>
    <n v="22"/>
    <n v="1522"/>
    <x v="0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x v="21"/>
    <s v="No"/>
    <s v="No"/>
    <s v="Yes"/>
    <n v="2"/>
    <s v="No"/>
    <s v="One Year"/>
    <s v="Credit Card"/>
    <n v="6"/>
    <n v="116"/>
    <x v="0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x v="19"/>
    <s v="Yes"/>
    <s v="No"/>
    <s v="Yes"/>
    <n v="2"/>
    <s v="No"/>
    <s v="Two Year"/>
    <s v="Credit Card"/>
    <n v="6"/>
    <n v="408"/>
    <x v="0"/>
    <x v="0"/>
    <x v="1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x v="38"/>
    <s v="No"/>
    <s v="No"/>
    <s v="Yes"/>
    <n v="5"/>
    <s v="Yes"/>
    <s v="Two Year"/>
    <s v="Credit Card"/>
    <n v="29"/>
    <n v="1636"/>
    <x v="0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x v="26"/>
    <s v="No"/>
    <s v="No"/>
    <s v="Yes"/>
    <n v="3"/>
    <s v="Yes"/>
    <s v="One Year"/>
    <s v="Direct Debit"/>
    <n v="40"/>
    <n v="2656"/>
    <x v="0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x v="22"/>
    <s v="Yes"/>
    <s v="No"/>
    <s v="Yes"/>
    <n v="3"/>
    <s v="No"/>
    <s v="Two Year"/>
    <s v="Direct Debit"/>
    <n v="7"/>
    <n v="483"/>
    <x v="0"/>
    <x v="0"/>
    <x v="1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x v="40"/>
    <s v="No"/>
    <s v="No"/>
    <s v="Yes"/>
    <n v="2"/>
    <s v="Yes"/>
    <s v="Month-to-Month"/>
    <s v="Direct Debit"/>
    <n v="39"/>
    <n v="2363"/>
    <x v="0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x v="9"/>
    <s v="No"/>
    <s v="No"/>
    <s v="Yes"/>
    <n v="2"/>
    <s v="No"/>
    <s v="One Year"/>
    <s v="Credit Card"/>
    <n v="8"/>
    <n v="8"/>
    <x v="0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x v="13"/>
    <s v="No"/>
    <s v="Yes"/>
    <s v="Yes"/>
    <n v="3"/>
    <s v="No"/>
    <s v="Two Year"/>
    <s v="Credit Card"/>
    <n v="7"/>
    <n v="525"/>
    <x v="0"/>
    <x v="0"/>
    <x v="2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x v="55"/>
    <s v="No"/>
    <s v="Yes"/>
    <s v="Yes"/>
    <n v="2"/>
    <s v="No"/>
    <s v="One Year"/>
    <s v="Direct Debit"/>
    <n v="7"/>
    <n v="239"/>
    <x v="0"/>
    <x v="0"/>
    <x v="2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x v="39"/>
    <s v="No"/>
    <s v="No"/>
    <s v="Yes"/>
    <n v="6"/>
    <s v="No"/>
    <s v="One Year"/>
    <s v="Credit Card"/>
    <n v="10"/>
    <n v="47"/>
    <x v="0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x v="49"/>
    <s v="No"/>
    <s v="No"/>
    <s v="Yes"/>
    <n v="2"/>
    <s v="Yes"/>
    <s v="One Year"/>
    <s v="Direct Debit"/>
    <n v="19"/>
    <n v="1319"/>
    <x v="0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x v="17"/>
    <s v="Yes"/>
    <s v="No"/>
    <s v="Yes"/>
    <n v="4"/>
    <s v="No"/>
    <s v="Month-to-Month"/>
    <s v="Credit Card"/>
    <n v="17"/>
    <n v="35"/>
    <x v="0"/>
    <x v="0"/>
    <x v="1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x v="41"/>
    <s v="No"/>
    <s v="Yes"/>
    <s v="Yes"/>
    <n v="3"/>
    <s v="No"/>
    <s v="Two Year"/>
    <s v="Credit Card"/>
    <n v="11"/>
    <n v="660"/>
    <x v="0"/>
    <x v="0"/>
    <x v="2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x v="27"/>
    <s v="No"/>
    <s v="Yes"/>
    <s v="Yes"/>
    <n v="2"/>
    <s v="No"/>
    <s v="One Year"/>
    <s v="Direct Debit"/>
    <n v="19"/>
    <n v="1344"/>
    <x v="0"/>
    <x v="0"/>
    <x v="2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x v="35"/>
    <s v="No"/>
    <s v="No"/>
    <s v="Yes"/>
    <n v="5"/>
    <s v="Yes"/>
    <s v="Two Year"/>
    <s v="Credit Card"/>
    <n v="52"/>
    <n v="3783"/>
    <x v="0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x v="48"/>
    <s v="No"/>
    <s v="No"/>
    <s v="Yes"/>
    <n v="3"/>
    <s v="No"/>
    <s v="Month-to-Month"/>
    <s v="Direct Debit"/>
    <n v="9"/>
    <n v="89"/>
    <x v="0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x v="28"/>
    <s v="No"/>
    <s v="No"/>
    <s v="Yes"/>
    <n v="4"/>
    <s v="Yes"/>
    <s v="Two Year"/>
    <s v="Direct Debit"/>
    <n v="35"/>
    <n v="2501"/>
    <x v="0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x v="37"/>
    <s v="No"/>
    <s v="No"/>
    <s v="Yes"/>
    <n v="6"/>
    <s v="No"/>
    <s v="Two Year"/>
    <s v="Credit Card"/>
    <n v="7"/>
    <n v="384"/>
    <x v="0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x v="19"/>
    <s v="Yes"/>
    <s v="No"/>
    <s v="Yes"/>
    <n v="2"/>
    <s v="Yes"/>
    <s v="Two Year"/>
    <s v="Credit Card"/>
    <n v="48"/>
    <n v="1640"/>
    <x v="0"/>
    <x v="0"/>
    <x v="1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x v="53"/>
    <s v="Yes"/>
    <s v="No"/>
    <s v="Yes"/>
    <n v="4"/>
    <s v="Yes"/>
    <s v="Month-to-Month"/>
    <s v="Direct Debit"/>
    <n v="39"/>
    <n v="1704"/>
    <x v="0"/>
    <x v="0"/>
    <x v="1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x v="6"/>
    <s v="Yes"/>
    <s v="No"/>
    <s v="Yes"/>
    <n v="6"/>
    <s v="No"/>
    <s v="One Year"/>
    <s v="Credit Card"/>
    <n v="31"/>
    <n v="1764"/>
    <x v="0"/>
    <x v="0"/>
    <x v="1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x v="32"/>
    <s v="No"/>
    <s v="No"/>
    <s v="Yes"/>
    <n v="6"/>
    <s v="Yes"/>
    <s v="Two Year"/>
    <s v="Credit Card"/>
    <n v="48"/>
    <n v="3467"/>
    <x v="0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x v="46"/>
    <s v="No"/>
    <s v="No"/>
    <s v="Yes"/>
    <n v="3"/>
    <s v="No"/>
    <s v="Two Year"/>
    <s v="Direct Debit"/>
    <n v="9"/>
    <n v="568"/>
    <x v="0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x v="58"/>
    <s v="No"/>
    <s v="No"/>
    <s v="Yes"/>
    <n v="3"/>
    <s v="No"/>
    <s v="Two Year"/>
    <s v="Direct Debit"/>
    <n v="8"/>
    <n v="578"/>
    <x v="0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x v="19"/>
    <s v="Yes"/>
    <s v="No"/>
    <s v="Yes"/>
    <n v="3"/>
    <s v="No"/>
    <s v="One Year"/>
    <s v="Direct Debit"/>
    <n v="5"/>
    <n v="203"/>
    <x v="0"/>
    <x v="0"/>
    <x v="1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x v="50"/>
    <s v="No"/>
    <s v="No"/>
    <s v="Yes"/>
    <n v="6"/>
    <s v="Yes"/>
    <s v="Two Year"/>
    <s v="Credit Card"/>
    <n v="20"/>
    <n v="429"/>
    <x v="0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x v="12"/>
    <s v="Yes"/>
    <s v="No"/>
    <s v="Yes"/>
    <n v="2"/>
    <s v="Yes"/>
    <s v="One Year"/>
    <s v="Credit Card"/>
    <n v="20"/>
    <n v="345"/>
    <x v="0"/>
    <x v="0"/>
    <x v="1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x v="50"/>
    <s v="No"/>
    <s v="No"/>
    <s v="Yes"/>
    <n v="6"/>
    <s v="No"/>
    <s v="One Year"/>
    <s v="Credit Card"/>
    <n v="31"/>
    <n v="1808"/>
    <x v="0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x v="18"/>
    <s v="No"/>
    <s v="No"/>
    <s v="Yes"/>
    <n v="3"/>
    <s v="No"/>
    <s v="Two Year"/>
    <s v="Credit Card"/>
    <n v="17"/>
    <n v="241"/>
    <x v="0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x v="16"/>
    <s v="No"/>
    <s v="No"/>
    <s v="Yes"/>
    <n v="2"/>
    <s v="No"/>
    <s v="Two Year"/>
    <s v="Credit Card"/>
    <n v="9"/>
    <n v="497"/>
    <x v="0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x v="35"/>
    <s v="No"/>
    <s v="No"/>
    <s v="Yes"/>
    <n v="4"/>
    <s v="No"/>
    <s v="Month-to-Month"/>
    <s v="Direct Debit"/>
    <n v="18"/>
    <n v="128"/>
    <x v="0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x v="5"/>
    <s v="No"/>
    <s v="No"/>
    <s v="Yes"/>
    <n v="2"/>
    <s v="Yes"/>
    <s v="One Year"/>
    <s v="Direct Debit"/>
    <n v="28"/>
    <n v="1307"/>
    <x v="0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x v="16"/>
    <s v="No"/>
    <s v="No"/>
    <s v="Yes"/>
    <n v="6"/>
    <s v="No"/>
    <s v="One Year"/>
    <s v="Credit Card"/>
    <n v="38"/>
    <n v="2177"/>
    <x v="0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x v="23"/>
    <s v="Yes"/>
    <s v="No"/>
    <s v="Yes"/>
    <n v="2"/>
    <s v="Yes"/>
    <s v="Month-to-Month"/>
    <s v="Direct Debit"/>
    <n v="36"/>
    <n v="1451"/>
    <x v="0"/>
    <x v="0"/>
    <x v="1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x v="19"/>
    <s v="Yes"/>
    <s v="No"/>
    <s v="Yes"/>
    <n v="2"/>
    <s v="No"/>
    <s v="Month-to-Month"/>
    <s v="Credit Card"/>
    <n v="7"/>
    <n v="275"/>
    <x v="0"/>
    <x v="0"/>
    <x v="1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x v="24"/>
    <s v="No"/>
    <s v="No"/>
    <s v="Yes"/>
    <n v="3"/>
    <s v="Yes"/>
    <s v="One Year"/>
    <s v="Direct Debit"/>
    <n v="35"/>
    <n v="1647"/>
    <x v="0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x v="23"/>
    <s v="Yes"/>
    <s v="No"/>
    <s v="Yes"/>
    <n v="4"/>
    <s v="No"/>
    <s v="Month-to-Month"/>
    <s v="Direct Debit"/>
    <n v="44"/>
    <n v="2264"/>
    <x v="0"/>
    <x v="0"/>
    <x v="1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x v="44"/>
    <s v="No"/>
    <s v="No"/>
    <s v="Yes"/>
    <n v="2"/>
    <s v="No"/>
    <s v="Month-to-Month"/>
    <s v="Direct Debit"/>
    <n v="15"/>
    <n v="226"/>
    <x v="0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x v="2"/>
    <s v="No"/>
    <s v="No"/>
    <s v="Yes"/>
    <n v="2"/>
    <s v="No"/>
    <s v="Two Year"/>
    <s v="Credit Card"/>
    <n v="6"/>
    <n v="324"/>
    <x v="0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x v="53"/>
    <s v="Yes"/>
    <s v="No"/>
    <s v="Yes"/>
    <n v="2"/>
    <s v="No"/>
    <s v="Two Year"/>
    <s v="Direct Debit"/>
    <n v="44"/>
    <n v="3156"/>
    <x v="0"/>
    <x v="0"/>
    <x v="1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x v="33"/>
    <s v="Yes"/>
    <s v="No"/>
    <s v="Yes"/>
    <n v="6"/>
    <s v="Yes"/>
    <s v="Two Year"/>
    <s v="Direct Debit"/>
    <n v="28"/>
    <n v="388"/>
    <x v="0"/>
    <x v="0"/>
    <x v="1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x v="43"/>
    <s v="No"/>
    <s v="Yes"/>
    <s v="Yes"/>
    <n v="3"/>
    <s v="No"/>
    <s v="Two Year"/>
    <s v="Credit Card"/>
    <n v="30"/>
    <n v="2178"/>
    <x v="0"/>
    <x v="0"/>
    <x v="2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x v="2"/>
    <s v="No"/>
    <s v="No"/>
    <s v="Yes"/>
    <n v="5"/>
    <s v="No"/>
    <s v="Month-to-Month"/>
    <s v="Direct Debit"/>
    <n v="13"/>
    <n v="277"/>
    <x v="0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x v="28"/>
    <s v="No"/>
    <s v="No"/>
    <s v="Yes"/>
    <n v="2"/>
    <s v="No"/>
    <s v="Two Year"/>
    <s v="Credit Card"/>
    <n v="8"/>
    <n v="438"/>
    <x v="0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x v="40"/>
    <s v="No"/>
    <s v="No"/>
    <s v="Yes"/>
    <n v="2"/>
    <s v="No"/>
    <s v="Two Year"/>
    <s v="Direct Debit"/>
    <n v="9"/>
    <n v="609"/>
    <x v="0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x v="15"/>
    <s v="No"/>
    <s v="No"/>
    <s v="Yes"/>
    <n v="3"/>
    <s v="No"/>
    <s v="Month-to-Month"/>
    <s v="Credit Card"/>
    <n v="50"/>
    <n v="1871"/>
    <x v="0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x v="6"/>
    <s v="Yes"/>
    <s v="No"/>
    <s v="Yes"/>
    <n v="3"/>
    <s v="No"/>
    <s v="Month-to-Month"/>
    <s v="Direct Debit"/>
    <n v="29"/>
    <n v="1748"/>
    <x v="0"/>
    <x v="0"/>
    <x v="1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x v="49"/>
    <s v="No"/>
    <s v="No"/>
    <s v="Yes"/>
    <n v="2"/>
    <s v="No"/>
    <s v="One Year"/>
    <s v="Credit Card"/>
    <n v="42"/>
    <n v="1158"/>
    <x v="0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x v="54"/>
    <s v="No"/>
    <s v="No"/>
    <s v="Yes"/>
    <n v="3"/>
    <s v="Yes"/>
    <s v="Month-to-Month"/>
    <s v="Credit Card"/>
    <n v="28"/>
    <n v="109"/>
    <x v="0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x v="12"/>
    <s v="Yes"/>
    <s v="No"/>
    <s v="Yes"/>
    <n v="5"/>
    <s v="No"/>
    <s v="Month-to-Month"/>
    <s v="Credit Card"/>
    <n v="12"/>
    <n v="120"/>
    <x v="0"/>
    <x v="0"/>
    <x v="1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x v="9"/>
    <s v="No"/>
    <s v="No"/>
    <s v="Yes"/>
    <n v="6"/>
    <s v="No"/>
    <s v="Two Year"/>
    <s v="Credit Card"/>
    <n v="10"/>
    <n v="203"/>
    <x v="0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x v="33"/>
    <s v="Yes"/>
    <s v="No"/>
    <s v="Yes"/>
    <n v="2"/>
    <s v="No"/>
    <s v="Month-to-Month"/>
    <s v="Credit Card"/>
    <n v="25"/>
    <n v="405"/>
    <x v="0"/>
    <x v="0"/>
    <x v="1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x v="38"/>
    <s v="No"/>
    <s v="No"/>
    <s v="Yes"/>
    <n v="2"/>
    <s v="No"/>
    <s v="Month-to-Month"/>
    <s v="Credit Card"/>
    <n v="16"/>
    <n v="282"/>
    <x v="0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x v="26"/>
    <s v="No"/>
    <s v="No"/>
    <s v="Yes"/>
    <n v="3"/>
    <s v="Yes"/>
    <s v="Two Year"/>
    <s v="Direct Debit"/>
    <n v="18"/>
    <n v="1243"/>
    <x v="0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x v="5"/>
    <s v="No"/>
    <s v="No"/>
    <s v="Yes"/>
    <n v="3"/>
    <s v="Yes"/>
    <s v="Two Year"/>
    <s v="Credit Card"/>
    <n v="23"/>
    <n v="1495"/>
    <x v="0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x v="42"/>
    <s v="Yes"/>
    <s v="No"/>
    <s v="Yes"/>
    <n v="6"/>
    <s v="No"/>
    <s v="One Year"/>
    <s v="Credit Card"/>
    <n v="6"/>
    <n v="146"/>
    <x v="0"/>
    <x v="0"/>
    <x v="1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x v="22"/>
    <s v="Yes"/>
    <s v="No"/>
    <s v="Yes"/>
    <n v="2"/>
    <s v="No"/>
    <s v="Two Year"/>
    <s v="Credit Card"/>
    <n v="9"/>
    <n v="529"/>
    <x v="0"/>
    <x v="0"/>
    <x v="1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x v="19"/>
    <s v="Yes"/>
    <s v="No"/>
    <s v="Yes"/>
    <n v="3"/>
    <s v="Yes"/>
    <s v="Two Year"/>
    <s v="Direct Debit"/>
    <n v="23"/>
    <n v="1672"/>
    <x v="0"/>
    <x v="0"/>
    <x v="1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x v="58"/>
    <s v="No"/>
    <s v="No"/>
    <s v="Yes"/>
    <n v="2"/>
    <s v="No"/>
    <s v="Month-to-Month"/>
    <s v="Credit Card"/>
    <n v="15"/>
    <n v="102"/>
    <x v="0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x v="11"/>
    <s v="No"/>
    <s v="No"/>
    <s v="Yes"/>
    <n v="2"/>
    <s v="No"/>
    <s v="Month-to-Month"/>
    <s v="Credit Card"/>
    <n v="23"/>
    <n v="145"/>
    <x v="0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x v="0"/>
    <s v="No"/>
    <s v="No"/>
    <s v="Yes"/>
    <n v="4"/>
    <s v="Yes"/>
    <s v="Two Year"/>
    <s v="Direct Debit"/>
    <n v="35"/>
    <n v="2480"/>
    <x v="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x v="28"/>
    <s v="No"/>
    <s v="No"/>
    <s v="Yes"/>
    <n v="5"/>
    <s v="No"/>
    <s v="Two Year"/>
    <s v="Credit Card"/>
    <n v="9"/>
    <n v="143"/>
    <x v="0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x v="42"/>
    <s v="Yes"/>
    <s v="No"/>
    <s v="Yes"/>
    <n v="4"/>
    <s v="Yes"/>
    <s v="Two Year"/>
    <s v="Credit Card"/>
    <n v="23"/>
    <n v="1529"/>
    <x v="0"/>
    <x v="0"/>
    <x v="1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x v="2"/>
    <s v="No"/>
    <s v="No"/>
    <s v="Yes"/>
    <n v="6"/>
    <s v="No"/>
    <s v="Two Year"/>
    <s v="Credit Card"/>
    <n v="6"/>
    <n v="390"/>
    <x v="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x v="38"/>
    <s v="No"/>
    <s v="No"/>
    <s v="Yes"/>
    <n v="6"/>
    <s v="No"/>
    <s v="One Year"/>
    <s v="Credit Card"/>
    <n v="39"/>
    <n v="859"/>
    <x v="0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x v="0"/>
    <s v="No"/>
    <s v="No"/>
    <s v="Yes"/>
    <n v="5"/>
    <s v="Yes"/>
    <s v="Two Year"/>
    <s v="Credit Card"/>
    <n v="57"/>
    <n v="4041"/>
    <x v="0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x v="7"/>
    <s v="No"/>
    <s v="No"/>
    <s v="Yes"/>
    <n v="2"/>
    <s v="No"/>
    <s v="Month-to-Month"/>
    <s v="Direct Debit"/>
    <n v="24"/>
    <n v="131"/>
    <x v="0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x v="47"/>
    <s v="No"/>
    <s v="Yes"/>
    <s v="Yes"/>
    <n v="4"/>
    <s v="No"/>
    <s v="One Year"/>
    <s v="Credit Card"/>
    <n v="9"/>
    <n v="191"/>
    <x v="0"/>
    <x v="0"/>
    <x v="2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x v="58"/>
    <s v="No"/>
    <s v="No"/>
    <s v="Yes"/>
    <n v="3"/>
    <s v="No"/>
    <s v="Month-to-Month"/>
    <s v="Direct Debit"/>
    <n v="52"/>
    <n v="462"/>
    <x v="0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x v="64"/>
    <s v="No"/>
    <s v="Yes"/>
    <s v="Yes"/>
    <n v="2"/>
    <s v="No"/>
    <s v="One Year"/>
    <s v="Direct Debit"/>
    <n v="15"/>
    <n v="692"/>
    <x v="0"/>
    <x v="0"/>
    <x v="2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x v="52"/>
    <s v="No"/>
    <s v="No"/>
    <s v="Yes"/>
    <n v="5"/>
    <s v="No"/>
    <s v="Month-to-Month"/>
    <s v="Credit Card"/>
    <n v="35"/>
    <n v="657"/>
    <x v="0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x v="58"/>
    <s v="No"/>
    <s v="No"/>
    <s v="Yes"/>
    <n v="4"/>
    <s v="No"/>
    <s v="One Year"/>
    <s v="Credit Card"/>
    <n v="7"/>
    <n v="126"/>
    <x v="0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x v="24"/>
    <s v="No"/>
    <s v="No"/>
    <s v="Yes"/>
    <n v="2"/>
    <s v="No"/>
    <s v="Month-to-Month"/>
    <s v="Credit Card"/>
    <n v="17"/>
    <n v="279"/>
    <x v="0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x v="6"/>
    <s v="Yes"/>
    <s v="No"/>
    <s v="Yes"/>
    <n v="4"/>
    <s v="No"/>
    <s v="Month-to-Month"/>
    <s v="Credit Card"/>
    <n v="38"/>
    <n v="602"/>
    <x v="0"/>
    <x v="0"/>
    <x v="1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x v="1"/>
    <s v="No"/>
    <s v="No"/>
    <s v="Yes"/>
    <n v="5"/>
    <s v="Yes"/>
    <s v="Two Year"/>
    <s v="Credit Card"/>
    <n v="43"/>
    <n v="3012"/>
    <x v="0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x v="34"/>
    <s v="No"/>
    <s v="Yes"/>
    <s v="Yes"/>
    <n v="2"/>
    <s v="Yes"/>
    <s v="One Year"/>
    <s v="Direct Debit"/>
    <n v="34"/>
    <n v="1858"/>
    <x v="0"/>
    <x v="0"/>
    <x v="2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x v="30"/>
    <s v="No"/>
    <s v="No"/>
    <s v="Yes"/>
    <n v="5"/>
    <s v="No"/>
    <s v="Month-to-Month"/>
    <s v="Direct Debit"/>
    <n v="21"/>
    <n v="619"/>
    <x v="0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x v="21"/>
    <s v="No"/>
    <s v="No"/>
    <s v="Yes"/>
    <n v="5"/>
    <s v="Yes"/>
    <s v="One Year"/>
    <s v="Credit Card"/>
    <n v="22"/>
    <n v="458"/>
    <x v="0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x v="12"/>
    <s v="Yes"/>
    <s v="No"/>
    <s v="Yes"/>
    <n v="2"/>
    <s v="No"/>
    <s v="One Year"/>
    <s v="Credit Card"/>
    <n v="7"/>
    <n v="330"/>
    <x v="0"/>
    <x v="0"/>
    <x v="1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x v="58"/>
    <s v="No"/>
    <s v="No"/>
    <s v="Yes"/>
    <n v="6"/>
    <s v="Yes"/>
    <s v="Month-to-Month"/>
    <s v="Direct Debit"/>
    <n v="39"/>
    <n v="1619"/>
    <x v="0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x v="3"/>
    <s v="No"/>
    <s v="No"/>
    <s v="Yes"/>
    <n v="2"/>
    <s v="No"/>
    <s v="Two Year"/>
    <s v="Credit Card"/>
    <n v="10"/>
    <n v="76"/>
    <x v="0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x v="49"/>
    <s v="No"/>
    <s v="No"/>
    <s v="Yes"/>
    <n v="2"/>
    <s v="Yes"/>
    <s v="One Year"/>
    <s v="Direct Debit"/>
    <n v="29"/>
    <n v="1917"/>
    <x v="0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x v="43"/>
    <s v="No"/>
    <s v="Yes"/>
    <s v="Yes"/>
    <n v="5"/>
    <s v="No"/>
    <s v="Two Year"/>
    <s v="Credit Card"/>
    <n v="28"/>
    <n v="1495"/>
    <x v="0"/>
    <x v="0"/>
    <x v="2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x v="37"/>
    <s v="No"/>
    <s v="No"/>
    <s v="Yes"/>
    <n v="3"/>
    <s v="No"/>
    <s v="One Year"/>
    <s v="Credit Card"/>
    <n v="9"/>
    <n v="158"/>
    <x v="0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x v="10"/>
    <s v="No"/>
    <s v="No"/>
    <s v="Yes"/>
    <n v="6"/>
    <s v="No"/>
    <s v="Month-to-Month"/>
    <s v="Credit Card"/>
    <n v="35"/>
    <n v="1412"/>
    <x v="0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x v="40"/>
    <s v="No"/>
    <s v="No"/>
    <s v="Yes"/>
    <n v="2"/>
    <s v="No"/>
    <s v="One Year"/>
    <s v="Direct Debit"/>
    <n v="10"/>
    <n v="227"/>
    <x v="0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x v="30"/>
    <s v="No"/>
    <s v="No"/>
    <s v="Yes"/>
    <n v="5"/>
    <s v="No"/>
    <s v="Two Year"/>
    <s v="Direct Debit"/>
    <n v="7"/>
    <n v="428"/>
    <x v="0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x v="40"/>
    <s v="No"/>
    <s v="No"/>
    <s v="Yes"/>
    <n v="2"/>
    <s v="No"/>
    <s v="Month-to-Month"/>
    <s v="Direct Debit"/>
    <n v="28"/>
    <n v="245"/>
    <x v="0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x v="10"/>
    <s v="No"/>
    <s v="No"/>
    <s v="Yes"/>
    <n v="2"/>
    <s v="No"/>
    <s v="Month-to-Month"/>
    <s v="Credit Card"/>
    <n v="7"/>
    <n v="55"/>
    <x v="0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x v="54"/>
    <s v="No"/>
    <s v="No"/>
    <s v="Yes"/>
    <n v="4"/>
    <s v="Yes"/>
    <s v="Two Year"/>
    <s v="Direct Debit"/>
    <n v="31"/>
    <n v="2244"/>
    <x v="0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x v="10"/>
    <s v="No"/>
    <s v="No"/>
    <s v="Yes"/>
    <n v="2"/>
    <s v="No"/>
    <s v="One Year"/>
    <s v="Direct Debit"/>
    <n v="34"/>
    <n v="956"/>
    <x v="0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x v="44"/>
    <s v="No"/>
    <s v="No"/>
    <s v="Yes"/>
    <n v="2"/>
    <s v="Yes"/>
    <s v="Two Year"/>
    <s v="Credit Card"/>
    <n v="19"/>
    <n v="1186"/>
    <x v="0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x v="4"/>
    <s v="Yes"/>
    <s v="No"/>
    <s v="Yes"/>
    <n v="2"/>
    <s v="Yes"/>
    <s v="Two Year"/>
    <s v="Credit Card"/>
    <n v="42"/>
    <n v="3021"/>
    <x v="0"/>
    <x v="0"/>
    <x v="1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x v="31"/>
    <s v="No"/>
    <s v="No"/>
    <s v="Yes"/>
    <n v="6"/>
    <s v="No"/>
    <s v="Month-to-Month"/>
    <s v="Credit Card"/>
    <n v="20"/>
    <n v="547"/>
    <x v="0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x v="23"/>
    <s v="Yes"/>
    <s v="No"/>
    <s v="Yes"/>
    <n v="5"/>
    <s v="No"/>
    <s v="Two Year"/>
    <s v="Credit Card"/>
    <n v="8"/>
    <n v="186"/>
    <x v="0"/>
    <x v="0"/>
    <x v="1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x v="3"/>
    <s v="No"/>
    <s v="No"/>
    <s v="Yes"/>
    <n v="3"/>
    <s v="No"/>
    <s v="One Year"/>
    <s v="Direct Debit"/>
    <n v="31"/>
    <n v="2178"/>
    <x v="0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x v="50"/>
    <s v="No"/>
    <s v="No"/>
    <s v="Yes"/>
    <n v="2"/>
    <s v="No"/>
    <s v="Two Year"/>
    <s v="Credit Card"/>
    <n v="13"/>
    <n v="665"/>
    <x v="0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x v="0"/>
    <s v="No"/>
    <s v="No"/>
    <s v="Yes"/>
    <n v="5"/>
    <s v="Yes"/>
    <s v="One Year"/>
    <s v="Credit Card"/>
    <n v="31"/>
    <n v="1532"/>
    <x v="0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x v="0"/>
    <s v="No"/>
    <s v="No"/>
    <s v="Yes"/>
    <n v="2"/>
    <s v="No"/>
    <s v="One Year"/>
    <s v="Credit Card"/>
    <n v="13"/>
    <n v="896"/>
    <x v="0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x v="54"/>
    <s v="No"/>
    <s v="No"/>
    <s v="Yes"/>
    <n v="3"/>
    <s v="No"/>
    <s v="Month-to-Month"/>
    <s v="Direct Debit"/>
    <n v="28"/>
    <n v="287"/>
    <x v="0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x v="0"/>
    <s v="No"/>
    <s v="No"/>
    <s v="Yes"/>
    <n v="2"/>
    <s v="No"/>
    <s v="Two Year"/>
    <s v="Credit Card"/>
    <n v="10"/>
    <n v="519"/>
    <x v="0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x v="52"/>
    <s v="No"/>
    <s v="No"/>
    <s v="Yes"/>
    <n v="2"/>
    <s v="No"/>
    <s v="Two Year"/>
    <s v="Direct Debit"/>
    <n v="22"/>
    <n v="358"/>
    <x v="0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x v="24"/>
    <s v="No"/>
    <s v="No"/>
    <s v="Yes"/>
    <n v="2"/>
    <s v="No"/>
    <s v="Month-to-Month"/>
    <s v="Direct Debit"/>
    <n v="15"/>
    <n v="354"/>
    <x v="0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x v="54"/>
    <s v="No"/>
    <s v="No"/>
    <s v="Yes"/>
    <n v="4"/>
    <s v="No"/>
    <s v="Month-to-Month"/>
    <s v="Direct Debit"/>
    <n v="6"/>
    <n v="50"/>
    <x v="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x v="4"/>
    <s v="Yes"/>
    <s v="No"/>
    <s v="Yes"/>
    <n v="5"/>
    <s v="No"/>
    <s v="Month-to-Month"/>
    <s v="Credit Card"/>
    <n v="14"/>
    <n v="242"/>
    <x v="0"/>
    <x v="0"/>
    <x v="1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x v="54"/>
    <s v="No"/>
    <s v="No"/>
    <s v="Yes"/>
    <n v="5"/>
    <s v="Yes"/>
    <s v="One Year"/>
    <s v="Credit Card"/>
    <n v="25"/>
    <n v="372"/>
    <x v="0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x v="20"/>
    <s v="No"/>
    <s v="No"/>
    <s v="Yes"/>
    <n v="2"/>
    <s v="No"/>
    <s v="Month-to-Month"/>
    <s v="Direct Debit"/>
    <n v="21"/>
    <n v="79"/>
    <x v="0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x v="1"/>
    <s v="No"/>
    <s v="No"/>
    <s v="Yes"/>
    <n v="6"/>
    <s v="No"/>
    <s v="Month-to-Month"/>
    <s v="Credit Card"/>
    <n v="21"/>
    <n v="514"/>
    <x v="0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x v="47"/>
    <s v="No"/>
    <s v="Yes"/>
    <s v="Yes"/>
    <n v="3"/>
    <s v="Yes"/>
    <s v="Two Year"/>
    <s v="Credit Card"/>
    <n v="27"/>
    <n v="1890"/>
    <x v="0"/>
    <x v="0"/>
    <x v="2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x v="23"/>
    <s v="Yes"/>
    <s v="No"/>
    <s v="Yes"/>
    <n v="5"/>
    <s v="Yes"/>
    <s v="One Year"/>
    <s v="Credit Card"/>
    <n v="30"/>
    <n v="1476"/>
    <x v="0"/>
    <x v="0"/>
    <x v="1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x v="55"/>
    <s v="No"/>
    <s v="Yes"/>
    <s v="Yes"/>
    <n v="5"/>
    <s v="Yes"/>
    <s v="Month-to-Month"/>
    <s v="Direct Debit"/>
    <n v="51"/>
    <n v="1462"/>
    <x v="0"/>
    <x v="0"/>
    <x v="2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x v="22"/>
    <s v="Yes"/>
    <s v="No"/>
    <s v="Yes"/>
    <n v="6"/>
    <s v="Yes"/>
    <s v="Two Year"/>
    <s v="Credit Card"/>
    <n v="36"/>
    <n v="863"/>
    <x v="0"/>
    <x v="0"/>
    <x v="1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x v="40"/>
    <s v="No"/>
    <s v="No"/>
    <s v="Yes"/>
    <n v="3"/>
    <s v="No"/>
    <s v="Two Year"/>
    <s v="Credit Card"/>
    <n v="7"/>
    <n v="396"/>
    <x v="0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x v="30"/>
    <s v="No"/>
    <s v="No"/>
    <s v="Yes"/>
    <n v="6"/>
    <s v="Yes"/>
    <s v="One Year"/>
    <s v="Direct Debit"/>
    <n v="31"/>
    <n v="2130"/>
    <x v="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x v="20"/>
    <s v="No"/>
    <s v="No"/>
    <s v="Yes"/>
    <n v="4"/>
    <s v="No"/>
    <s v="Two Year"/>
    <s v="Credit Card"/>
    <n v="43"/>
    <n v="2567"/>
    <x v="0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x v="7"/>
    <s v="No"/>
    <s v="No"/>
    <s v="Yes"/>
    <n v="5"/>
    <s v="No"/>
    <s v="Month-to-Month"/>
    <s v="Credit Card"/>
    <n v="36"/>
    <n v="115"/>
    <x v="0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x v="58"/>
    <s v="No"/>
    <s v="No"/>
    <s v="Yes"/>
    <n v="2"/>
    <s v="No"/>
    <s v="Month-to-Month"/>
    <s v="Direct Debit"/>
    <n v="30"/>
    <n v="396"/>
    <x v="0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x v="12"/>
    <s v="Yes"/>
    <s v="No"/>
    <s v="Yes"/>
    <n v="3"/>
    <s v="Yes"/>
    <s v="Two Year"/>
    <s v="Credit Card"/>
    <n v="14"/>
    <n v="1017"/>
    <x v="0"/>
    <x v="0"/>
    <x v="1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x v="37"/>
    <s v="No"/>
    <s v="No"/>
    <s v="Yes"/>
    <n v="5"/>
    <s v="No"/>
    <s v="One Year"/>
    <s v="Credit Card"/>
    <n v="10"/>
    <n v="100"/>
    <x v="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x v="25"/>
    <s v="No"/>
    <s v="Yes"/>
    <s v="Yes"/>
    <n v="4"/>
    <s v="Yes"/>
    <s v="One Year"/>
    <s v="Direct Debit"/>
    <n v="31"/>
    <n v="2044"/>
    <x v="0"/>
    <x v="0"/>
    <x v="2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x v="5"/>
    <s v="No"/>
    <s v="No"/>
    <s v="Yes"/>
    <n v="4"/>
    <s v="Yes"/>
    <s v="One Year"/>
    <s v="Credit Card"/>
    <n v="31"/>
    <n v="2242"/>
    <x v="0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x v="40"/>
    <s v="No"/>
    <s v="No"/>
    <s v="Yes"/>
    <n v="4"/>
    <s v="No"/>
    <s v="Month-to-Month"/>
    <s v="Direct Debit"/>
    <n v="6"/>
    <n v="85"/>
    <x v="0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x v="16"/>
    <s v="No"/>
    <s v="No"/>
    <s v="Yes"/>
    <n v="2"/>
    <s v="Yes"/>
    <s v="Two Year"/>
    <s v="Direct Debit"/>
    <n v="45"/>
    <n v="2657"/>
    <x v="0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x v="50"/>
    <s v="No"/>
    <s v="No"/>
    <s v="Yes"/>
    <n v="5"/>
    <s v="No"/>
    <s v="Month-to-Month"/>
    <s v="Credit Card"/>
    <n v="10"/>
    <n v="19"/>
    <x v="0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x v="35"/>
    <s v="No"/>
    <s v="No"/>
    <s v="Yes"/>
    <n v="6"/>
    <s v="Yes"/>
    <s v="One Year"/>
    <s v="Credit Card"/>
    <n v="47"/>
    <n v="3247"/>
    <x v="0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x v="0"/>
    <s v="No"/>
    <s v="No"/>
    <s v="Yes"/>
    <n v="2"/>
    <s v="No"/>
    <s v="Two Year"/>
    <s v="Credit Card"/>
    <n v="9"/>
    <n v="631"/>
    <x v="0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x v="22"/>
    <s v="Yes"/>
    <s v="No"/>
    <s v="Yes"/>
    <n v="6"/>
    <s v="Yes"/>
    <s v="Two Year"/>
    <s v="Credit Card"/>
    <n v="24"/>
    <n v="1701"/>
    <x v="0"/>
    <x v="0"/>
    <x v="1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x v="16"/>
    <s v="No"/>
    <s v="No"/>
    <s v="Yes"/>
    <n v="2"/>
    <s v="Yes"/>
    <s v="Two Year"/>
    <s v="Credit Card"/>
    <n v="49"/>
    <n v="3326"/>
    <x v="0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x v="19"/>
    <s v="Yes"/>
    <s v="No"/>
    <s v="Yes"/>
    <n v="6"/>
    <s v="Yes"/>
    <s v="One Year"/>
    <s v="Credit Card"/>
    <n v="18"/>
    <n v="670"/>
    <x v="0"/>
    <x v="0"/>
    <x v="1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x v="30"/>
    <s v="No"/>
    <s v="No"/>
    <s v="Yes"/>
    <n v="6"/>
    <s v="Yes"/>
    <s v="Two Year"/>
    <s v="Direct Debit"/>
    <n v="41"/>
    <n v="2912"/>
    <x v="0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x v="40"/>
    <s v="No"/>
    <s v="No"/>
    <s v="Yes"/>
    <n v="3"/>
    <s v="No"/>
    <s v="Month-to-Month"/>
    <s v="Credit Card"/>
    <n v="26"/>
    <n v="325"/>
    <x v="0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x v="47"/>
    <s v="No"/>
    <s v="Yes"/>
    <s v="Yes"/>
    <n v="6"/>
    <s v="No"/>
    <s v="Two Year"/>
    <s v="Direct Debit"/>
    <n v="10"/>
    <n v="666"/>
    <x v="0"/>
    <x v="0"/>
    <x v="2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x v="18"/>
    <s v="No"/>
    <s v="No"/>
    <s v="Yes"/>
    <n v="3"/>
    <s v="Yes"/>
    <s v="One Year"/>
    <s v="Credit Card"/>
    <n v="21"/>
    <n v="937"/>
    <x v="0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x v="0"/>
    <s v="No"/>
    <s v="No"/>
    <s v="Yes"/>
    <n v="2"/>
    <s v="Yes"/>
    <s v="Month-to-Month"/>
    <s v="Credit Card"/>
    <n v="45"/>
    <n v="2463"/>
    <x v="0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x v="54"/>
    <s v="No"/>
    <s v="No"/>
    <s v="Yes"/>
    <n v="2"/>
    <s v="No"/>
    <s v="Two Year"/>
    <s v="Credit Card"/>
    <n v="11"/>
    <n v="778"/>
    <x v="0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x v="30"/>
    <s v="No"/>
    <s v="No"/>
    <s v="Yes"/>
    <n v="5"/>
    <s v="Yes"/>
    <s v="One Year"/>
    <s v="Direct Debit"/>
    <n v="35"/>
    <n v="1132"/>
    <x v="0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x v="39"/>
    <s v="No"/>
    <s v="No"/>
    <s v="Yes"/>
    <n v="2"/>
    <s v="No"/>
    <s v="Two Year"/>
    <s v="Credit Card"/>
    <n v="32"/>
    <n v="2251"/>
    <x v="0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x v="44"/>
    <s v="No"/>
    <s v="No"/>
    <s v="Yes"/>
    <n v="3"/>
    <s v="No"/>
    <s v="Month-to-Month"/>
    <s v="Credit Card"/>
    <n v="24"/>
    <n v="470"/>
    <x v="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x v="28"/>
    <s v="No"/>
    <s v="No"/>
    <s v="Yes"/>
    <n v="5"/>
    <s v="No"/>
    <s v="Two Year"/>
    <s v="Direct Debit"/>
    <n v="32"/>
    <n v="2185"/>
    <x v="0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x v="24"/>
    <s v="No"/>
    <s v="No"/>
    <s v="Yes"/>
    <n v="6"/>
    <s v="Yes"/>
    <s v="Two Year"/>
    <s v="Direct Debit"/>
    <n v="53"/>
    <n v="2809"/>
    <x v="0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x v="2"/>
    <s v="No"/>
    <s v="No"/>
    <s v="Yes"/>
    <n v="2"/>
    <s v="No"/>
    <s v="Two Year"/>
    <s v="Direct Debit"/>
    <n v="8"/>
    <n v="446"/>
    <x v="0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x v="26"/>
    <s v="No"/>
    <s v="No"/>
    <s v="Yes"/>
    <n v="5"/>
    <s v="No"/>
    <s v="Month-to-Month"/>
    <s v="Direct Debit"/>
    <n v="27"/>
    <n v="250"/>
    <x v="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x v="31"/>
    <s v="No"/>
    <s v="No"/>
    <s v="Yes"/>
    <n v="2"/>
    <s v="Yes"/>
    <s v="Month-to-Month"/>
    <s v="Direct Debit"/>
    <n v="21"/>
    <n v="990"/>
    <x v="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x v="22"/>
    <s v="Yes"/>
    <s v="No"/>
    <s v="Yes"/>
    <n v="4"/>
    <s v="No"/>
    <s v="Month-to-Month"/>
    <s v="Direct Debit"/>
    <n v="37"/>
    <n v="37"/>
    <x v="0"/>
    <x v="0"/>
    <x v="1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x v="6"/>
    <s v="Yes"/>
    <s v="No"/>
    <s v="Yes"/>
    <n v="6"/>
    <s v="Yes"/>
    <s v="One Year"/>
    <s v="Direct Debit"/>
    <n v="32"/>
    <n v="1550"/>
    <x v="0"/>
    <x v="0"/>
    <x v="1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x v="53"/>
    <s v="Yes"/>
    <s v="No"/>
    <s v="Yes"/>
    <n v="3"/>
    <s v="Yes"/>
    <s v="Two Year"/>
    <s v="Credit Card"/>
    <n v="33"/>
    <n v="1026"/>
    <x v="0"/>
    <x v="0"/>
    <x v="1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x v="11"/>
    <s v="No"/>
    <s v="No"/>
    <s v="Yes"/>
    <n v="5"/>
    <s v="No"/>
    <s v="Two Year"/>
    <s v="Credit Card"/>
    <n v="25"/>
    <n v="941"/>
    <x v="0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x v="43"/>
    <s v="No"/>
    <s v="Yes"/>
    <s v="Yes"/>
    <n v="6"/>
    <s v="Yes"/>
    <s v="One Year"/>
    <s v="Credit Card"/>
    <n v="36"/>
    <n v="2112"/>
    <x v="0"/>
    <x v="0"/>
    <x v="2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x v="6"/>
    <s v="Yes"/>
    <s v="No"/>
    <s v="Yes"/>
    <n v="3"/>
    <s v="No"/>
    <s v="One Year"/>
    <s v="Direct Debit"/>
    <n v="6"/>
    <n v="28"/>
    <x v="0"/>
    <x v="0"/>
    <x v="1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x v="33"/>
    <s v="Yes"/>
    <s v="No"/>
    <s v="Yes"/>
    <n v="5"/>
    <s v="No"/>
    <s v="Two Year"/>
    <s v="Credit Card"/>
    <n v="6"/>
    <n v="185"/>
    <x v="0"/>
    <x v="0"/>
    <x v="1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x v="42"/>
    <s v="Yes"/>
    <s v="No"/>
    <s v="Yes"/>
    <n v="5"/>
    <s v="Yes"/>
    <s v="Two Year"/>
    <s v="Credit Card"/>
    <n v="19"/>
    <n v="841"/>
    <x v="0"/>
    <x v="0"/>
    <x v="1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x v="8"/>
    <s v="No"/>
    <s v="No"/>
    <s v="Yes"/>
    <n v="6"/>
    <s v="No"/>
    <s v="Month-to-Month"/>
    <s v="Direct Debit"/>
    <n v="43"/>
    <n v="1257"/>
    <x v="0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x v="22"/>
    <s v="Yes"/>
    <s v="No"/>
    <s v="Yes"/>
    <n v="2"/>
    <s v="Yes"/>
    <s v="Two Year"/>
    <s v="Credit Card"/>
    <n v="33"/>
    <n v="2401"/>
    <x v="0"/>
    <x v="0"/>
    <x v="1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x v="35"/>
    <s v="No"/>
    <s v="No"/>
    <s v="Yes"/>
    <n v="3"/>
    <s v="No"/>
    <s v="One Year"/>
    <s v="Credit Card"/>
    <n v="16"/>
    <n v="385"/>
    <x v="0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x v="53"/>
    <s v="Yes"/>
    <s v="No"/>
    <s v="Yes"/>
    <n v="4"/>
    <s v="Yes"/>
    <s v="Two Year"/>
    <s v="Direct Debit"/>
    <n v="34"/>
    <n v="2281"/>
    <x v="0"/>
    <x v="0"/>
    <x v="1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x v="51"/>
    <s v="No"/>
    <s v="No"/>
    <s v="Yes"/>
    <n v="6"/>
    <s v="No"/>
    <s v="Two Year"/>
    <s v="Direct Debit"/>
    <n v="35"/>
    <n v="1833"/>
    <x v="0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x v="3"/>
    <s v="No"/>
    <s v="No"/>
    <s v="Yes"/>
    <n v="3"/>
    <s v="No"/>
    <s v="Month-to-Month"/>
    <s v="Direct Debit"/>
    <n v="40"/>
    <n v="40"/>
    <x v="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x v="49"/>
    <s v="No"/>
    <s v="No"/>
    <s v="Yes"/>
    <n v="2"/>
    <s v="No"/>
    <s v="One Year"/>
    <s v="Credit Card"/>
    <n v="9"/>
    <n v="39"/>
    <x v="0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x v="18"/>
    <s v="No"/>
    <s v="No"/>
    <s v="Yes"/>
    <n v="4"/>
    <s v="No"/>
    <s v="Two Year"/>
    <s v="Credit Card"/>
    <n v="13"/>
    <n v="887"/>
    <x v="0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x v="8"/>
    <s v="No"/>
    <s v="No"/>
    <s v="Yes"/>
    <n v="4"/>
    <s v="No"/>
    <s v="Two Year"/>
    <s v="Credit Card"/>
    <n v="13"/>
    <n v="903"/>
    <x v="0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x v="7"/>
    <s v="No"/>
    <s v="No"/>
    <s v="Yes"/>
    <n v="3"/>
    <s v="No"/>
    <s v="Two Year"/>
    <s v="Direct Debit"/>
    <n v="8"/>
    <n v="522"/>
    <x v="0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x v="18"/>
    <s v="No"/>
    <s v="No"/>
    <s v="Yes"/>
    <n v="6"/>
    <s v="No"/>
    <s v="Two Year"/>
    <s v="Direct Debit"/>
    <n v="31"/>
    <n v="2070"/>
    <x v="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x v="23"/>
    <s v="Yes"/>
    <s v="No"/>
    <s v="Yes"/>
    <n v="3"/>
    <s v="No"/>
    <s v="Two Year"/>
    <s v="Direct Debit"/>
    <n v="43"/>
    <n v="2697"/>
    <x v="0"/>
    <x v="0"/>
    <x v="1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x v="21"/>
    <s v="No"/>
    <s v="No"/>
    <s v="Yes"/>
    <n v="6"/>
    <s v="Yes"/>
    <s v="Month-to-Month"/>
    <s v="Direct Debit"/>
    <n v="42"/>
    <n v="659"/>
    <x v="0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x v="19"/>
    <s v="Yes"/>
    <s v="No"/>
    <s v="Yes"/>
    <n v="2"/>
    <s v="Yes"/>
    <s v="Two Year"/>
    <s v="Credit Card"/>
    <n v="21"/>
    <n v="1251"/>
    <x v="0"/>
    <x v="0"/>
    <x v="1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x v="33"/>
    <s v="Yes"/>
    <s v="No"/>
    <s v="Yes"/>
    <n v="2"/>
    <s v="No"/>
    <s v="One Year"/>
    <s v="Credit Card"/>
    <n v="14"/>
    <n v="775"/>
    <x v="0"/>
    <x v="0"/>
    <x v="1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x v="11"/>
    <s v="No"/>
    <s v="No"/>
    <s v="Yes"/>
    <n v="2"/>
    <s v="Yes"/>
    <s v="Two Year"/>
    <s v="Direct Debit"/>
    <n v="15"/>
    <n v="923"/>
    <x v="0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x v="28"/>
    <s v="No"/>
    <s v="No"/>
    <s v="Yes"/>
    <n v="3"/>
    <s v="No"/>
    <s v="One Year"/>
    <s v="Credit Card"/>
    <n v="9"/>
    <n v="285"/>
    <x v="0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x v="33"/>
    <s v="Yes"/>
    <s v="No"/>
    <s v="Yes"/>
    <n v="5"/>
    <s v="No"/>
    <s v="Two Year"/>
    <s v="Credit Card"/>
    <n v="10"/>
    <n v="97"/>
    <x v="0"/>
    <x v="0"/>
    <x v="1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x v="20"/>
    <s v="No"/>
    <s v="No"/>
    <s v="Yes"/>
    <n v="6"/>
    <s v="Yes"/>
    <s v="Month-to-Month"/>
    <s v="Direct Debit"/>
    <n v="42"/>
    <n v="2178"/>
    <x v="0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x v="15"/>
    <s v="No"/>
    <s v="No"/>
    <s v="Yes"/>
    <n v="6"/>
    <s v="No"/>
    <s v="One Year"/>
    <s v="Direct Debit"/>
    <n v="43"/>
    <n v="1429"/>
    <x v="0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x v="54"/>
    <s v="No"/>
    <s v="No"/>
    <s v="Yes"/>
    <n v="5"/>
    <s v="No"/>
    <s v="Two Year"/>
    <s v="Direct Debit"/>
    <n v="46"/>
    <n v="3245"/>
    <x v="0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x v="39"/>
    <s v="No"/>
    <s v="No"/>
    <s v="Yes"/>
    <n v="4"/>
    <s v="Yes"/>
    <s v="Two Year"/>
    <s v="Credit Card"/>
    <n v="20"/>
    <n v="1287"/>
    <x v="0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x v="15"/>
    <s v="No"/>
    <s v="No"/>
    <s v="Yes"/>
    <n v="2"/>
    <s v="No"/>
    <s v="One Year"/>
    <s v="Direct Debit"/>
    <n v="42"/>
    <n v="2465"/>
    <x v="0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x v="22"/>
    <s v="Yes"/>
    <s v="No"/>
    <s v="Yes"/>
    <n v="2"/>
    <s v="No"/>
    <s v="Two Year"/>
    <s v="Direct Debit"/>
    <n v="22"/>
    <n v="296"/>
    <x v="0"/>
    <x v="0"/>
    <x v="1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x v="37"/>
    <s v="No"/>
    <s v="No"/>
    <s v="Yes"/>
    <n v="5"/>
    <s v="Yes"/>
    <s v="Two Year"/>
    <s v="Credit Card"/>
    <n v="32"/>
    <n v="2214"/>
    <x v="0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x v="5"/>
    <s v="No"/>
    <s v="No"/>
    <s v="Yes"/>
    <n v="3"/>
    <s v="Yes"/>
    <s v="Two Year"/>
    <s v="Direct Debit"/>
    <n v="38"/>
    <n v="2709"/>
    <x v="0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x v="21"/>
    <s v="No"/>
    <s v="No"/>
    <s v="Yes"/>
    <n v="5"/>
    <s v="Yes"/>
    <s v="Month-to-Month"/>
    <s v="Direct Debit"/>
    <n v="39"/>
    <n v="1355"/>
    <x v="0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x v="23"/>
    <s v="Yes"/>
    <s v="No"/>
    <s v="Yes"/>
    <n v="2"/>
    <s v="Yes"/>
    <s v="One Year"/>
    <s v="Direct Debit"/>
    <n v="26"/>
    <n v="1225"/>
    <x v="0"/>
    <x v="0"/>
    <x v="1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x v="8"/>
    <s v="No"/>
    <s v="No"/>
    <s v="Yes"/>
    <n v="4"/>
    <s v="No"/>
    <s v="Month-to-Month"/>
    <s v="Direct Debit"/>
    <n v="23"/>
    <n v="23"/>
    <x v="0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x v="30"/>
    <s v="No"/>
    <s v="No"/>
    <s v="Yes"/>
    <n v="2"/>
    <s v="Yes"/>
    <s v="Month-to-Month"/>
    <s v="Direct Debit"/>
    <n v="20"/>
    <n v="383"/>
    <x v="0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x v="39"/>
    <s v="No"/>
    <s v="No"/>
    <s v="Yes"/>
    <n v="6"/>
    <s v="No"/>
    <s v="Two Year"/>
    <s v="Credit Card"/>
    <n v="13"/>
    <n v="760"/>
    <x v="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x v="23"/>
    <s v="Yes"/>
    <s v="No"/>
    <s v="Yes"/>
    <n v="3"/>
    <s v="Yes"/>
    <s v="Two Year"/>
    <s v="Credit Card"/>
    <n v="40"/>
    <n v="2405"/>
    <x v="0"/>
    <x v="0"/>
    <x v="1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x v="4"/>
    <s v="Yes"/>
    <s v="No"/>
    <s v="Yes"/>
    <n v="2"/>
    <s v="Yes"/>
    <s v="One Year"/>
    <s v="Direct Debit"/>
    <n v="43"/>
    <n v="1665"/>
    <x v="0"/>
    <x v="0"/>
    <x v="1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x v="54"/>
    <s v="No"/>
    <s v="No"/>
    <s v="Yes"/>
    <n v="5"/>
    <s v="Yes"/>
    <s v="Two Year"/>
    <s v="Direct Debit"/>
    <n v="32"/>
    <n v="2143"/>
    <x v="0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x v="52"/>
    <s v="No"/>
    <s v="No"/>
    <s v="Yes"/>
    <n v="4"/>
    <s v="No"/>
    <s v="One Year"/>
    <s v="Direct Debit"/>
    <n v="35"/>
    <n v="1252"/>
    <x v="0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x v="48"/>
    <s v="No"/>
    <s v="No"/>
    <s v="Yes"/>
    <n v="2"/>
    <s v="No"/>
    <s v="Month-to-Month"/>
    <s v="Direct Debit"/>
    <n v="21"/>
    <n v="239"/>
    <x v="0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x v="11"/>
    <s v="No"/>
    <s v="No"/>
    <s v="Yes"/>
    <n v="2"/>
    <s v="No"/>
    <s v="Month-to-Month"/>
    <s v="Direct Debit"/>
    <n v="37"/>
    <n v="385"/>
    <x v="0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x v="22"/>
    <s v="Yes"/>
    <s v="No"/>
    <s v="Yes"/>
    <n v="2"/>
    <s v="No"/>
    <s v="One Year"/>
    <s v="Direct Debit"/>
    <n v="6"/>
    <n v="64"/>
    <x v="0"/>
    <x v="0"/>
    <x v="1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x v="38"/>
    <s v="No"/>
    <s v="No"/>
    <s v="Yes"/>
    <n v="5"/>
    <s v="No"/>
    <s v="Month-to-Month"/>
    <s v="Direct Debit"/>
    <n v="26"/>
    <n v="615"/>
    <x v="0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x v="8"/>
    <s v="No"/>
    <s v="No"/>
    <s v="Yes"/>
    <n v="6"/>
    <s v="Yes"/>
    <s v="Month-to-Month"/>
    <s v="Direct Debit"/>
    <n v="25"/>
    <n v="471"/>
    <x v="0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x v="11"/>
    <s v="No"/>
    <s v="No"/>
    <s v="Yes"/>
    <n v="4"/>
    <s v="Yes"/>
    <s v="Two Year"/>
    <s v="Direct Debit"/>
    <n v="35"/>
    <n v="2514"/>
    <x v="0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x v="21"/>
    <s v="No"/>
    <s v="No"/>
    <s v="Yes"/>
    <n v="2"/>
    <s v="No"/>
    <s v="Two Year"/>
    <s v="Direct Debit"/>
    <n v="44"/>
    <n v="3037"/>
    <x v="0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x v="38"/>
    <s v="No"/>
    <s v="No"/>
    <s v="Yes"/>
    <n v="6"/>
    <s v="No"/>
    <s v="One Year"/>
    <s v="Credit Card"/>
    <n v="9"/>
    <n v="294"/>
    <x v="0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x v="21"/>
    <s v="No"/>
    <s v="No"/>
    <s v="Yes"/>
    <n v="2"/>
    <s v="No"/>
    <s v="Month-to-Month"/>
    <s v="Direct Debit"/>
    <n v="8"/>
    <n v="106"/>
    <x v="0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x v="23"/>
    <s v="Yes"/>
    <s v="No"/>
    <s v="Yes"/>
    <n v="4"/>
    <s v="No"/>
    <s v="Two Year"/>
    <s v="Direct Debit"/>
    <n v="12"/>
    <n v="815"/>
    <x v="0"/>
    <x v="0"/>
    <x v="1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x v="46"/>
    <s v="No"/>
    <s v="No"/>
    <s v="Yes"/>
    <n v="5"/>
    <s v="No"/>
    <s v="Two Year"/>
    <s v="Credit Card"/>
    <n v="12"/>
    <n v="518"/>
    <x v="0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x v="50"/>
    <s v="No"/>
    <s v="No"/>
    <s v="Yes"/>
    <n v="4"/>
    <s v="Yes"/>
    <s v="Two Year"/>
    <s v="Direct Debit"/>
    <n v="24"/>
    <n v="1482"/>
    <x v="0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x v="33"/>
    <s v="Yes"/>
    <s v="No"/>
    <s v="Yes"/>
    <n v="2"/>
    <s v="No"/>
    <s v="One Year"/>
    <s v="Direct Debit"/>
    <n v="8"/>
    <n v="299"/>
    <x v="0"/>
    <x v="0"/>
    <x v="1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x v="2"/>
    <s v="No"/>
    <s v="No"/>
    <s v="Yes"/>
    <n v="2"/>
    <s v="No"/>
    <s v="One Year"/>
    <s v="Credit Card"/>
    <n v="12"/>
    <n v="143"/>
    <x v="0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x v="38"/>
    <s v="No"/>
    <s v="No"/>
    <s v="Yes"/>
    <n v="5"/>
    <s v="No"/>
    <s v="Month-to-Month"/>
    <s v="Credit Card"/>
    <n v="16"/>
    <n v="148"/>
    <x v="0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x v="59"/>
    <s v="Yes"/>
    <s v="No"/>
    <s v="Yes"/>
    <n v="2"/>
    <s v="No"/>
    <s v="Two Year"/>
    <s v="Credit Card"/>
    <n v="9"/>
    <n v="150"/>
    <x v="0"/>
    <x v="0"/>
    <x v="1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x v="61"/>
    <s v="No"/>
    <s v="Yes"/>
    <s v="Yes"/>
    <n v="2"/>
    <s v="Yes"/>
    <s v="One Year"/>
    <s v="Direct Debit"/>
    <n v="24"/>
    <n v="1696"/>
    <x v="0"/>
    <x v="0"/>
    <x v="2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x v="17"/>
    <s v="Yes"/>
    <s v="No"/>
    <s v="Yes"/>
    <n v="3"/>
    <s v="No"/>
    <s v="Two Year"/>
    <s v="Direct Debit"/>
    <n v="26"/>
    <n v="1203"/>
    <x v="0"/>
    <x v="0"/>
    <x v="1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x v="28"/>
    <s v="No"/>
    <s v="No"/>
    <s v="Yes"/>
    <n v="5"/>
    <s v="No"/>
    <s v="One Year"/>
    <s v="Direct Debit"/>
    <n v="9"/>
    <n v="490"/>
    <x v="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x v="20"/>
    <s v="No"/>
    <s v="No"/>
    <s v="Yes"/>
    <n v="5"/>
    <s v="No"/>
    <s v="One Year"/>
    <s v="Credit Card"/>
    <n v="8"/>
    <n v="386"/>
    <x v="0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x v="32"/>
    <s v="No"/>
    <s v="No"/>
    <s v="Yes"/>
    <n v="5"/>
    <s v="No"/>
    <s v="One Year"/>
    <s v="Credit Card"/>
    <n v="22"/>
    <n v="1444"/>
    <x v="0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x v="9"/>
    <s v="No"/>
    <s v="No"/>
    <s v="Yes"/>
    <n v="2"/>
    <s v="No"/>
    <s v="Month-to-Month"/>
    <s v="Direct Debit"/>
    <n v="41"/>
    <n v="883"/>
    <x v="0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x v="31"/>
    <s v="No"/>
    <s v="No"/>
    <s v="Yes"/>
    <n v="6"/>
    <s v="Yes"/>
    <s v="Two Year"/>
    <s v="Direct Debit"/>
    <n v="42"/>
    <n v="2280"/>
    <x v="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x v="31"/>
    <s v="No"/>
    <s v="No"/>
    <s v="Yes"/>
    <n v="6"/>
    <s v="No"/>
    <s v="One Year"/>
    <s v="Credit Card"/>
    <n v="6"/>
    <n v="124"/>
    <x v="0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x v="35"/>
    <s v="No"/>
    <s v="No"/>
    <s v="Yes"/>
    <n v="6"/>
    <s v="No"/>
    <s v="One Year"/>
    <s v="Direct Debit"/>
    <n v="10"/>
    <n v="250"/>
    <x v="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x v="3"/>
    <s v="No"/>
    <s v="No"/>
    <s v="Yes"/>
    <n v="6"/>
    <s v="No"/>
    <s v="Two Year"/>
    <s v="Direct Debit"/>
    <n v="8"/>
    <n v="546"/>
    <x v="0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x v="43"/>
    <s v="No"/>
    <s v="Yes"/>
    <s v="Yes"/>
    <n v="2"/>
    <s v="Yes"/>
    <s v="Two Year"/>
    <s v="Credit Card"/>
    <n v="58"/>
    <n v="4246"/>
    <x v="0"/>
    <x v="0"/>
    <x v="2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x v="28"/>
    <s v="No"/>
    <s v="No"/>
    <s v="Yes"/>
    <n v="5"/>
    <s v="Yes"/>
    <s v="Month-to-Month"/>
    <s v="Direct Debit"/>
    <n v="47"/>
    <n v="1741"/>
    <x v="0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x v="12"/>
    <s v="Yes"/>
    <s v="No"/>
    <s v="Yes"/>
    <n v="2"/>
    <s v="Yes"/>
    <s v="One Year"/>
    <s v="Direct Debit"/>
    <n v="21"/>
    <n v="1478"/>
    <x v="0"/>
    <x v="0"/>
    <x v="1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x v="55"/>
    <s v="No"/>
    <s v="Yes"/>
    <s v="Yes"/>
    <n v="4"/>
    <s v="No"/>
    <s v="Two Year"/>
    <s v="Credit Card"/>
    <n v="9"/>
    <n v="388"/>
    <x v="0"/>
    <x v="0"/>
    <x v="2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x v="40"/>
    <s v="No"/>
    <s v="No"/>
    <s v="Yes"/>
    <n v="4"/>
    <s v="No"/>
    <s v="Month-to-Month"/>
    <s v="Credit Card"/>
    <n v="7"/>
    <n v="182"/>
    <x v="0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x v="10"/>
    <s v="No"/>
    <s v="No"/>
    <s v="Yes"/>
    <n v="2"/>
    <s v="No"/>
    <s v="Month-to-Month"/>
    <s v="Direct Debit"/>
    <n v="43"/>
    <n v="953"/>
    <x v="0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x v="54"/>
    <s v="No"/>
    <s v="No"/>
    <s v="Yes"/>
    <n v="4"/>
    <s v="No"/>
    <s v="One Year"/>
    <s v="Credit Card"/>
    <n v="9"/>
    <n v="461"/>
    <x v="0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x v="20"/>
    <s v="No"/>
    <s v="No"/>
    <s v="Yes"/>
    <n v="6"/>
    <s v="No"/>
    <s v="One Year"/>
    <s v="Credit Card"/>
    <n v="16"/>
    <n v="551"/>
    <x v="0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x v="40"/>
    <s v="No"/>
    <s v="No"/>
    <s v="Yes"/>
    <n v="5"/>
    <s v="Yes"/>
    <s v="Month-to-Month"/>
    <s v="Credit Card"/>
    <n v="17"/>
    <n v="155"/>
    <x v="0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x v="41"/>
    <s v="No"/>
    <s v="Yes"/>
    <s v="Yes"/>
    <n v="2"/>
    <s v="Yes"/>
    <s v="One Year"/>
    <s v="Credit Card"/>
    <n v="18"/>
    <n v="283"/>
    <x v="0"/>
    <x v="0"/>
    <x v="2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x v="1"/>
    <s v="No"/>
    <s v="No"/>
    <s v="Yes"/>
    <n v="4"/>
    <s v="No"/>
    <s v="One Year"/>
    <s v="Direct Debit"/>
    <n v="23"/>
    <n v="303"/>
    <x v="0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x v="18"/>
    <s v="No"/>
    <s v="No"/>
    <s v="Yes"/>
    <n v="4"/>
    <s v="Yes"/>
    <s v="Two Year"/>
    <s v="Direct Debit"/>
    <n v="23"/>
    <n v="1666"/>
    <x v="0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x v="12"/>
    <s v="Yes"/>
    <s v="No"/>
    <s v="Yes"/>
    <n v="2"/>
    <s v="No"/>
    <s v="One Year"/>
    <s v="Direct Debit"/>
    <n v="44"/>
    <n v="2910"/>
    <x v="0"/>
    <x v="0"/>
    <x v="1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x v="10"/>
    <s v="No"/>
    <s v="No"/>
    <s v="Yes"/>
    <n v="6"/>
    <s v="No"/>
    <s v="Month-to-Month"/>
    <s v="Direct Debit"/>
    <n v="20"/>
    <n v="761"/>
    <x v="0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x v="19"/>
    <s v="Yes"/>
    <s v="No"/>
    <s v="Yes"/>
    <n v="2"/>
    <s v="No"/>
    <s v="Month-to-Month"/>
    <s v="Direct Debit"/>
    <n v="6"/>
    <n v="130"/>
    <x v="0"/>
    <x v="0"/>
    <x v="1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x v="4"/>
    <s v="Yes"/>
    <s v="No"/>
    <s v="Yes"/>
    <n v="5"/>
    <s v="No"/>
    <s v="Month-to-Month"/>
    <s v="Credit Card"/>
    <n v="12"/>
    <n v="84"/>
    <x v="0"/>
    <x v="0"/>
    <x v="1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x v="8"/>
    <s v="No"/>
    <s v="No"/>
    <s v="Yes"/>
    <n v="6"/>
    <s v="Yes"/>
    <s v="One Year"/>
    <s v="Credit Card"/>
    <n v="38"/>
    <n v="2342"/>
    <x v="0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x v="40"/>
    <s v="No"/>
    <s v="No"/>
    <s v="Yes"/>
    <n v="5"/>
    <s v="No"/>
    <s v="One Year"/>
    <s v="Direct Debit"/>
    <n v="13"/>
    <n v="481"/>
    <x v="0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x v="61"/>
    <s v="No"/>
    <s v="Yes"/>
    <s v="Yes"/>
    <n v="2"/>
    <s v="No"/>
    <s v="One Year"/>
    <s v="Direct Debit"/>
    <n v="17"/>
    <n v="466"/>
    <x v="0"/>
    <x v="0"/>
    <x v="2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x v="46"/>
    <s v="No"/>
    <s v="No"/>
    <s v="Yes"/>
    <n v="5"/>
    <s v="Yes"/>
    <s v="One Year"/>
    <s v="Direct Debit"/>
    <n v="24"/>
    <n v="946"/>
    <x v="0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x v="32"/>
    <s v="No"/>
    <s v="No"/>
    <s v="Yes"/>
    <n v="3"/>
    <s v="No"/>
    <s v="One Year"/>
    <s v="Credit Card"/>
    <n v="41"/>
    <n v="1825"/>
    <x v="0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x v="30"/>
    <s v="No"/>
    <s v="No"/>
    <s v="Yes"/>
    <n v="2"/>
    <s v="No"/>
    <s v="Month-to-Month"/>
    <s v="Direct Debit"/>
    <n v="33"/>
    <n v="1140"/>
    <x v="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x v="19"/>
    <s v="Yes"/>
    <s v="No"/>
    <s v="Yes"/>
    <n v="2"/>
    <s v="Yes"/>
    <s v="Two Year"/>
    <s v="Direct Debit"/>
    <n v="21"/>
    <n v="1370"/>
    <x v="0"/>
    <x v="0"/>
    <x v="1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x v="54"/>
    <s v="No"/>
    <s v="No"/>
    <s v="Yes"/>
    <n v="3"/>
    <s v="No"/>
    <s v="Month-to-Month"/>
    <s v="Direct Debit"/>
    <n v="6"/>
    <n v="6"/>
    <x v="0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x v="17"/>
    <s v="Yes"/>
    <s v="No"/>
    <s v="Yes"/>
    <n v="3"/>
    <s v="No"/>
    <s v="Two Year"/>
    <s v="Direct Debit"/>
    <n v="9"/>
    <n v="413"/>
    <x v="0"/>
    <x v="0"/>
    <x v="1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x v="33"/>
    <s v="Yes"/>
    <s v="No"/>
    <s v="Yes"/>
    <n v="6"/>
    <s v="No"/>
    <s v="Two Year"/>
    <s v="Credit Card"/>
    <n v="6"/>
    <n v="279"/>
    <x v="0"/>
    <x v="0"/>
    <x v="1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x v="32"/>
    <s v="No"/>
    <s v="No"/>
    <s v="Yes"/>
    <n v="4"/>
    <s v="No"/>
    <s v="Month-to-Month"/>
    <s v="Credit Card"/>
    <n v="28"/>
    <n v="233"/>
    <x v="0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x v="8"/>
    <s v="No"/>
    <s v="No"/>
    <s v="Yes"/>
    <n v="4"/>
    <s v="Yes"/>
    <s v="Month-to-Month"/>
    <s v="Direct Debit"/>
    <n v="24"/>
    <n v="366"/>
    <x v="0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x v="29"/>
    <s v="No"/>
    <s v="Yes"/>
    <s v="Yes"/>
    <n v="4"/>
    <s v="Yes"/>
    <s v="Month-to-Month"/>
    <s v="Credit Card"/>
    <n v="29"/>
    <n v="322"/>
    <x v="0"/>
    <x v="0"/>
    <x v="2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x v="22"/>
    <s v="Yes"/>
    <s v="No"/>
    <s v="Yes"/>
    <n v="4"/>
    <s v="No"/>
    <s v="Month-to-Month"/>
    <s v="Direct Debit"/>
    <n v="22"/>
    <n v="43"/>
    <x v="0"/>
    <x v="0"/>
    <x v="1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x v="32"/>
    <s v="No"/>
    <s v="No"/>
    <s v="Yes"/>
    <n v="2"/>
    <s v="No"/>
    <s v="Two Year"/>
    <s v="Credit Card"/>
    <n v="9"/>
    <n v="221"/>
    <x v="0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x v="22"/>
    <s v="Yes"/>
    <s v="No"/>
    <s v="Yes"/>
    <n v="2"/>
    <s v="No"/>
    <s v="Two Year"/>
    <s v="Credit Card"/>
    <n v="9"/>
    <n v="177"/>
    <x v="0"/>
    <x v="0"/>
    <x v="1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x v="49"/>
    <s v="No"/>
    <s v="No"/>
    <s v="Yes"/>
    <n v="4"/>
    <s v="No"/>
    <s v="Two Year"/>
    <s v="Direct Debit"/>
    <n v="9"/>
    <n v="421"/>
    <x v="0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x v="53"/>
    <s v="Yes"/>
    <s v="No"/>
    <s v="Yes"/>
    <n v="2"/>
    <s v="Yes"/>
    <s v="Two Year"/>
    <s v="Direct Debit"/>
    <n v="33"/>
    <n v="2323"/>
    <x v="0"/>
    <x v="0"/>
    <x v="1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x v="0"/>
    <s v="No"/>
    <s v="No"/>
    <s v="Yes"/>
    <n v="4"/>
    <s v="No"/>
    <s v="Month-to-Month"/>
    <s v="Credit Card"/>
    <n v="15"/>
    <n v="528"/>
    <x v="0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x v="30"/>
    <s v="No"/>
    <s v="No"/>
    <s v="Yes"/>
    <n v="4"/>
    <s v="No"/>
    <s v="Two Year"/>
    <s v="Direct Debit"/>
    <n v="10"/>
    <n v="685"/>
    <x v="0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x v="11"/>
    <s v="No"/>
    <s v="No"/>
    <s v="Yes"/>
    <n v="3"/>
    <s v="Yes"/>
    <s v="Two Year"/>
    <s v="Credit Card"/>
    <n v="24"/>
    <n v="1720"/>
    <x v="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x v="17"/>
    <s v="Yes"/>
    <s v="No"/>
    <s v="Yes"/>
    <n v="3"/>
    <s v="No"/>
    <s v="Two Year"/>
    <s v="Credit Card"/>
    <n v="11"/>
    <n v="493"/>
    <x v="0"/>
    <x v="0"/>
    <x v="1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x v="58"/>
    <s v="No"/>
    <s v="No"/>
    <s v="Yes"/>
    <n v="2"/>
    <s v="Yes"/>
    <s v="Month-to-Month"/>
    <s v="Direct Debit"/>
    <n v="27"/>
    <n v="519"/>
    <x v="0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x v="18"/>
    <s v="No"/>
    <s v="No"/>
    <s v="Yes"/>
    <n v="2"/>
    <s v="Yes"/>
    <s v="Two Year"/>
    <s v="Credit Card"/>
    <n v="18"/>
    <n v="1258"/>
    <x v="0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x v="39"/>
    <s v="No"/>
    <s v="No"/>
    <s v="Yes"/>
    <n v="6"/>
    <s v="No"/>
    <s v="Two Year"/>
    <s v="Credit Card"/>
    <n v="7"/>
    <n v="398"/>
    <x v="0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x v="8"/>
    <s v="No"/>
    <s v="No"/>
    <s v="Yes"/>
    <n v="5"/>
    <s v="No"/>
    <s v="Two Year"/>
    <s v="Direct Debit"/>
    <n v="10"/>
    <n v="709"/>
    <x v="0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x v="15"/>
    <s v="No"/>
    <s v="No"/>
    <s v="Yes"/>
    <n v="2"/>
    <s v="No"/>
    <s v="Month-to-Month"/>
    <s v="Direct Debit"/>
    <n v="8"/>
    <n v="203"/>
    <x v="0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x v="6"/>
    <s v="Yes"/>
    <s v="No"/>
    <s v="Yes"/>
    <n v="3"/>
    <s v="No"/>
    <s v="Two Year"/>
    <s v="Credit Card"/>
    <n v="15"/>
    <n v="754"/>
    <x v="0"/>
    <x v="0"/>
    <x v="1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x v="33"/>
    <s v="Yes"/>
    <s v="No"/>
    <s v="Yes"/>
    <n v="3"/>
    <s v="Yes"/>
    <s v="Two Year"/>
    <s v="Direct Debit"/>
    <n v="52"/>
    <n v="3620"/>
    <x v="0"/>
    <x v="0"/>
    <x v="1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x v="59"/>
    <s v="Yes"/>
    <s v="No"/>
    <s v="Yes"/>
    <n v="2"/>
    <s v="Yes"/>
    <s v="Two Year"/>
    <s v="Direct Debit"/>
    <n v="29"/>
    <n v="2016"/>
    <x v="0"/>
    <x v="0"/>
    <x v="1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x v="28"/>
    <s v="No"/>
    <s v="No"/>
    <s v="Yes"/>
    <n v="2"/>
    <s v="No"/>
    <s v="Two Year"/>
    <s v="Direct Debit"/>
    <n v="33"/>
    <n v="1902"/>
    <x v="0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x v="3"/>
    <s v="No"/>
    <s v="No"/>
    <s v="Yes"/>
    <n v="3"/>
    <s v="No"/>
    <s v="One Year"/>
    <s v="Credit Card"/>
    <n v="8"/>
    <n v="448"/>
    <x v="0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x v="51"/>
    <s v="No"/>
    <s v="No"/>
    <s v="Yes"/>
    <n v="3"/>
    <s v="No"/>
    <s v="Two Year"/>
    <s v="Credit Card"/>
    <n v="11"/>
    <n v="484"/>
    <x v="0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x v="12"/>
    <s v="Yes"/>
    <s v="No"/>
    <s v="Yes"/>
    <n v="4"/>
    <s v="No"/>
    <s v="Month-to-Month"/>
    <s v="Direct Debit"/>
    <n v="19"/>
    <n v="777"/>
    <x v="0"/>
    <x v="0"/>
    <x v="1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x v="31"/>
    <s v="No"/>
    <s v="No"/>
    <s v="Yes"/>
    <n v="3"/>
    <s v="Yes"/>
    <s v="Two Year"/>
    <s v="Credit Card"/>
    <n v="29"/>
    <n v="1354"/>
    <x v="0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x v="23"/>
    <s v="Yes"/>
    <s v="No"/>
    <s v="Yes"/>
    <n v="3"/>
    <s v="No"/>
    <s v="Two Year"/>
    <s v="Credit Card"/>
    <n v="10"/>
    <n v="689"/>
    <x v="0"/>
    <x v="0"/>
    <x v="1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x v="40"/>
    <s v="No"/>
    <s v="No"/>
    <s v="Yes"/>
    <n v="4"/>
    <s v="Yes"/>
    <s v="Two Year"/>
    <s v="Credit Card"/>
    <n v="36"/>
    <n v="1740"/>
    <x v="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x v="11"/>
    <s v="No"/>
    <s v="No"/>
    <s v="Yes"/>
    <n v="6"/>
    <s v="Yes"/>
    <s v="Two Year"/>
    <s v="Credit Card"/>
    <n v="44"/>
    <n v="3128"/>
    <x v="0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x v="12"/>
    <s v="Yes"/>
    <s v="No"/>
    <s v="Yes"/>
    <n v="3"/>
    <s v="Yes"/>
    <s v="Two Year"/>
    <s v="Direct Debit"/>
    <n v="37"/>
    <n v="2452"/>
    <x v="0"/>
    <x v="0"/>
    <x v="1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x v="9"/>
    <s v="No"/>
    <s v="No"/>
    <s v="Yes"/>
    <n v="3"/>
    <s v="Yes"/>
    <s v="Month-to-Month"/>
    <s v="Credit Card"/>
    <n v="33"/>
    <n v="1134"/>
    <x v="0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x v="20"/>
    <s v="No"/>
    <s v="No"/>
    <s v="Yes"/>
    <n v="2"/>
    <s v="No"/>
    <s v="Two Year"/>
    <s v="Direct Debit"/>
    <n v="13"/>
    <n v="911"/>
    <x v="0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x v="24"/>
    <s v="No"/>
    <s v="No"/>
    <s v="Yes"/>
    <n v="4"/>
    <s v="Yes"/>
    <s v="One Year"/>
    <s v="Direct Debit"/>
    <n v="25"/>
    <n v="774"/>
    <x v="0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x v="43"/>
    <s v="No"/>
    <s v="Yes"/>
    <s v="Yes"/>
    <n v="6"/>
    <s v="No"/>
    <s v="One Year"/>
    <s v="Direct Debit"/>
    <n v="8"/>
    <n v="223"/>
    <x v="0"/>
    <x v="0"/>
    <x v="2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x v="40"/>
    <s v="No"/>
    <s v="No"/>
    <s v="Yes"/>
    <n v="3"/>
    <s v="No"/>
    <s v="Two Year"/>
    <s v="Credit Card"/>
    <n v="10"/>
    <n v="321"/>
    <x v="0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x v="43"/>
    <s v="No"/>
    <s v="Yes"/>
    <s v="Yes"/>
    <n v="2"/>
    <s v="No"/>
    <s v="Month-to-Month"/>
    <s v="Direct Debit"/>
    <n v="32"/>
    <n v="1711"/>
    <x v="0"/>
    <x v="0"/>
    <x v="2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x v="37"/>
    <s v="No"/>
    <s v="No"/>
    <s v="Yes"/>
    <n v="4"/>
    <s v="No"/>
    <s v="One Year"/>
    <s v="Direct Debit"/>
    <n v="18"/>
    <n v="1074"/>
    <x v="0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x v="19"/>
    <s v="Yes"/>
    <s v="No"/>
    <s v="Yes"/>
    <n v="2"/>
    <s v="Yes"/>
    <s v="Two Year"/>
    <s v="Credit Card"/>
    <n v="52"/>
    <n v="3751"/>
    <x v="0"/>
    <x v="0"/>
    <x v="1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x v="28"/>
    <s v="No"/>
    <s v="No"/>
    <s v="Yes"/>
    <n v="2"/>
    <s v="Yes"/>
    <s v="One Year"/>
    <s v="Direct Debit"/>
    <n v="27"/>
    <n v="1228"/>
    <x v="0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x v="28"/>
    <s v="No"/>
    <s v="No"/>
    <s v="Yes"/>
    <n v="6"/>
    <s v="No"/>
    <s v="Two Year"/>
    <s v="Credit Card"/>
    <n v="10"/>
    <n v="129"/>
    <x v="0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x v="33"/>
    <s v="Yes"/>
    <s v="No"/>
    <s v="Yes"/>
    <n v="4"/>
    <s v="No"/>
    <s v="One Year"/>
    <s v="Credit Card"/>
    <n v="10"/>
    <n v="214"/>
    <x v="0"/>
    <x v="0"/>
    <x v="1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x v="58"/>
    <s v="No"/>
    <s v="No"/>
    <s v="Yes"/>
    <n v="2"/>
    <s v="No"/>
    <s v="Two Year"/>
    <s v="Credit Card"/>
    <n v="7"/>
    <n v="321"/>
    <x v="0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x v="5"/>
    <s v="No"/>
    <s v="No"/>
    <s v="Yes"/>
    <n v="6"/>
    <s v="No"/>
    <s v="Month-to-Month"/>
    <s v="Credit Card"/>
    <n v="21"/>
    <n v="350"/>
    <x v="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x v="39"/>
    <s v="No"/>
    <s v="No"/>
    <s v="Yes"/>
    <n v="6"/>
    <s v="No"/>
    <s v="Two Year"/>
    <s v="Direct Debit"/>
    <n v="12"/>
    <n v="135"/>
    <x v="0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x v="52"/>
    <s v="No"/>
    <s v="No"/>
    <s v="Yes"/>
    <n v="2"/>
    <s v="Yes"/>
    <s v="Month-to-Month"/>
    <s v="Credit Card"/>
    <n v="30"/>
    <n v="1185"/>
    <x v="0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x v="5"/>
    <s v="No"/>
    <s v="No"/>
    <s v="Yes"/>
    <n v="3"/>
    <s v="No"/>
    <s v="Two Year"/>
    <s v="Credit Card"/>
    <n v="11"/>
    <n v="766"/>
    <x v="0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x v="33"/>
    <s v="Yes"/>
    <s v="No"/>
    <s v="Yes"/>
    <n v="4"/>
    <s v="No"/>
    <s v="One Year"/>
    <s v="Credit Card"/>
    <n v="7"/>
    <n v="237"/>
    <x v="0"/>
    <x v="0"/>
    <x v="1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x v="10"/>
    <s v="No"/>
    <s v="No"/>
    <s v="Yes"/>
    <n v="2"/>
    <s v="No"/>
    <s v="Month-to-Month"/>
    <s v="Direct Debit"/>
    <n v="18"/>
    <n v="442"/>
    <x v="0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x v="15"/>
    <s v="No"/>
    <s v="No"/>
    <s v="Yes"/>
    <n v="6"/>
    <s v="No"/>
    <s v="Two Year"/>
    <s v="Credit Card"/>
    <n v="8"/>
    <n v="448"/>
    <x v="0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x v="31"/>
    <s v="No"/>
    <s v="No"/>
    <s v="Yes"/>
    <n v="4"/>
    <s v="Yes"/>
    <s v="Two Year"/>
    <s v="Direct Debit"/>
    <n v="37"/>
    <n v="2707"/>
    <x v="0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x v="21"/>
    <s v="No"/>
    <s v="No"/>
    <s v="Yes"/>
    <n v="5"/>
    <s v="No"/>
    <s v="Two Year"/>
    <s v="Credit Card"/>
    <n v="8"/>
    <n v="473"/>
    <x v="0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x v="28"/>
    <s v="No"/>
    <s v="No"/>
    <s v="Yes"/>
    <n v="6"/>
    <s v="No"/>
    <s v="Two Year"/>
    <s v="Credit Card"/>
    <n v="7"/>
    <n v="458"/>
    <x v="0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x v="53"/>
    <s v="Yes"/>
    <s v="No"/>
    <s v="Yes"/>
    <n v="5"/>
    <s v="No"/>
    <s v="Two Year"/>
    <s v="Credit Card"/>
    <n v="9"/>
    <n v="357"/>
    <x v="0"/>
    <x v="0"/>
    <x v="1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x v="60"/>
    <s v="No"/>
    <s v="Yes"/>
    <s v="Yes"/>
    <n v="2"/>
    <s v="Yes"/>
    <s v="Month-to-Month"/>
    <s v="Direct Debit"/>
    <n v="57"/>
    <n v="1887"/>
    <x v="0"/>
    <x v="0"/>
    <x v="2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x v="46"/>
    <s v="No"/>
    <s v="No"/>
    <s v="Yes"/>
    <n v="2"/>
    <s v="Yes"/>
    <s v="One Year"/>
    <s v="Credit Card"/>
    <n v="25"/>
    <n v="1415"/>
    <x v="0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x v="64"/>
    <s v="No"/>
    <s v="Yes"/>
    <s v="Yes"/>
    <n v="2"/>
    <s v="Yes"/>
    <s v="Month-to-Month"/>
    <s v="Credit Card"/>
    <n v="43"/>
    <n v="2497"/>
    <x v="0"/>
    <x v="0"/>
    <x v="2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x v="30"/>
    <s v="No"/>
    <s v="No"/>
    <s v="Yes"/>
    <n v="5"/>
    <s v="No"/>
    <s v="Month-to-Month"/>
    <s v="Direct Debit"/>
    <n v="13"/>
    <n v="13"/>
    <x v="0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x v="59"/>
    <s v="Yes"/>
    <s v="No"/>
    <s v="Yes"/>
    <n v="5"/>
    <s v="No"/>
    <s v="Month-to-Month"/>
    <s v="Credit Card"/>
    <n v="8"/>
    <n v="28"/>
    <x v="0"/>
    <x v="0"/>
    <x v="1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x v="18"/>
    <s v="No"/>
    <s v="No"/>
    <s v="Yes"/>
    <n v="4"/>
    <s v="No"/>
    <s v="Two Year"/>
    <s v="Direct Debit"/>
    <n v="29"/>
    <n v="2054"/>
    <x v="0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x v="5"/>
    <s v="No"/>
    <s v="No"/>
    <s v="Yes"/>
    <n v="2"/>
    <s v="No"/>
    <s v="Two Year"/>
    <s v="Credit Card"/>
    <n v="9"/>
    <n v="282"/>
    <x v="0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x v="47"/>
    <s v="No"/>
    <s v="Yes"/>
    <s v="Yes"/>
    <n v="3"/>
    <s v="Yes"/>
    <s v="One Year"/>
    <s v="Credit Card"/>
    <n v="27"/>
    <n v="570"/>
    <x v="0"/>
    <x v="0"/>
    <x v="2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x v="15"/>
    <s v="No"/>
    <s v="No"/>
    <s v="Yes"/>
    <n v="6"/>
    <s v="Yes"/>
    <s v="Month-to-Month"/>
    <s v="Direct Debit"/>
    <n v="31"/>
    <n v="1501"/>
    <x v="0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x v="20"/>
    <s v="No"/>
    <s v="No"/>
    <s v="Yes"/>
    <n v="4"/>
    <s v="Yes"/>
    <s v="One Year"/>
    <s v="Credit Card"/>
    <n v="19"/>
    <n v="659"/>
    <x v="0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x v="9"/>
    <s v="No"/>
    <s v="No"/>
    <s v="Yes"/>
    <n v="5"/>
    <s v="No"/>
    <s v="Two Year"/>
    <s v="Credit Card"/>
    <n v="8"/>
    <n v="543"/>
    <x v="0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x v="21"/>
    <s v="No"/>
    <s v="No"/>
    <s v="Yes"/>
    <n v="4"/>
    <s v="No"/>
    <s v="Month-to-Month"/>
    <s v="Credit Card"/>
    <n v="10"/>
    <n v="109"/>
    <x v="0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x v="51"/>
    <s v="No"/>
    <s v="No"/>
    <s v="Yes"/>
    <n v="6"/>
    <s v="No"/>
    <s v="Two Year"/>
    <s v="Credit Card"/>
    <n v="7"/>
    <n v="274"/>
    <x v="0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x v="41"/>
    <s v="No"/>
    <s v="Yes"/>
    <s v="Yes"/>
    <n v="4"/>
    <s v="No"/>
    <s v="Two Year"/>
    <s v="Credit Card"/>
    <n v="6"/>
    <n v="6"/>
    <x v="0"/>
    <x v="0"/>
    <x v="2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x v="33"/>
    <s v="Yes"/>
    <s v="No"/>
    <s v="Yes"/>
    <n v="4"/>
    <s v="No"/>
    <s v="Two Year"/>
    <s v="Direct Debit"/>
    <n v="11"/>
    <n v="139"/>
    <x v="0"/>
    <x v="0"/>
    <x v="1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x v="9"/>
    <s v="No"/>
    <s v="No"/>
    <s v="Yes"/>
    <n v="5"/>
    <s v="No"/>
    <s v="Month-to-Month"/>
    <s v="Direct Debit"/>
    <n v="47"/>
    <n v="1743"/>
    <x v="0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x v="49"/>
    <s v="No"/>
    <s v="No"/>
    <s v="Yes"/>
    <n v="6"/>
    <s v="Yes"/>
    <s v="Two Year"/>
    <s v="Direct Debit"/>
    <n v="38"/>
    <n v="2732"/>
    <x v="0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x v="4"/>
    <s v="Yes"/>
    <s v="No"/>
    <s v="Yes"/>
    <n v="2"/>
    <s v="No"/>
    <s v="One Year"/>
    <s v="Credit Card"/>
    <n v="10"/>
    <n v="472"/>
    <x v="0"/>
    <x v="0"/>
    <x v="1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x v="47"/>
    <s v="No"/>
    <s v="Yes"/>
    <s v="Yes"/>
    <n v="2"/>
    <s v="Yes"/>
    <s v="One Year"/>
    <s v="Direct Debit"/>
    <n v="30"/>
    <n v="1970"/>
    <x v="0"/>
    <x v="0"/>
    <x v="2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x v="40"/>
    <s v="No"/>
    <s v="No"/>
    <s v="Yes"/>
    <n v="6"/>
    <s v="No"/>
    <s v="Month-to-Month"/>
    <s v="Direct Debit"/>
    <n v="12"/>
    <n v="259"/>
    <x v="0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x v="54"/>
    <s v="No"/>
    <s v="No"/>
    <s v="Yes"/>
    <n v="6"/>
    <s v="Yes"/>
    <s v="One Year"/>
    <s v="Direct Debit"/>
    <n v="25"/>
    <n v="998"/>
    <x v="0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x v="5"/>
    <s v="No"/>
    <s v="No"/>
    <s v="Yes"/>
    <n v="6"/>
    <s v="No"/>
    <s v="One Year"/>
    <s v="Credit Card"/>
    <n v="7"/>
    <n v="83"/>
    <x v="0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x v="18"/>
    <s v="No"/>
    <s v="No"/>
    <s v="Yes"/>
    <n v="2"/>
    <s v="No"/>
    <s v="Two Year"/>
    <s v="Credit Card"/>
    <n v="11"/>
    <n v="272"/>
    <x v="0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x v="22"/>
    <s v="Yes"/>
    <s v="No"/>
    <s v="Yes"/>
    <n v="3"/>
    <s v="No"/>
    <s v="Month-to-Month"/>
    <s v="Direct Debit"/>
    <n v="9"/>
    <n v="313"/>
    <x v="0"/>
    <x v="0"/>
    <x v="1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x v="49"/>
    <s v="No"/>
    <s v="No"/>
    <s v="Yes"/>
    <n v="2"/>
    <s v="Yes"/>
    <s v="One Year"/>
    <s v="Credit Card"/>
    <n v="23"/>
    <n v="738"/>
    <x v="0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x v="26"/>
    <s v="No"/>
    <s v="No"/>
    <s v="Yes"/>
    <n v="3"/>
    <s v="No"/>
    <s v="Month-to-Month"/>
    <s v="Credit Card"/>
    <n v="10"/>
    <n v="119"/>
    <x v="0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x v="18"/>
    <s v="No"/>
    <s v="No"/>
    <s v="Yes"/>
    <n v="2"/>
    <s v="No"/>
    <s v="Month-to-Month"/>
    <s v="Direct Debit"/>
    <n v="20"/>
    <n v="812"/>
    <x v="0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x v="37"/>
    <s v="No"/>
    <s v="No"/>
    <s v="Yes"/>
    <n v="2"/>
    <s v="No"/>
    <s v="Two Year"/>
    <s v="Direct Debit"/>
    <n v="14"/>
    <n v="430"/>
    <x v="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x v="55"/>
    <s v="No"/>
    <s v="Yes"/>
    <s v="Yes"/>
    <n v="5"/>
    <s v="No"/>
    <s v="Month-to-Month"/>
    <s v="Paper Check"/>
    <n v="14"/>
    <n v="171"/>
    <x v="0"/>
    <x v="0"/>
    <x v="2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x v="32"/>
    <s v="No"/>
    <s v="No"/>
    <s v="Yes"/>
    <n v="3"/>
    <s v="No"/>
    <s v="Month-to-Month"/>
    <s v="Direct Debit"/>
    <n v="21"/>
    <n v="242"/>
    <x v="0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x v="46"/>
    <s v="No"/>
    <s v="No"/>
    <s v="Yes"/>
    <n v="3"/>
    <s v="No"/>
    <s v="One Year"/>
    <s v="Credit Card"/>
    <n v="8"/>
    <n v="303"/>
    <x v="0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x v="49"/>
    <s v="No"/>
    <s v="No"/>
    <s v="Yes"/>
    <n v="2"/>
    <s v="No"/>
    <s v="Two Year"/>
    <s v="Credit Card"/>
    <n v="9"/>
    <n v="438"/>
    <x v="0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x v="22"/>
    <s v="Yes"/>
    <s v="No"/>
    <s v="Yes"/>
    <n v="3"/>
    <s v="No"/>
    <s v="Two Year"/>
    <s v="Direct Debit"/>
    <n v="27"/>
    <n v="1085"/>
    <x v="0"/>
    <x v="0"/>
    <x v="1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x v="54"/>
    <s v="No"/>
    <s v="No"/>
    <s v="Yes"/>
    <n v="2"/>
    <s v="No"/>
    <s v="Two Year"/>
    <s v="Direct Debit"/>
    <n v="7"/>
    <n v="286"/>
    <x v="0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x v="44"/>
    <s v="No"/>
    <s v="No"/>
    <s v="Yes"/>
    <n v="2"/>
    <s v="No"/>
    <s v="Month-to-Month"/>
    <s v="Credit Card"/>
    <n v="22"/>
    <n v="571"/>
    <x v="0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x v="3"/>
    <s v="No"/>
    <s v="No"/>
    <s v="Yes"/>
    <n v="3"/>
    <s v="No"/>
    <s v="Two Year"/>
    <s v="Credit Card"/>
    <n v="7"/>
    <n v="540"/>
    <x v="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x v="8"/>
    <s v="No"/>
    <s v="No"/>
    <s v="Yes"/>
    <n v="6"/>
    <s v="Yes"/>
    <s v="One Year"/>
    <s v="Credit Card"/>
    <n v="22"/>
    <n v="1304"/>
    <x v="0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x v="6"/>
    <s v="Yes"/>
    <s v="No"/>
    <s v="Yes"/>
    <n v="5"/>
    <s v="Yes"/>
    <s v="Two Year"/>
    <s v="Direct Debit"/>
    <n v="33"/>
    <n v="2057"/>
    <x v="0"/>
    <x v="0"/>
    <x v="1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x v="22"/>
    <s v="Yes"/>
    <s v="No"/>
    <s v="Yes"/>
    <n v="2"/>
    <s v="Yes"/>
    <s v="Two Year"/>
    <s v="Direct Debit"/>
    <n v="49"/>
    <n v="3523"/>
    <x v="0"/>
    <x v="0"/>
    <x v="1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x v="6"/>
    <s v="Yes"/>
    <s v="No"/>
    <s v="Yes"/>
    <n v="2"/>
    <s v="No"/>
    <s v="Month-to-Month"/>
    <s v="Credit Card"/>
    <n v="8"/>
    <n v="110"/>
    <x v="0"/>
    <x v="0"/>
    <x v="1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x v="40"/>
    <s v="No"/>
    <s v="No"/>
    <s v="Yes"/>
    <n v="2"/>
    <s v="No"/>
    <s v="One Year"/>
    <s v="Credit Card"/>
    <n v="7"/>
    <n v="446"/>
    <x v="0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x v="21"/>
    <s v="No"/>
    <s v="No"/>
    <s v="Yes"/>
    <n v="6"/>
    <s v="Yes"/>
    <s v="One Year"/>
    <s v="Direct Debit"/>
    <n v="28"/>
    <n v="1787"/>
    <x v="0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x v="13"/>
    <s v="No"/>
    <s v="Yes"/>
    <s v="Yes"/>
    <n v="5"/>
    <s v="No"/>
    <s v="Two Year"/>
    <s v="Direct Debit"/>
    <n v="8"/>
    <n v="515"/>
    <x v="0"/>
    <x v="0"/>
    <x v="2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x v="52"/>
    <s v="No"/>
    <s v="No"/>
    <s v="Yes"/>
    <n v="2"/>
    <s v="No"/>
    <s v="One Year"/>
    <s v="Direct Debit"/>
    <n v="18"/>
    <n v="455"/>
    <x v="0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x v="38"/>
    <s v="No"/>
    <s v="No"/>
    <s v="Yes"/>
    <n v="4"/>
    <s v="Yes"/>
    <s v="Two Year"/>
    <s v="Credit Card"/>
    <n v="39"/>
    <n v="2644"/>
    <x v="0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x v="33"/>
    <s v="Yes"/>
    <s v="No"/>
    <s v="Yes"/>
    <n v="6"/>
    <s v="Yes"/>
    <s v="Two Year"/>
    <s v="Credit Card"/>
    <n v="42"/>
    <n v="2974"/>
    <x v="0"/>
    <x v="0"/>
    <x v="1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x v="3"/>
    <s v="No"/>
    <s v="No"/>
    <s v="Yes"/>
    <n v="4"/>
    <s v="No"/>
    <s v="One Year"/>
    <s v="Direct Debit"/>
    <n v="36"/>
    <n v="734"/>
    <x v="0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x v="48"/>
    <s v="No"/>
    <s v="No"/>
    <s v="Yes"/>
    <n v="5"/>
    <s v="No"/>
    <s v="Two Year"/>
    <s v="Direct Debit"/>
    <n v="8"/>
    <n v="570"/>
    <x v="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x v="63"/>
    <s v="No"/>
    <s v="Yes"/>
    <s v="Yes"/>
    <n v="2"/>
    <s v="Yes"/>
    <s v="One Year"/>
    <s v="Direct Debit"/>
    <n v="28"/>
    <n v="1871"/>
    <x v="0"/>
    <x v="0"/>
    <x v="2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x v="37"/>
    <s v="No"/>
    <s v="No"/>
    <s v="Yes"/>
    <n v="3"/>
    <s v="Yes"/>
    <s v="Two Year"/>
    <s v="Credit Card"/>
    <n v="43"/>
    <n v="3086"/>
    <x v="0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x v="7"/>
    <s v="No"/>
    <s v="No"/>
    <s v="Yes"/>
    <n v="4"/>
    <s v="No"/>
    <s v="Two Year"/>
    <s v="Direct Debit"/>
    <n v="8"/>
    <n v="65"/>
    <x v="0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x v="16"/>
    <s v="No"/>
    <s v="No"/>
    <s v="Yes"/>
    <n v="4"/>
    <s v="Yes"/>
    <s v="One Year"/>
    <s v="Credit Card"/>
    <n v="20"/>
    <n v="1098"/>
    <x v="0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x v="12"/>
    <s v="Yes"/>
    <s v="No"/>
    <s v="Yes"/>
    <n v="5"/>
    <s v="Yes"/>
    <s v="Two Year"/>
    <s v="Direct Debit"/>
    <n v="40"/>
    <n v="2886"/>
    <x v="0"/>
    <x v="0"/>
    <x v="1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x v="3"/>
    <s v="No"/>
    <s v="No"/>
    <s v="Yes"/>
    <n v="6"/>
    <s v="No"/>
    <s v="Two Year"/>
    <s v="Direct Debit"/>
    <n v="10"/>
    <n v="427"/>
    <x v="0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x v="0"/>
    <s v="No"/>
    <s v="No"/>
    <s v="Yes"/>
    <n v="3"/>
    <s v="No"/>
    <s v="Month-to-Month"/>
    <s v="Direct Debit"/>
    <n v="10"/>
    <n v="25"/>
    <x v="0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x v="20"/>
    <s v="No"/>
    <s v="No"/>
    <s v="Yes"/>
    <n v="4"/>
    <s v="No"/>
    <s v="One Year"/>
    <s v="Credit Card"/>
    <n v="7"/>
    <n v="303"/>
    <x v="0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x v="6"/>
    <s v="Yes"/>
    <s v="No"/>
    <s v="Yes"/>
    <n v="4"/>
    <s v="Yes"/>
    <s v="Two Year"/>
    <s v="Credit Card"/>
    <n v="18"/>
    <n v="1200"/>
    <x v="0"/>
    <x v="0"/>
    <x v="1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x v="40"/>
    <s v="No"/>
    <s v="No"/>
    <s v="Yes"/>
    <n v="6"/>
    <s v="No"/>
    <s v="Two Year"/>
    <s v="Direct Debit"/>
    <n v="11"/>
    <n v="675"/>
    <x v="0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x v="20"/>
    <s v="No"/>
    <s v="No"/>
    <s v="Yes"/>
    <n v="2"/>
    <s v="Yes"/>
    <s v="Two Year"/>
    <s v="Direct Debit"/>
    <n v="32"/>
    <n v="2285"/>
    <x v="0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x v="7"/>
    <s v="No"/>
    <s v="No"/>
    <s v="Yes"/>
    <n v="3"/>
    <s v="No"/>
    <s v="One Year"/>
    <s v="Direct Debit"/>
    <n v="8"/>
    <n v="16"/>
    <x v="0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x v="38"/>
    <s v="No"/>
    <s v="No"/>
    <s v="Yes"/>
    <n v="4"/>
    <s v="Yes"/>
    <s v="Month-to-Month"/>
    <s v="Direct Debit"/>
    <n v="30"/>
    <n v="1392"/>
    <x v="0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x v="57"/>
    <s v="No"/>
    <s v="Yes"/>
    <s v="Yes"/>
    <n v="3"/>
    <s v="Yes"/>
    <s v="Month-to-Month"/>
    <s v="Credit Card"/>
    <n v="46"/>
    <n v="2779"/>
    <x v="0"/>
    <x v="0"/>
    <x v="2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x v="6"/>
    <s v="Yes"/>
    <s v="No"/>
    <s v="Yes"/>
    <n v="4"/>
    <s v="No"/>
    <s v="One Year"/>
    <s v="Direct Debit"/>
    <n v="28"/>
    <n v="930"/>
    <x v="0"/>
    <x v="0"/>
    <x v="1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x v="41"/>
    <s v="No"/>
    <s v="Yes"/>
    <s v="Yes"/>
    <n v="6"/>
    <s v="Yes"/>
    <s v="One Year"/>
    <s v="Direct Debit"/>
    <n v="32"/>
    <n v="2000"/>
    <x v="0"/>
    <x v="0"/>
    <x v="2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x v="24"/>
    <s v="No"/>
    <s v="No"/>
    <s v="Yes"/>
    <n v="3"/>
    <s v="Yes"/>
    <s v="Two Year"/>
    <s v="Credit Card"/>
    <n v="36"/>
    <n v="2620"/>
    <x v="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x v="12"/>
    <s v="Yes"/>
    <s v="No"/>
    <s v="Yes"/>
    <n v="5"/>
    <s v="Yes"/>
    <s v="One Year"/>
    <s v="Direct Debit"/>
    <n v="15"/>
    <n v="659"/>
    <x v="0"/>
    <x v="0"/>
    <x v="1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x v="6"/>
    <s v="Yes"/>
    <s v="No"/>
    <s v="Yes"/>
    <n v="6"/>
    <s v="No"/>
    <s v="Two Year"/>
    <s v="Credit Card"/>
    <n v="9"/>
    <n v="72"/>
    <x v="0"/>
    <x v="0"/>
    <x v="1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x v="17"/>
    <s v="Yes"/>
    <s v="No"/>
    <s v="Yes"/>
    <n v="5"/>
    <s v="Yes"/>
    <s v="Two Year"/>
    <s v="Credit Card"/>
    <n v="46"/>
    <n v="3303"/>
    <x v="0"/>
    <x v="0"/>
    <x v="1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x v="58"/>
    <s v="No"/>
    <s v="No"/>
    <s v="Yes"/>
    <n v="2"/>
    <s v="Yes"/>
    <s v="One Year"/>
    <s v="Credit Card"/>
    <n v="28"/>
    <n v="349"/>
    <x v="0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x v="40"/>
    <s v="No"/>
    <s v="No"/>
    <s v="Yes"/>
    <n v="3"/>
    <s v="No"/>
    <s v="One Year"/>
    <s v="Direct Debit"/>
    <n v="29"/>
    <n v="1967"/>
    <x v="0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x v="54"/>
    <s v="No"/>
    <s v="No"/>
    <s v="Yes"/>
    <n v="2"/>
    <s v="No"/>
    <s v="Two Year"/>
    <s v="Credit Card"/>
    <n v="10"/>
    <n v="256"/>
    <x v="0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x v="17"/>
    <s v="Yes"/>
    <s v="No"/>
    <s v="Yes"/>
    <n v="4"/>
    <s v="No"/>
    <s v="Two Year"/>
    <s v="Credit Card"/>
    <n v="5"/>
    <n v="338"/>
    <x v="0"/>
    <x v="0"/>
    <x v="1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x v="17"/>
    <s v="Yes"/>
    <s v="No"/>
    <s v="Yes"/>
    <n v="4"/>
    <s v="Yes"/>
    <s v="One Year"/>
    <s v="Credit Card"/>
    <n v="50"/>
    <n v="3446"/>
    <x v="0"/>
    <x v="0"/>
    <x v="1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x v="50"/>
    <s v="No"/>
    <s v="No"/>
    <s v="Yes"/>
    <n v="4"/>
    <s v="No"/>
    <s v="One Year"/>
    <s v="Credit Card"/>
    <n v="18"/>
    <n v="412"/>
    <x v="0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x v="7"/>
    <s v="No"/>
    <s v="No"/>
    <s v="Yes"/>
    <n v="6"/>
    <s v="No"/>
    <s v="Two Year"/>
    <s v="Credit Card"/>
    <n v="6"/>
    <n v="111"/>
    <x v="0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x v="28"/>
    <s v="No"/>
    <s v="No"/>
    <s v="Yes"/>
    <n v="3"/>
    <s v="Yes"/>
    <s v="Two Year"/>
    <s v="Credit Card"/>
    <n v="26"/>
    <n v="1507"/>
    <x v="0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x v="6"/>
    <s v="Yes"/>
    <s v="No"/>
    <s v="Yes"/>
    <n v="2"/>
    <s v="No"/>
    <s v="One Year"/>
    <s v="Credit Card"/>
    <n v="33"/>
    <n v="2024"/>
    <x v="0"/>
    <x v="0"/>
    <x v="1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x v="49"/>
    <s v="No"/>
    <s v="No"/>
    <s v="Yes"/>
    <n v="5"/>
    <s v="Yes"/>
    <s v="One Year"/>
    <s v="Direct Debit"/>
    <n v="22"/>
    <n v="1580"/>
    <x v="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x v="21"/>
    <s v="No"/>
    <s v="No"/>
    <s v="Yes"/>
    <n v="3"/>
    <s v="Yes"/>
    <s v="Two Year"/>
    <s v="Credit Card"/>
    <n v="23"/>
    <n v="218"/>
    <x v="0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x v="0"/>
    <s v="No"/>
    <s v="No"/>
    <s v="Yes"/>
    <n v="2"/>
    <s v="No"/>
    <s v="One Year"/>
    <s v="Direct Debit"/>
    <n v="36"/>
    <n v="1849"/>
    <x v="0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x v="15"/>
    <s v="No"/>
    <s v="No"/>
    <s v="Yes"/>
    <n v="2"/>
    <s v="Yes"/>
    <s v="Two Year"/>
    <s v="Credit Card"/>
    <n v="48"/>
    <n v="3437"/>
    <x v="0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x v="15"/>
    <s v="No"/>
    <s v="No"/>
    <s v="Yes"/>
    <n v="6"/>
    <s v="No"/>
    <s v="One Year"/>
    <s v="Direct Debit"/>
    <n v="17"/>
    <n v="1221"/>
    <x v="0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x v="43"/>
    <s v="No"/>
    <s v="Yes"/>
    <s v="Yes"/>
    <n v="2"/>
    <s v="No"/>
    <s v="Month-to-Month"/>
    <s v="Credit Card"/>
    <n v="8"/>
    <n v="8"/>
    <x v="0"/>
    <x v="0"/>
    <x v="2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x v="5"/>
    <s v="No"/>
    <s v="No"/>
    <s v="Yes"/>
    <n v="5"/>
    <s v="Yes"/>
    <s v="Two Year"/>
    <s v="Credit Card"/>
    <n v="55"/>
    <n v="3886"/>
    <x v="0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x v="0"/>
    <s v="No"/>
    <s v="No"/>
    <s v="Yes"/>
    <n v="5"/>
    <s v="Yes"/>
    <s v="Two Year"/>
    <s v="Credit Card"/>
    <n v="24"/>
    <n v="1735"/>
    <x v="0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x v="6"/>
    <s v="Yes"/>
    <s v="No"/>
    <s v="Yes"/>
    <n v="3"/>
    <s v="No"/>
    <s v="Month-to-Month"/>
    <s v="Direct Debit"/>
    <n v="6"/>
    <n v="6"/>
    <x v="0"/>
    <x v="0"/>
    <x v="1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x v="7"/>
    <s v="No"/>
    <s v="No"/>
    <s v="Yes"/>
    <n v="4"/>
    <s v="No"/>
    <s v="Month-to-Month"/>
    <s v="Credit Card"/>
    <n v="21"/>
    <n v="1058"/>
    <x v="0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x v="5"/>
    <s v="No"/>
    <s v="No"/>
    <s v="Yes"/>
    <n v="3"/>
    <s v="No"/>
    <s v="Two Year"/>
    <s v="Direct Debit"/>
    <n v="31"/>
    <n v="1805"/>
    <x v="0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x v="11"/>
    <s v="No"/>
    <s v="No"/>
    <s v="Yes"/>
    <n v="5"/>
    <s v="No"/>
    <s v="Two Year"/>
    <s v="Direct Debit"/>
    <n v="8"/>
    <n v="497"/>
    <x v="0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x v="28"/>
    <s v="No"/>
    <s v="No"/>
    <s v="Yes"/>
    <n v="2"/>
    <s v="No"/>
    <s v="Two Year"/>
    <s v="Credit Card"/>
    <n v="10"/>
    <n v="289"/>
    <x v="0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x v="22"/>
    <s v="Yes"/>
    <s v="No"/>
    <s v="Yes"/>
    <n v="4"/>
    <s v="Yes"/>
    <s v="One Year"/>
    <s v="Direct Debit"/>
    <n v="19"/>
    <n v="1022"/>
    <x v="0"/>
    <x v="0"/>
    <x v="1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x v="28"/>
    <s v="No"/>
    <s v="No"/>
    <s v="Yes"/>
    <n v="6"/>
    <s v="No"/>
    <s v="One Year"/>
    <s v="Credit Card"/>
    <n v="10"/>
    <n v="160"/>
    <x v="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x v="58"/>
    <s v="No"/>
    <s v="No"/>
    <s v="Yes"/>
    <n v="3"/>
    <s v="No"/>
    <s v="Month-to-Month"/>
    <s v="Direct Debit"/>
    <n v="17"/>
    <n v="341"/>
    <x v="0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x v="43"/>
    <s v="No"/>
    <s v="Yes"/>
    <s v="Yes"/>
    <n v="6"/>
    <s v="No"/>
    <s v="One Year"/>
    <s v="Direct Debit"/>
    <n v="21"/>
    <n v="478"/>
    <x v="0"/>
    <x v="0"/>
    <x v="2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x v="44"/>
    <s v="No"/>
    <s v="No"/>
    <s v="Yes"/>
    <n v="4"/>
    <s v="No"/>
    <s v="Two Year"/>
    <s v="Credit Card"/>
    <n v="6"/>
    <n v="22"/>
    <x v="0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x v="33"/>
    <s v="Yes"/>
    <s v="No"/>
    <s v="Yes"/>
    <n v="2"/>
    <s v="No"/>
    <s v="Month-to-Month"/>
    <s v="Credit Card"/>
    <n v="6"/>
    <n v="52"/>
    <x v="0"/>
    <x v="0"/>
    <x v="1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x v="41"/>
    <s v="No"/>
    <s v="Yes"/>
    <s v="Yes"/>
    <n v="3"/>
    <s v="Yes"/>
    <s v="One Year"/>
    <s v="Direct Debit"/>
    <n v="39"/>
    <n v="1507"/>
    <x v="0"/>
    <x v="0"/>
    <x v="2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x v="11"/>
    <s v="No"/>
    <s v="No"/>
    <s v="Yes"/>
    <n v="5"/>
    <s v="No"/>
    <s v="Two Year"/>
    <s v="Credit Card"/>
    <n v="6"/>
    <n v="115"/>
    <x v="0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x v="46"/>
    <s v="No"/>
    <s v="No"/>
    <s v="Yes"/>
    <n v="3"/>
    <s v="No"/>
    <s v="Two Year"/>
    <s v="Direct Debit"/>
    <n v="6"/>
    <n v="285"/>
    <x v="0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x v="55"/>
    <s v="No"/>
    <s v="Yes"/>
    <s v="Yes"/>
    <n v="6"/>
    <s v="Yes"/>
    <s v="One Year"/>
    <s v="Direct Debit"/>
    <n v="56"/>
    <n v="3553"/>
    <x v="0"/>
    <x v="0"/>
    <x v="2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x v="32"/>
    <s v="No"/>
    <s v="No"/>
    <s v="Yes"/>
    <n v="5"/>
    <s v="No"/>
    <s v="Month-to-Month"/>
    <s v="Direct Debit"/>
    <n v="27"/>
    <n v="1267"/>
    <x v="0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x v="51"/>
    <s v="No"/>
    <s v="No"/>
    <s v="Yes"/>
    <n v="3"/>
    <s v="No"/>
    <s v="Two Year"/>
    <s v="Credit Card"/>
    <n v="8"/>
    <n v="567"/>
    <x v="0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x v="35"/>
    <s v="No"/>
    <s v="No"/>
    <s v="Yes"/>
    <n v="3"/>
    <s v="Yes"/>
    <s v="Two Year"/>
    <s v="Credit Card"/>
    <n v="28"/>
    <n v="1279"/>
    <x v="0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x v="17"/>
    <s v="Yes"/>
    <s v="No"/>
    <s v="Yes"/>
    <n v="3"/>
    <s v="No"/>
    <s v="Two Year"/>
    <s v="Credit Card"/>
    <n v="11"/>
    <n v="655"/>
    <x v="0"/>
    <x v="0"/>
    <x v="1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x v="42"/>
    <s v="Yes"/>
    <s v="No"/>
    <s v="Yes"/>
    <n v="2"/>
    <s v="No"/>
    <s v="Month-to-Month"/>
    <s v="Credit Card"/>
    <n v="9"/>
    <n v="100"/>
    <x v="0"/>
    <x v="0"/>
    <x v="1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x v="35"/>
    <s v="No"/>
    <s v="No"/>
    <s v="Yes"/>
    <n v="5"/>
    <s v="Yes"/>
    <s v="One Year"/>
    <s v="Direct Debit"/>
    <n v="24"/>
    <n v="733"/>
    <x v="0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x v="5"/>
    <s v="No"/>
    <s v="No"/>
    <s v="Yes"/>
    <n v="6"/>
    <s v="No"/>
    <s v="Month-to-Month"/>
    <s v="Direct Debit"/>
    <n v="33"/>
    <n v="284"/>
    <x v="0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x v="12"/>
    <s v="Yes"/>
    <s v="No"/>
    <s v="Yes"/>
    <n v="4"/>
    <s v="Yes"/>
    <s v="One Year"/>
    <s v="Direct Debit"/>
    <n v="13"/>
    <n v="581"/>
    <x v="0"/>
    <x v="0"/>
    <x v="1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x v="11"/>
    <s v="No"/>
    <s v="No"/>
    <s v="Yes"/>
    <n v="4"/>
    <s v="Yes"/>
    <s v="Two Year"/>
    <s v="Direct Debit"/>
    <n v="36"/>
    <n v="2449"/>
    <x v="0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x v="19"/>
    <s v="Yes"/>
    <s v="No"/>
    <s v="Yes"/>
    <n v="5"/>
    <s v="No"/>
    <s v="Two Year"/>
    <s v="Direct Debit"/>
    <n v="29"/>
    <n v="1931"/>
    <x v="0"/>
    <x v="0"/>
    <x v="1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x v="44"/>
    <s v="No"/>
    <s v="No"/>
    <s v="Yes"/>
    <n v="6"/>
    <s v="No"/>
    <s v="Month-to-Month"/>
    <s v="Direct Debit"/>
    <n v="30"/>
    <n v="1620"/>
    <x v="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x v="37"/>
    <s v="No"/>
    <s v="No"/>
    <s v="Yes"/>
    <n v="2"/>
    <s v="No"/>
    <s v="One Year"/>
    <s v="Credit Card"/>
    <n v="31"/>
    <n v="1697"/>
    <x v="0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x v="41"/>
    <s v="No"/>
    <s v="Yes"/>
    <s v="Yes"/>
    <n v="3"/>
    <s v="No"/>
    <s v="Two Year"/>
    <s v="Credit Card"/>
    <n v="8"/>
    <n v="297"/>
    <x v="0"/>
    <x v="0"/>
    <x v="2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x v="4"/>
    <s v="Yes"/>
    <s v="No"/>
    <s v="Yes"/>
    <n v="4"/>
    <s v="No"/>
    <s v="Month-to-Month"/>
    <s v="Credit Card"/>
    <n v="8"/>
    <n v="30"/>
    <x v="0"/>
    <x v="0"/>
    <x v="1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x v="15"/>
    <s v="No"/>
    <s v="No"/>
    <s v="Yes"/>
    <n v="2"/>
    <s v="Yes"/>
    <s v="Two Year"/>
    <s v="Direct Debit"/>
    <n v="38"/>
    <n v="2764"/>
    <x v="0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x v="30"/>
    <s v="No"/>
    <s v="No"/>
    <s v="Yes"/>
    <n v="2"/>
    <s v="No"/>
    <s v="Month-to-Month"/>
    <s v="Direct Debit"/>
    <n v="35"/>
    <n v="1860"/>
    <x v="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x v="16"/>
    <s v="No"/>
    <s v="No"/>
    <s v="Yes"/>
    <n v="3"/>
    <s v="No"/>
    <s v="Two Year"/>
    <s v="Credit Card"/>
    <n v="8"/>
    <n v="236"/>
    <x v="0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x v="39"/>
    <s v="No"/>
    <s v="No"/>
    <s v="Yes"/>
    <n v="6"/>
    <s v="No"/>
    <s v="Two Year"/>
    <s v="Credit Card"/>
    <n v="8"/>
    <n v="42"/>
    <x v="0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x v="1"/>
    <s v="No"/>
    <s v="No"/>
    <s v="Yes"/>
    <n v="2"/>
    <s v="Yes"/>
    <s v="Month-to-Month"/>
    <s v="Direct Debit"/>
    <n v="40"/>
    <n v="1754"/>
    <x v="0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x v="24"/>
    <s v="No"/>
    <s v="No"/>
    <s v="Yes"/>
    <n v="5"/>
    <s v="No"/>
    <s v="Two Year"/>
    <s v="Credit Card"/>
    <n v="9"/>
    <n v="615"/>
    <x v="0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x v="48"/>
    <s v="No"/>
    <s v="No"/>
    <s v="Yes"/>
    <n v="5"/>
    <s v="No"/>
    <s v="Month-to-Month"/>
    <s v="Credit Card"/>
    <n v="6"/>
    <n v="6"/>
    <x v="0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x v="44"/>
    <s v="No"/>
    <s v="No"/>
    <s v="Yes"/>
    <n v="2"/>
    <s v="Yes"/>
    <s v="One Year"/>
    <s v="Direct Debit"/>
    <n v="35"/>
    <n v="1332"/>
    <x v="0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x v="20"/>
    <s v="No"/>
    <s v="No"/>
    <s v="Yes"/>
    <n v="5"/>
    <s v="Yes"/>
    <s v="Two Year"/>
    <s v="Credit Card"/>
    <n v="19"/>
    <n v="404"/>
    <x v="0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x v="12"/>
    <s v="Yes"/>
    <s v="No"/>
    <s v="Yes"/>
    <n v="5"/>
    <s v="Yes"/>
    <s v="Two Year"/>
    <s v="Credit Card"/>
    <n v="38"/>
    <n v="2774"/>
    <x v="0"/>
    <x v="0"/>
    <x v="1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x v="18"/>
    <s v="No"/>
    <s v="No"/>
    <s v="Yes"/>
    <n v="2"/>
    <s v="No"/>
    <s v="Two Year"/>
    <s v="Credit Card"/>
    <n v="6"/>
    <n v="337"/>
    <x v="0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x v="50"/>
    <s v="No"/>
    <s v="No"/>
    <s v="Yes"/>
    <n v="6"/>
    <s v="Yes"/>
    <s v="One Year"/>
    <s v="Direct Debit"/>
    <n v="43"/>
    <n v="3004"/>
    <x v="0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x v="39"/>
    <s v="No"/>
    <s v="No"/>
    <s v="Yes"/>
    <n v="4"/>
    <s v="Yes"/>
    <s v="One Year"/>
    <s v="Credit Card"/>
    <n v="30"/>
    <n v="1093"/>
    <x v="0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x v="5"/>
    <s v="No"/>
    <s v="No"/>
    <s v="Yes"/>
    <n v="2"/>
    <s v="No"/>
    <s v="Month-to-Month"/>
    <s v="Direct Debit"/>
    <n v="18"/>
    <n v="1106"/>
    <x v="0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x v="43"/>
    <s v="No"/>
    <s v="Yes"/>
    <s v="Yes"/>
    <n v="3"/>
    <s v="Yes"/>
    <s v="Two Year"/>
    <s v="Direct Debit"/>
    <n v="16"/>
    <n v="875"/>
    <x v="0"/>
    <x v="0"/>
    <x v="2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x v="53"/>
    <s v="Yes"/>
    <s v="No"/>
    <s v="Yes"/>
    <n v="3"/>
    <s v="Yes"/>
    <s v="Two Year"/>
    <s v="Direct Debit"/>
    <n v="50"/>
    <n v="3551"/>
    <x v="0"/>
    <x v="0"/>
    <x v="1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x v="32"/>
    <s v="No"/>
    <s v="No"/>
    <s v="Yes"/>
    <n v="5"/>
    <s v="No"/>
    <s v="One Year"/>
    <s v="Credit Card"/>
    <n v="6"/>
    <n v="245"/>
    <x v="0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x v="1"/>
    <s v="No"/>
    <s v="No"/>
    <s v="Yes"/>
    <n v="3"/>
    <s v="Yes"/>
    <s v="Two Year"/>
    <s v="Direct Debit"/>
    <n v="55"/>
    <n v="3926"/>
    <x v="0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x v="30"/>
    <s v="No"/>
    <s v="No"/>
    <s v="Yes"/>
    <n v="3"/>
    <s v="No"/>
    <s v="Two Year"/>
    <s v="Credit Card"/>
    <n v="12"/>
    <n v="474"/>
    <x v="0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x v="48"/>
    <s v="No"/>
    <s v="No"/>
    <s v="Yes"/>
    <n v="2"/>
    <s v="No"/>
    <s v="Two Year"/>
    <s v="Credit Card"/>
    <n v="7"/>
    <n v="492"/>
    <x v="0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x v="7"/>
    <s v="No"/>
    <s v="No"/>
    <s v="Yes"/>
    <n v="4"/>
    <s v="Yes"/>
    <s v="One Year"/>
    <s v="Direct Debit"/>
    <n v="17"/>
    <n v="864"/>
    <x v="0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x v="32"/>
    <s v="No"/>
    <s v="No"/>
    <s v="Yes"/>
    <n v="6"/>
    <s v="Yes"/>
    <s v="One Year"/>
    <s v="Credit Card"/>
    <n v="22"/>
    <n v="1478"/>
    <x v="0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x v="20"/>
    <s v="No"/>
    <s v="No"/>
    <s v="Yes"/>
    <n v="2"/>
    <s v="No"/>
    <s v="Month-to-Month"/>
    <s v="Credit Card"/>
    <n v="7"/>
    <n v="95"/>
    <x v="0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x v="18"/>
    <s v="No"/>
    <s v="No"/>
    <s v="Yes"/>
    <n v="4"/>
    <s v="No"/>
    <s v="Two Year"/>
    <s v="Credit Card"/>
    <n v="8"/>
    <n v="472"/>
    <x v="0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x v="15"/>
    <s v="No"/>
    <s v="No"/>
    <s v="Yes"/>
    <n v="5"/>
    <s v="Yes"/>
    <s v="Two Year"/>
    <s v="Credit Card"/>
    <n v="21"/>
    <n v="1051"/>
    <x v="0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x v="59"/>
    <s v="Yes"/>
    <s v="No"/>
    <s v="Yes"/>
    <n v="4"/>
    <s v="No"/>
    <s v="Two Year"/>
    <s v="Direct Debit"/>
    <n v="12"/>
    <n v="228"/>
    <x v="0"/>
    <x v="0"/>
    <x v="1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x v="50"/>
    <s v="No"/>
    <s v="No"/>
    <s v="Yes"/>
    <n v="4"/>
    <s v="Yes"/>
    <s v="Month-to-Month"/>
    <s v="Direct Debit"/>
    <n v="29"/>
    <n v="1009"/>
    <x v="0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x v="12"/>
    <s v="Yes"/>
    <s v="No"/>
    <s v="Yes"/>
    <n v="6"/>
    <s v="No"/>
    <s v="Month-to-Month"/>
    <s v="Credit Card"/>
    <n v="27"/>
    <n v="449"/>
    <x v="0"/>
    <x v="0"/>
    <x v="1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x v="28"/>
    <s v="No"/>
    <s v="No"/>
    <s v="Yes"/>
    <n v="5"/>
    <s v="No"/>
    <s v="One Year"/>
    <s v="Credit Card"/>
    <n v="25"/>
    <n v="1682"/>
    <x v="0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x v="14"/>
    <s v="No"/>
    <s v="Yes"/>
    <s v="Yes"/>
    <n v="4"/>
    <s v="No"/>
    <s v="One Year"/>
    <s v="Direct Debit"/>
    <n v="39"/>
    <n v="2213"/>
    <x v="0"/>
    <x v="0"/>
    <x v="2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x v="0"/>
    <s v="No"/>
    <s v="No"/>
    <s v="Yes"/>
    <n v="2"/>
    <s v="No"/>
    <s v="Two Year"/>
    <s v="Credit Card"/>
    <n v="6"/>
    <n v="163"/>
    <x v="0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x v="29"/>
    <s v="No"/>
    <s v="Yes"/>
    <s v="Yes"/>
    <n v="4"/>
    <s v="Yes"/>
    <s v="One Year"/>
    <s v="Direct Debit"/>
    <n v="54"/>
    <n v="3664"/>
    <x v="0"/>
    <x v="0"/>
    <x v="2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x v="40"/>
    <s v="No"/>
    <s v="No"/>
    <s v="Yes"/>
    <n v="5"/>
    <s v="No"/>
    <s v="Two Year"/>
    <s v="Credit Card"/>
    <n v="23"/>
    <n v="1159"/>
    <x v="0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x v="59"/>
    <s v="Yes"/>
    <s v="No"/>
    <s v="Yes"/>
    <n v="5"/>
    <s v="Yes"/>
    <s v="One Year"/>
    <s v="Credit Card"/>
    <n v="14"/>
    <n v="255"/>
    <x v="0"/>
    <x v="0"/>
    <x v="1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x v="2"/>
    <s v="No"/>
    <s v="No"/>
    <s v="Yes"/>
    <n v="2"/>
    <s v="No"/>
    <s v="Month-to-Month"/>
    <s v="Direct Debit"/>
    <n v="24"/>
    <n v="144"/>
    <x v="0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x v="11"/>
    <s v="No"/>
    <s v="No"/>
    <s v="Yes"/>
    <n v="4"/>
    <s v="No"/>
    <s v="Two Year"/>
    <s v="Credit Card"/>
    <n v="8"/>
    <n v="523"/>
    <x v="0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x v="2"/>
    <s v="No"/>
    <s v="No"/>
    <s v="Yes"/>
    <n v="4"/>
    <s v="No"/>
    <s v="One Year"/>
    <s v="Credit Card"/>
    <n v="21"/>
    <n v="171"/>
    <x v="0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x v="35"/>
    <s v="No"/>
    <s v="No"/>
    <s v="Yes"/>
    <n v="2"/>
    <s v="No"/>
    <s v="One Year"/>
    <s v="Direct Debit"/>
    <n v="6"/>
    <n v="111"/>
    <x v="0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x v="5"/>
    <s v="No"/>
    <s v="No"/>
    <s v="Yes"/>
    <n v="3"/>
    <s v="No"/>
    <s v="One Year"/>
    <s v="Direct Debit"/>
    <n v="46"/>
    <n v="2870"/>
    <x v="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x v="21"/>
    <s v="No"/>
    <s v="No"/>
    <s v="Yes"/>
    <n v="2"/>
    <s v="No"/>
    <s v="Month-to-Month"/>
    <s v="Credit Card"/>
    <n v="33"/>
    <n v="599"/>
    <x v="0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x v="15"/>
    <s v="No"/>
    <s v="No"/>
    <s v="Yes"/>
    <n v="5"/>
    <s v="No"/>
    <s v="One Year"/>
    <s v="Direct Debit"/>
    <n v="30"/>
    <n v="1639"/>
    <x v="0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x v="28"/>
    <s v="No"/>
    <s v="No"/>
    <s v="Yes"/>
    <n v="5"/>
    <s v="Yes"/>
    <s v="Month-to-Month"/>
    <s v="Credit Card"/>
    <n v="24"/>
    <n v="321"/>
    <x v="0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x v="30"/>
    <s v="No"/>
    <s v="No"/>
    <s v="Yes"/>
    <n v="4"/>
    <s v="No"/>
    <s v="Month-to-Month"/>
    <s v="Credit Card"/>
    <n v="28"/>
    <n v="128"/>
    <x v="0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x v="46"/>
    <s v="No"/>
    <s v="No"/>
    <s v="Yes"/>
    <n v="3"/>
    <s v="Yes"/>
    <s v="Month-to-Month"/>
    <s v="Direct Debit"/>
    <n v="42"/>
    <n v="582"/>
    <x v="0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x v="33"/>
    <s v="Yes"/>
    <s v="No"/>
    <s v="Yes"/>
    <n v="2"/>
    <s v="Yes"/>
    <s v="Month-to-Month"/>
    <s v="Credit Card"/>
    <n v="14"/>
    <n v="362"/>
    <x v="0"/>
    <x v="0"/>
    <x v="1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x v="20"/>
    <s v="No"/>
    <s v="No"/>
    <s v="Yes"/>
    <n v="2"/>
    <s v="No"/>
    <s v="Month-to-Month"/>
    <s v="Direct Debit"/>
    <n v="19"/>
    <n v="839"/>
    <x v="0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x v="42"/>
    <s v="Yes"/>
    <s v="No"/>
    <s v="Yes"/>
    <n v="2"/>
    <s v="Yes"/>
    <s v="One Year"/>
    <s v="Direct Debit"/>
    <n v="31"/>
    <n v="2100"/>
    <x v="0"/>
    <x v="0"/>
    <x v="1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x v="40"/>
    <s v="No"/>
    <s v="No"/>
    <s v="Yes"/>
    <n v="6"/>
    <s v="Yes"/>
    <s v="Two Year"/>
    <s v="Direct Debit"/>
    <n v="25"/>
    <n v="1429"/>
    <x v="0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x v="52"/>
    <s v="No"/>
    <s v="No"/>
    <s v="Yes"/>
    <n v="2"/>
    <s v="Yes"/>
    <s v="Two Year"/>
    <s v="Credit Card"/>
    <n v="29"/>
    <n v="1356"/>
    <x v="0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x v="31"/>
    <s v="No"/>
    <s v="No"/>
    <s v="Yes"/>
    <n v="3"/>
    <s v="No"/>
    <s v="Two Year"/>
    <s v="Direct Debit"/>
    <n v="22"/>
    <n v="1390"/>
    <x v="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x v="33"/>
    <s v="Yes"/>
    <s v="No"/>
    <s v="Yes"/>
    <n v="2"/>
    <s v="Yes"/>
    <s v="Month-to-Month"/>
    <s v="Direct Debit"/>
    <n v="24"/>
    <n v="354"/>
    <x v="0"/>
    <x v="0"/>
    <x v="1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x v="23"/>
    <s v="Yes"/>
    <s v="No"/>
    <s v="Yes"/>
    <n v="4"/>
    <s v="No"/>
    <s v="Month-to-Month"/>
    <s v="Direct Debit"/>
    <n v="23"/>
    <n v="150"/>
    <x v="0"/>
    <x v="0"/>
    <x v="1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x v="39"/>
    <s v="No"/>
    <s v="No"/>
    <s v="Yes"/>
    <n v="6"/>
    <s v="No"/>
    <s v="One Year"/>
    <s v="Direct Debit"/>
    <n v="29"/>
    <n v="1813"/>
    <x v="0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x v="50"/>
    <s v="No"/>
    <s v="No"/>
    <s v="Yes"/>
    <n v="5"/>
    <s v="No"/>
    <s v="Two Year"/>
    <s v="Credit Card"/>
    <n v="12"/>
    <n v="196"/>
    <x v="0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x v="38"/>
    <s v="No"/>
    <s v="No"/>
    <s v="Yes"/>
    <n v="6"/>
    <s v="No"/>
    <s v="Two Year"/>
    <s v="Credit Card"/>
    <n v="6"/>
    <n v="346"/>
    <x v="0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x v="3"/>
    <s v="No"/>
    <s v="No"/>
    <s v="Yes"/>
    <n v="2"/>
    <s v="No"/>
    <s v="Two Year"/>
    <s v="Credit Card"/>
    <n v="10"/>
    <n v="728"/>
    <x v="0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x v="6"/>
    <s v="Yes"/>
    <s v="No"/>
    <s v="Yes"/>
    <n v="3"/>
    <s v="No"/>
    <s v="Two Year"/>
    <s v="Credit Card"/>
    <n v="8"/>
    <n v="165"/>
    <x v="0"/>
    <x v="0"/>
    <x v="1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x v="33"/>
    <s v="Yes"/>
    <s v="No"/>
    <s v="Yes"/>
    <n v="4"/>
    <s v="Yes"/>
    <s v="One Year"/>
    <s v="Credit Card"/>
    <n v="18"/>
    <n v="1119"/>
    <x v="0"/>
    <x v="0"/>
    <x v="1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x v="59"/>
    <s v="Yes"/>
    <s v="No"/>
    <s v="Yes"/>
    <n v="2"/>
    <s v="Yes"/>
    <s v="Month-to-Month"/>
    <s v="Credit Card"/>
    <n v="16"/>
    <n v="477"/>
    <x v="0"/>
    <x v="0"/>
    <x v="1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x v="48"/>
    <s v="No"/>
    <s v="No"/>
    <s v="Yes"/>
    <n v="2"/>
    <s v="Yes"/>
    <s v="Two Year"/>
    <s v="Direct Debit"/>
    <n v="24"/>
    <n v="1437"/>
    <x v="0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x v="37"/>
    <s v="No"/>
    <s v="No"/>
    <s v="Yes"/>
    <n v="4"/>
    <s v="No"/>
    <s v="One Year"/>
    <s v="Credit Card"/>
    <n v="6"/>
    <n v="33"/>
    <x v="0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x v="35"/>
    <s v="No"/>
    <s v="No"/>
    <s v="Yes"/>
    <n v="3"/>
    <s v="No"/>
    <s v="One Year"/>
    <s v="Credit Card"/>
    <n v="7"/>
    <n v="167"/>
    <x v="0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x v="4"/>
    <s v="Yes"/>
    <s v="No"/>
    <s v="Yes"/>
    <n v="5"/>
    <s v="Yes"/>
    <s v="Two Year"/>
    <s v="Credit Card"/>
    <n v="62"/>
    <n v="4326"/>
    <x v="0"/>
    <x v="0"/>
    <x v="1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x v="6"/>
    <s v="Yes"/>
    <s v="No"/>
    <s v="Yes"/>
    <n v="2"/>
    <s v="No"/>
    <s v="Two Year"/>
    <s v="Credit Card"/>
    <n v="9"/>
    <n v="62"/>
    <x v="0"/>
    <x v="0"/>
    <x v="1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x v="42"/>
    <s v="Yes"/>
    <s v="No"/>
    <s v="Yes"/>
    <n v="4"/>
    <s v="No"/>
    <s v="Two Year"/>
    <s v="Credit Card"/>
    <n v="7"/>
    <n v="56"/>
    <x v="0"/>
    <x v="0"/>
    <x v="1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x v="49"/>
    <s v="No"/>
    <s v="No"/>
    <s v="Yes"/>
    <n v="2"/>
    <s v="Yes"/>
    <s v="One Year"/>
    <s v="Direct Debit"/>
    <n v="17"/>
    <n v="772"/>
    <x v="0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x v="23"/>
    <s v="Yes"/>
    <s v="No"/>
    <s v="Yes"/>
    <n v="5"/>
    <s v="Yes"/>
    <s v="One Year"/>
    <s v="Credit Card"/>
    <n v="27"/>
    <n v="257"/>
    <x v="0"/>
    <x v="0"/>
    <x v="1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x v="23"/>
    <s v="Yes"/>
    <s v="No"/>
    <s v="Yes"/>
    <n v="5"/>
    <s v="Yes"/>
    <s v="One Year"/>
    <s v="Credit Card"/>
    <n v="21"/>
    <n v="1031"/>
    <x v="0"/>
    <x v="0"/>
    <x v="1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x v="31"/>
    <s v="No"/>
    <s v="No"/>
    <s v="Yes"/>
    <n v="3"/>
    <s v="No"/>
    <s v="Two Year"/>
    <s v="Credit Card"/>
    <n v="6"/>
    <n v="317"/>
    <x v="0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x v="1"/>
    <s v="No"/>
    <s v="No"/>
    <s v="Yes"/>
    <n v="3"/>
    <s v="No"/>
    <s v="One Year"/>
    <s v="Credit Card"/>
    <n v="7"/>
    <n v="299"/>
    <x v="0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x v="4"/>
    <s v="Yes"/>
    <s v="No"/>
    <s v="Yes"/>
    <n v="2"/>
    <s v="No"/>
    <s v="Two Year"/>
    <s v="Credit Card"/>
    <n v="8"/>
    <n v="400"/>
    <x v="0"/>
    <x v="0"/>
    <x v="1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x v="43"/>
    <s v="No"/>
    <s v="Yes"/>
    <s v="Yes"/>
    <n v="2"/>
    <s v="No"/>
    <s v="Two Year"/>
    <s v="Credit Card"/>
    <n v="12"/>
    <n v="316"/>
    <x v="0"/>
    <x v="0"/>
    <x v="2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x v="38"/>
    <s v="No"/>
    <s v="No"/>
    <s v="Yes"/>
    <n v="5"/>
    <s v="Yes"/>
    <s v="Month-to-Month"/>
    <s v="Credit Card"/>
    <n v="32"/>
    <n v="1291"/>
    <x v="0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x v="50"/>
    <s v="No"/>
    <s v="No"/>
    <s v="Yes"/>
    <n v="4"/>
    <s v="No"/>
    <s v="Month-to-Month"/>
    <s v="Direct Debit"/>
    <n v="20"/>
    <n v="40"/>
    <x v="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x v="19"/>
    <s v="Yes"/>
    <s v="No"/>
    <s v="Yes"/>
    <n v="5"/>
    <s v="No"/>
    <s v="One Year"/>
    <s v="Direct Debit"/>
    <n v="21"/>
    <n v="586"/>
    <x v="0"/>
    <x v="0"/>
    <x v="1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x v="44"/>
    <s v="No"/>
    <s v="No"/>
    <s v="Yes"/>
    <n v="2"/>
    <s v="No"/>
    <s v="Two Year"/>
    <s v="Credit Card"/>
    <n v="8"/>
    <n v="537"/>
    <x v="0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x v="10"/>
    <s v="No"/>
    <s v="No"/>
    <s v="Yes"/>
    <n v="3"/>
    <s v="No"/>
    <s v="Month-to-Month"/>
    <s v="Direct Debit"/>
    <n v="23"/>
    <n v="223"/>
    <x v="0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x v="48"/>
    <s v="No"/>
    <s v="No"/>
    <s v="Yes"/>
    <n v="4"/>
    <s v="No"/>
    <s v="Two Year"/>
    <s v="Credit Card"/>
    <n v="8"/>
    <n v="417"/>
    <x v="0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x v="2"/>
    <s v="No"/>
    <s v="No"/>
    <s v="Yes"/>
    <n v="3"/>
    <s v="Yes"/>
    <s v="Two Year"/>
    <s v="Direct Debit"/>
    <n v="22"/>
    <n v="1431"/>
    <x v="0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x v="3"/>
    <s v="No"/>
    <s v="No"/>
    <s v="Yes"/>
    <n v="5"/>
    <s v="No"/>
    <s v="One Year"/>
    <s v="Direct Debit"/>
    <n v="33"/>
    <n v="319"/>
    <x v="0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x v="3"/>
    <s v="No"/>
    <s v="No"/>
    <s v="Yes"/>
    <n v="3"/>
    <s v="Yes"/>
    <s v="One Year"/>
    <s v="Direct Debit"/>
    <n v="33"/>
    <n v="1651"/>
    <x v="0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x v="3"/>
    <s v="No"/>
    <s v="No"/>
    <s v="Yes"/>
    <n v="4"/>
    <s v="Yes"/>
    <s v="One Year"/>
    <s v="Credit Card"/>
    <n v="17"/>
    <n v="462"/>
    <x v="0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x v="3"/>
    <s v="No"/>
    <s v="No"/>
    <s v="Yes"/>
    <n v="4"/>
    <s v="No"/>
    <s v="One Year"/>
    <s v="Credit Card"/>
    <n v="8"/>
    <n v="419"/>
    <x v="0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x v="17"/>
    <s v="Yes"/>
    <s v="No"/>
    <s v="Yes"/>
    <n v="6"/>
    <s v="Yes"/>
    <s v="Two Year"/>
    <s v="Credit Card"/>
    <n v="39"/>
    <n v="2812"/>
    <x v="0"/>
    <x v="0"/>
    <x v="1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x v="15"/>
    <s v="No"/>
    <s v="No"/>
    <s v="Yes"/>
    <n v="3"/>
    <s v="No"/>
    <s v="Month-to-Month"/>
    <s v="Credit Card"/>
    <n v="8"/>
    <n v="168"/>
    <x v="0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x v="51"/>
    <s v="No"/>
    <s v="No"/>
    <s v="Yes"/>
    <n v="5"/>
    <s v="No"/>
    <s v="Month-to-Month"/>
    <s v="Credit Card"/>
    <n v="8"/>
    <n v="58"/>
    <x v="0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x v="5"/>
    <s v="No"/>
    <s v="No"/>
    <s v="Yes"/>
    <n v="2"/>
    <s v="No"/>
    <s v="Two Year"/>
    <s v="Credit Card"/>
    <n v="10"/>
    <n v="517"/>
    <x v="0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x v="21"/>
    <s v="No"/>
    <s v="No"/>
    <s v="Yes"/>
    <n v="4"/>
    <s v="No"/>
    <s v="Two Year"/>
    <s v="Credit Card"/>
    <n v="20"/>
    <n v="1380"/>
    <x v="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x v="7"/>
    <s v="No"/>
    <s v="No"/>
    <s v="Yes"/>
    <n v="2"/>
    <s v="No"/>
    <s v="Month-to-Month"/>
    <s v="Credit Card"/>
    <n v="11"/>
    <n v="462"/>
    <x v="0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x v="12"/>
    <s v="Yes"/>
    <s v="No"/>
    <s v="Yes"/>
    <n v="6"/>
    <s v="Yes"/>
    <s v="Two Year"/>
    <s v="Credit Card"/>
    <n v="33"/>
    <n v="333"/>
    <x v="0"/>
    <x v="0"/>
    <x v="1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x v="17"/>
    <s v="Yes"/>
    <s v="No"/>
    <s v="Yes"/>
    <n v="4"/>
    <s v="No"/>
    <s v="Month-to-Month"/>
    <s v="Direct Debit"/>
    <n v="32"/>
    <n v="1337"/>
    <x v="0"/>
    <x v="0"/>
    <x v="1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x v="41"/>
    <s v="No"/>
    <s v="Yes"/>
    <s v="Yes"/>
    <n v="5"/>
    <s v="No"/>
    <s v="Two Year"/>
    <s v="Credit Card"/>
    <n v="10"/>
    <n v="232"/>
    <x v="0"/>
    <x v="0"/>
    <x v="2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x v="16"/>
    <s v="No"/>
    <s v="No"/>
    <s v="Yes"/>
    <n v="2"/>
    <s v="No"/>
    <s v="One Year"/>
    <s v="Credit Card"/>
    <n v="14"/>
    <n v="160"/>
    <x v="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x v="17"/>
    <s v="Yes"/>
    <s v="No"/>
    <s v="Yes"/>
    <n v="5"/>
    <s v="No"/>
    <s v="Month-to-Month"/>
    <s v="Direct Debit"/>
    <n v="27"/>
    <n v="59"/>
    <x v="2"/>
    <x v="2"/>
    <x v="1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x v="54"/>
    <s v="No"/>
    <s v="No"/>
    <s v="Yes"/>
    <n v="5"/>
    <s v="Yes"/>
    <s v="Month-to-Month"/>
    <s v="Direct Debit"/>
    <n v="38"/>
    <n v="317"/>
    <x v="2"/>
    <x v="2"/>
    <x v="0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x v="23"/>
    <s v="Yes"/>
    <s v="No"/>
    <s v="Yes"/>
    <n v="2"/>
    <s v="Yes"/>
    <s v="Month-to-Month"/>
    <s v="Direct Debit"/>
    <n v="49"/>
    <n v="1425"/>
    <x v="2"/>
    <x v="2"/>
    <x v="1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x v="37"/>
    <s v="No"/>
    <s v="No"/>
    <s v="Yes"/>
    <n v="4"/>
    <s v="Yes"/>
    <s v="Month-to-Month"/>
    <s v="Direct Debit"/>
    <n v="36"/>
    <n v="1734"/>
    <x v="1"/>
    <x v="3"/>
    <x v="0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x v="9"/>
    <s v="No"/>
    <s v="No"/>
    <s v="Yes"/>
    <n v="6"/>
    <s v="No"/>
    <s v="Month-to-Month"/>
    <s v="Direct Debit"/>
    <n v="35"/>
    <n v="1682"/>
    <x v="1"/>
    <x v="3"/>
    <x v="0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x v="39"/>
    <s v="No"/>
    <s v="No"/>
    <s v="Yes"/>
    <n v="3"/>
    <s v="No"/>
    <s v="Month-to-Month"/>
    <s v="Direct Debit"/>
    <n v="19"/>
    <n v="88"/>
    <x v="1"/>
    <x v="3"/>
    <x v="0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x v="1"/>
    <s v="No"/>
    <s v="No"/>
    <s v="Yes"/>
    <n v="2"/>
    <s v="Yes"/>
    <s v="Month-to-Month"/>
    <s v="Direct Debit"/>
    <n v="29"/>
    <n v="963"/>
    <x v="1"/>
    <x v="4"/>
    <x v="0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x v="2"/>
    <s v="No"/>
    <s v="No"/>
    <s v="Yes"/>
    <n v="3"/>
    <s v="Yes"/>
    <s v="Month-to-Month"/>
    <s v="Direct Debit"/>
    <n v="33"/>
    <n v="374"/>
    <x v="1"/>
    <x v="15"/>
    <x v="0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x v="52"/>
    <s v="No"/>
    <s v="No"/>
    <s v="Yes"/>
    <n v="4"/>
    <s v="No"/>
    <s v="Month-to-Month"/>
    <s v="Direct Debit"/>
    <n v="23"/>
    <n v="41"/>
    <x v="1"/>
    <x v="3"/>
    <x v="0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x v="37"/>
    <s v="No"/>
    <s v="No"/>
    <s v="Yes"/>
    <n v="3"/>
    <s v="No"/>
    <s v="Month-to-Month"/>
    <s v="Credit Card"/>
    <n v="27"/>
    <n v="391"/>
    <x v="1"/>
    <x v="15"/>
    <x v="0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x v="63"/>
    <s v="No"/>
    <s v="Yes"/>
    <s v="Yes"/>
    <n v="2"/>
    <s v="No"/>
    <s v="Month-to-Month"/>
    <s v="Credit Card"/>
    <n v="22"/>
    <n v="174"/>
    <x v="1"/>
    <x v="1"/>
    <x v="2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x v="14"/>
    <s v="No"/>
    <s v="Yes"/>
    <s v="Yes"/>
    <n v="2"/>
    <s v="No"/>
    <s v="Month-to-Month"/>
    <s v="Direct Debit"/>
    <n v="43"/>
    <n v="799"/>
    <x v="1"/>
    <x v="1"/>
    <x v="2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x v="31"/>
    <s v="No"/>
    <s v="No"/>
    <s v="Yes"/>
    <n v="5"/>
    <s v="No"/>
    <s v="Month-to-Month"/>
    <s v="Direct Debit"/>
    <n v="35"/>
    <n v="316"/>
    <x v="5"/>
    <x v="11"/>
    <x v="0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x v="0"/>
    <s v="No"/>
    <s v="No"/>
    <s v="Yes"/>
    <n v="6"/>
    <s v="No"/>
    <s v="Month-to-Month"/>
    <s v="Direct Debit"/>
    <n v="26"/>
    <n v="26"/>
    <x v="1"/>
    <x v="3"/>
    <x v="0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x v="10"/>
    <s v="No"/>
    <s v="No"/>
    <s v="Yes"/>
    <n v="2"/>
    <s v="Yes"/>
    <s v="Month-to-Month"/>
    <s v="Direct Debit"/>
    <n v="33"/>
    <n v="221"/>
    <x v="4"/>
    <x v="8"/>
    <x v="0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x v="37"/>
    <s v="No"/>
    <s v="No"/>
    <s v="Yes"/>
    <n v="5"/>
    <s v="No"/>
    <s v="Month-to-Month"/>
    <s v="Direct Debit"/>
    <n v="29"/>
    <n v="345"/>
    <x v="3"/>
    <x v="5"/>
    <x v="0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x v="62"/>
    <s v="No"/>
    <s v="Yes"/>
    <s v="Yes"/>
    <n v="2"/>
    <s v="Yes"/>
    <s v="Month-to-Month"/>
    <s v="Direct Debit"/>
    <n v="44"/>
    <n v="1115"/>
    <x v="4"/>
    <x v="12"/>
    <x v="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x v="31"/>
    <s v="No"/>
    <s v="No"/>
    <s v="Yes"/>
    <n v="4"/>
    <s v="No"/>
    <s v="Month-to-Month"/>
    <s v="Direct Debit"/>
    <n v="39"/>
    <n v="2099"/>
    <x v="5"/>
    <x v="14"/>
    <x v="0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x v="27"/>
    <s v="No"/>
    <s v="Yes"/>
    <s v="Yes"/>
    <n v="2"/>
    <s v="No"/>
    <s v="Month-to-Month"/>
    <s v="Direct Debit"/>
    <n v="23"/>
    <n v="880"/>
    <x v="5"/>
    <x v="18"/>
    <x v="2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x v="41"/>
    <s v="No"/>
    <s v="Yes"/>
    <s v="Yes"/>
    <n v="5"/>
    <s v="No"/>
    <s v="Month-to-Month"/>
    <s v="Direct Debit"/>
    <n v="38"/>
    <n v="398"/>
    <x v="5"/>
    <x v="11"/>
    <x v="2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x v="17"/>
    <s v="Yes"/>
    <s v="No"/>
    <s v="Yes"/>
    <n v="2"/>
    <s v="No"/>
    <s v="Month-to-Month"/>
    <s v="Direct Debit"/>
    <n v="33"/>
    <n v="102"/>
    <x v="4"/>
    <x v="9"/>
    <x v="1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x v="27"/>
    <s v="No"/>
    <s v="Yes"/>
    <s v="Yes"/>
    <n v="6"/>
    <s v="Yes"/>
    <s v="Month-to-Month"/>
    <s v="Direct Debit"/>
    <n v="37"/>
    <n v="1016"/>
    <x v="1"/>
    <x v="3"/>
    <x v="2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x v="61"/>
    <s v="No"/>
    <s v="Yes"/>
    <s v="Yes"/>
    <n v="6"/>
    <s v="No"/>
    <s v="Month-to-Month"/>
    <s v="Paper Check"/>
    <n v="24"/>
    <n v="24"/>
    <x v="2"/>
    <x v="7"/>
    <x v="2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x v="52"/>
    <s v="No"/>
    <s v="No"/>
    <s v="Yes"/>
    <n v="2"/>
    <s v="No"/>
    <s v="Month-to-Month"/>
    <s v="Credit Card"/>
    <n v="28"/>
    <n v="196"/>
    <x v="1"/>
    <x v="3"/>
    <x v="0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x v="19"/>
    <s v="Yes"/>
    <s v="No"/>
    <s v="Yes"/>
    <n v="2"/>
    <s v="No"/>
    <s v="Month-to-Month"/>
    <s v="Direct Debit"/>
    <n v="22"/>
    <n v="433"/>
    <x v="5"/>
    <x v="11"/>
    <x v="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x v="3"/>
    <s v="No"/>
    <s v="No"/>
    <s v="Yes"/>
    <n v="5"/>
    <s v="No"/>
    <s v="Month-to-Month"/>
    <s v="Direct Debit"/>
    <n v="22"/>
    <n v="86"/>
    <x v="4"/>
    <x v="9"/>
    <x v="0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x v="53"/>
    <s v="Yes"/>
    <s v="No"/>
    <s v="Yes"/>
    <n v="2"/>
    <s v="Yes"/>
    <s v="Month-to-Month"/>
    <s v="Direct Debit"/>
    <n v="42"/>
    <n v="98"/>
    <x v="3"/>
    <x v="5"/>
    <x v="1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x v="55"/>
    <s v="No"/>
    <s v="Yes"/>
    <s v="Yes"/>
    <n v="2"/>
    <s v="No"/>
    <s v="Month-to-Month"/>
    <s v="Paper Check"/>
    <n v="30"/>
    <n v="469"/>
    <x v="4"/>
    <x v="12"/>
    <x v="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x v="29"/>
    <s v="No"/>
    <s v="Yes"/>
    <s v="Yes"/>
    <n v="4"/>
    <s v="No"/>
    <s v="Month-to-Month"/>
    <s v="Direct Debit"/>
    <n v="38"/>
    <n v="253"/>
    <x v="5"/>
    <x v="13"/>
    <x v="2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x v="38"/>
    <s v="No"/>
    <s v="No"/>
    <s v="Yes"/>
    <n v="2"/>
    <s v="No"/>
    <s v="Month-to-Month"/>
    <s v="Direct Debit"/>
    <n v="36"/>
    <n v="282"/>
    <x v="5"/>
    <x v="18"/>
    <x v="0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x v="7"/>
    <s v="No"/>
    <s v="No"/>
    <s v="Yes"/>
    <n v="6"/>
    <s v="Yes"/>
    <s v="Month-to-Month"/>
    <s v="Direct Debit"/>
    <n v="30"/>
    <n v="420"/>
    <x v="1"/>
    <x v="3"/>
    <x v="0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x v="5"/>
    <s v="No"/>
    <s v="No"/>
    <s v="Yes"/>
    <n v="6"/>
    <s v="Yes"/>
    <s v="Month-to-Month"/>
    <s v="Direct Debit"/>
    <n v="35"/>
    <n v="202"/>
    <x v="4"/>
    <x v="8"/>
    <x v="0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x v="41"/>
    <s v="No"/>
    <s v="Yes"/>
    <s v="Yes"/>
    <n v="5"/>
    <s v="No"/>
    <s v="Month-to-Month"/>
    <s v="Direct Debit"/>
    <n v="29"/>
    <n v="29"/>
    <x v="3"/>
    <x v="5"/>
    <x v="2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x v="32"/>
    <s v="No"/>
    <s v="No"/>
    <s v="Yes"/>
    <n v="3"/>
    <s v="Yes"/>
    <s v="Month-to-Month"/>
    <s v="Direct Debit"/>
    <n v="38"/>
    <n v="685"/>
    <x v="4"/>
    <x v="6"/>
    <x v="0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x v="5"/>
    <s v="No"/>
    <s v="No"/>
    <s v="Yes"/>
    <n v="6"/>
    <s v="No"/>
    <s v="Month-to-Month"/>
    <s v="Direct Debit"/>
    <n v="26"/>
    <n v="99"/>
    <x v="2"/>
    <x v="7"/>
    <x v="0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x v="28"/>
    <s v="No"/>
    <s v="No"/>
    <s v="Yes"/>
    <n v="2"/>
    <s v="No"/>
    <s v="Month-to-Month"/>
    <s v="Credit Card"/>
    <n v="39"/>
    <n v="39"/>
    <x v="4"/>
    <x v="17"/>
    <x v="0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x v="62"/>
    <s v="No"/>
    <s v="Yes"/>
    <s v="Yes"/>
    <n v="2"/>
    <s v="No"/>
    <s v="Month-to-Month"/>
    <s v="Direct Debit"/>
    <n v="26"/>
    <n v="302"/>
    <x v="4"/>
    <x v="9"/>
    <x v="2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x v="55"/>
    <s v="No"/>
    <s v="Yes"/>
    <s v="Yes"/>
    <n v="2"/>
    <s v="No"/>
    <s v="Month-to-Month"/>
    <s v="Direct Debit"/>
    <n v="24"/>
    <n v="584"/>
    <x v="3"/>
    <x v="5"/>
    <x v="2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x v="21"/>
    <s v="No"/>
    <s v="No"/>
    <s v="Yes"/>
    <n v="6"/>
    <s v="No"/>
    <s v="Month-to-Month"/>
    <s v="Paper Check"/>
    <n v="21"/>
    <n v="21"/>
    <x v="1"/>
    <x v="3"/>
    <x v="0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x v="9"/>
    <s v="No"/>
    <s v="No"/>
    <s v="Yes"/>
    <n v="5"/>
    <s v="No"/>
    <s v="Month-to-Month"/>
    <s v="Direct Debit"/>
    <n v="13"/>
    <n v="105"/>
    <x v="4"/>
    <x v="8"/>
    <x v="0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x v="35"/>
    <s v="No"/>
    <s v="No"/>
    <s v="Yes"/>
    <n v="2"/>
    <s v="Yes"/>
    <s v="Month-to-Month"/>
    <s v="Credit Card"/>
    <n v="13"/>
    <n v="476"/>
    <x v="4"/>
    <x v="6"/>
    <x v="0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x v="9"/>
    <s v="No"/>
    <s v="No"/>
    <s v="Yes"/>
    <n v="3"/>
    <s v="No"/>
    <s v="Month-to-Month"/>
    <s v="Direct Debit"/>
    <n v="24"/>
    <n v="139"/>
    <x v="5"/>
    <x v="18"/>
    <x v="0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x v="30"/>
    <s v="No"/>
    <s v="No"/>
    <s v="Yes"/>
    <n v="4"/>
    <s v="No"/>
    <s v="Month-to-Month"/>
    <s v="Credit Card"/>
    <n v="7"/>
    <n v="7"/>
    <x v="3"/>
    <x v="5"/>
    <x v="0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x v="31"/>
    <s v="No"/>
    <s v="No"/>
    <s v="Yes"/>
    <n v="2"/>
    <s v="No"/>
    <s v="Month-to-Month"/>
    <s v="Direct Debit"/>
    <n v="18"/>
    <n v="549"/>
    <x v="3"/>
    <x v="16"/>
    <x v="0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x v="48"/>
    <s v="No"/>
    <s v="No"/>
    <s v="Yes"/>
    <n v="5"/>
    <s v="Yes"/>
    <s v="Month-to-Month"/>
    <s v="Credit Card"/>
    <n v="25"/>
    <n v="1058"/>
    <x v="5"/>
    <x v="11"/>
    <x v="0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x v="30"/>
    <s v="No"/>
    <s v="No"/>
    <s v="Yes"/>
    <n v="2"/>
    <s v="No"/>
    <s v="Month-to-Month"/>
    <s v="Credit Card"/>
    <n v="16"/>
    <n v="50"/>
    <x v="2"/>
    <x v="10"/>
    <x v="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x v="52"/>
    <s v="No"/>
    <s v="No"/>
    <s v="Yes"/>
    <n v="2"/>
    <s v="No"/>
    <s v="Month-to-Month"/>
    <s v="Direct Debit"/>
    <n v="27"/>
    <n v="593"/>
    <x v="4"/>
    <x v="8"/>
    <x v="0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x v="30"/>
    <s v="No"/>
    <s v="No"/>
    <s v="Yes"/>
    <n v="4"/>
    <s v="Yes"/>
    <s v="Month-to-Month"/>
    <s v="Paper Check"/>
    <n v="22"/>
    <n v="22"/>
    <x v="1"/>
    <x v="1"/>
    <x v="0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x v="0"/>
    <s v="No"/>
    <s v="No"/>
    <s v="Yes"/>
    <n v="5"/>
    <s v="No"/>
    <s v="Month-to-Month"/>
    <s v="Credit Card"/>
    <n v="26"/>
    <n v="125"/>
    <x v="4"/>
    <x v="9"/>
    <x v="0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x v="28"/>
    <s v="No"/>
    <s v="No"/>
    <s v="Yes"/>
    <n v="3"/>
    <s v="Yes"/>
    <s v="Month-to-Month"/>
    <s v="Direct Debit"/>
    <n v="19"/>
    <n v="19"/>
    <x v="4"/>
    <x v="8"/>
    <x v="0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x v="5"/>
    <s v="No"/>
    <s v="No"/>
    <s v="Yes"/>
    <n v="4"/>
    <s v="No"/>
    <s v="Month-to-Month"/>
    <s v="Credit Card"/>
    <n v="7"/>
    <n v="62"/>
    <x v="3"/>
    <x v="5"/>
    <x v="0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x v="49"/>
    <s v="No"/>
    <s v="No"/>
    <s v="Yes"/>
    <n v="4"/>
    <s v="No"/>
    <s v="Month-to-Month"/>
    <s v="Credit Card"/>
    <n v="16"/>
    <n v="16"/>
    <x v="4"/>
    <x v="8"/>
    <x v="0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x v="28"/>
    <s v="No"/>
    <s v="No"/>
    <s v="Yes"/>
    <n v="6"/>
    <s v="No"/>
    <s v="Month-to-Month"/>
    <s v="Credit Card"/>
    <n v="32"/>
    <n v="120"/>
    <x v="5"/>
    <x v="11"/>
    <x v="0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x v="30"/>
    <s v="No"/>
    <s v="No"/>
    <s v="Yes"/>
    <n v="3"/>
    <s v="Yes"/>
    <s v="Month-to-Month"/>
    <s v="Direct Debit"/>
    <n v="15"/>
    <n v="125"/>
    <x v="4"/>
    <x v="9"/>
    <x v="0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x v="40"/>
    <s v="No"/>
    <s v="No"/>
    <s v="Yes"/>
    <n v="3"/>
    <s v="Yes"/>
    <s v="Month-to-Month"/>
    <s v="Credit Card"/>
    <n v="30"/>
    <n v="271"/>
    <x v="1"/>
    <x v="1"/>
    <x v="0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x v="2"/>
    <s v="No"/>
    <s v="No"/>
    <s v="Yes"/>
    <n v="2"/>
    <s v="No"/>
    <s v="Month-to-Month"/>
    <s v="Credit Card"/>
    <n v="12"/>
    <n v="18"/>
    <x v="4"/>
    <x v="20"/>
    <x v="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x v="10"/>
    <s v="No"/>
    <s v="No"/>
    <s v="Yes"/>
    <n v="2"/>
    <s v="No"/>
    <s v="Month-to-Month"/>
    <s v="Direct Debit"/>
    <n v="6"/>
    <n v="110"/>
    <x v="3"/>
    <x v="5"/>
    <x v="0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x v="28"/>
    <s v="No"/>
    <s v="No"/>
    <s v="Yes"/>
    <n v="2"/>
    <s v="No"/>
    <s v="Month-to-Month"/>
    <s v="Direct Debit"/>
    <n v="25"/>
    <n v="112"/>
    <x v="4"/>
    <x v="20"/>
    <x v="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x v="30"/>
    <s v="No"/>
    <s v="No"/>
    <s v="Yes"/>
    <n v="3"/>
    <s v="No"/>
    <s v="Month-to-Month"/>
    <s v="Paper Check"/>
    <n v="10"/>
    <n v="10"/>
    <x v="5"/>
    <x v="14"/>
    <x v="0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x v="4"/>
    <s v="Yes"/>
    <s v="No"/>
    <s v="Yes"/>
    <n v="5"/>
    <s v="No"/>
    <s v="Month-to-Month"/>
    <s v="Credit Card"/>
    <n v="24"/>
    <n v="49"/>
    <x v="1"/>
    <x v="3"/>
    <x v="1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x v="48"/>
    <s v="No"/>
    <s v="No"/>
    <s v="Yes"/>
    <n v="5"/>
    <s v="No"/>
    <s v="Month-to-Month"/>
    <s v="Direct Debit"/>
    <n v="34"/>
    <n v="484"/>
    <x v="1"/>
    <x v="3"/>
    <x v="0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x v="17"/>
    <s v="Yes"/>
    <s v="No"/>
    <s v="Yes"/>
    <n v="5"/>
    <s v="Yes"/>
    <s v="Month-to-Month"/>
    <s v="Credit Card"/>
    <n v="28"/>
    <n v="640"/>
    <x v="4"/>
    <x v="8"/>
    <x v="1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x v="3"/>
    <s v="No"/>
    <s v="No"/>
    <s v="Yes"/>
    <n v="6"/>
    <s v="No"/>
    <s v="Month-to-Month"/>
    <s v="Direct Debit"/>
    <n v="11"/>
    <n v="11"/>
    <x v="3"/>
    <x v="5"/>
    <x v="0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x v="54"/>
    <s v="No"/>
    <s v="No"/>
    <s v="Yes"/>
    <n v="4"/>
    <s v="Yes"/>
    <s v="Month-to-Month"/>
    <s v="Direct Debit"/>
    <n v="26"/>
    <n v="925"/>
    <x v="2"/>
    <x v="7"/>
    <x v="0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x v="35"/>
    <s v="No"/>
    <s v="No"/>
    <s v="Yes"/>
    <n v="4"/>
    <s v="No"/>
    <s v="Month-to-Month"/>
    <s v="Direct Debit"/>
    <n v="7"/>
    <n v="7"/>
    <x v="1"/>
    <x v="3"/>
    <x v="0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x v="18"/>
    <s v="No"/>
    <s v="No"/>
    <s v="Yes"/>
    <n v="5"/>
    <s v="No"/>
    <s v="Month-to-Month"/>
    <s v="Direct Debit"/>
    <n v="6"/>
    <n v="6"/>
    <x v="5"/>
    <x v="14"/>
    <x v="0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x v="16"/>
    <s v="No"/>
    <s v="No"/>
    <s v="Yes"/>
    <n v="2"/>
    <s v="No"/>
    <s v="Month-to-Month"/>
    <s v="Paper Check"/>
    <n v="10"/>
    <n v="10"/>
    <x v="1"/>
    <x v="1"/>
    <x v="0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x v="8"/>
    <s v="No"/>
    <s v="No"/>
    <s v="Yes"/>
    <n v="5"/>
    <s v="No"/>
    <s v="Month-to-Month"/>
    <s v="Credit Card"/>
    <n v="18"/>
    <n v="554"/>
    <x v="4"/>
    <x v="6"/>
    <x v="0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x v="41"/>
    <s v="No"/>
    <s v="Yes"/>
    <s v="Yes"/>
    <n v="4"/>
    <s v="No"/>
    <s v="Month-to-Month"/>
    <s v="Direct Debit"/>
    <n v="24"/>
    <n v="95"/>
    <x v="1"/>
    <x v="1"/>
    <x v="2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x v="9"/>
    <s v="No"/>
    <s v="No"/>
    <s v="Yes"/>
    <n v="3"/>
    <s v="No"/>
    <s v="Month-to-Month"/>
    <s v="Direct Debit"/>
    <n v="18"/>
    <n v="78"/>
    <x v="4"/>
    <x v="6"/>
    <x v="0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x v="9"/>
    <s v="No"/>
    <s v="No"/>
    <s v="Yes"/>
    <n v="3"/>
    <s v="No"/>
    <s v="Month-to-Month"/>
    <s v="Credit Card"/>
    <n v="8"/>
    <n v="8"/>
    <x v="5"/>
    <x v="14"/>
    <x v="0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x v="39"/>
    <s v="No"/>
    <s v="No"/>
    <s v="Yes"/>
    <n v="5"/>
    <s v="No"/>
    <s v="Month-to-Month"/>
    <s v="Credit Card"/>
    <n v="6"/>
    <n v="66"/>
    <x v="3"/>
    <x v="5"/>
    <x v="0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x v="59"/>
    <s v="Yes"/>
    <s v="No"/>
    <s v="Yes"/>
    <n v="5"/>
    <s v="No"/>
    <s v="Month-to-Month"/>
    <s v="Paper Check"/>
    <n v="27"/>
    <n v="1046"/>
    <x v="1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x v="44"/>
    <s v="No"/>
    <s v="No"/>
    <s v="Yes"/>
    <n v="3"/>
    <s v="No"/>
    <s v="Month-to-Month"/>
    <s v="Direct Debit"/>
    <n v="10"/>
    <n v="139"/>
    <x v="1"/>
    <x v="1"/>
    <x v="0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x v="48"/>
    <s v="No"/>
    <s v="No"/>
    <s v="Yes"/>
    <n v="4"/>
    <s v="No"/>
    <s v="Month-to-Month"/>
    <s v="Paper Check"/>
    <n v="6"/>
    <n v="6"/>
    <x v="1"/>
    <x v="1"/>
    <x v="0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x v="6"/>
    <s v="Yes"/>
    <s v="No"/>
    <s v="Yes"/>
    <n v="3"/>
    <s v="No"/>
    <s v="Month-to-Month"/>
    <s v="Direct Debit"/>
    <n v="12"/>
    <n v="12"/>
    <x v="3"/>
    <x v="5"/>
    <x v="1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x v="30"/>
    <s v="No"/>
    <s v="No"/>
    <s v="Yes"/>
    <n v="3"/>
    <s v="No"/>
    <s v="Month-to-Month"/>
    <s v="Credit Card"/>
    <n v="29"/>
    <n v="1608"/>
    <x v="2"/>
    <x v="7"/>
    <x v="0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x v="35"/>
    <s v="No"/>
    <s v="No"/>
    <s v="Yes"/>
    <n v="2"/>
    <s v="No"/>
    <s v="Month-to-Month"/>
    <s v="Paper Check"/>
    <n v="23"/>
    <n v="111"/>
    <x v="1"/>
    <x v="3"/>
    <x v="0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x v="23"/>
    <s v="Yes"/>
    <s v="No"/>
    <s v="Yes"/>
    <n v="4"/>
    <s v="No"/>
    <s v="Month-to-Month"/>
    <s v="Credit Card"/>
    <n v="11"/>
    <n v="11"/>
    <x v="3"/>
    <x v="5"/>
    <x v="1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x v="58"/>
    <s v="No"/>
    <s v="No"/>
    <s v="Yes"/>
    <n v="2"/>
    <s v="No"/>
    <s v="Month-to-Month"/>
    <s v="Direct Debit"/>
    <n v="6"/>
    <n v="6"/>
    <x v="3"/>
    <x v="16"/>
    <x v="0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x v="15"/>
    <s v="No"/>
    <s v="No"/>
    <s v="Yes"/>
    <n v="2"/>
    <s v="No"/>
    <s v="Month-to-Month"/>
    <s v="Credit Card"/>
    <n v="9"/>
    <n v="9"/>
    <x v="3"/>
    <x v="16"/>
    <x v="0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x v="15"/>
    <s v="No"/>
    <s v="No"/>
    <s v="Yes"/>
    <n v="6"/>
    <s v="No"/>
    <s v="Month-to-Month"/>
    <s v="Credit Card"/>
    <n v="13"/>
    <n v="215"/>
    <x v="5"/>
    <x v="14"/>
    <x v="0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x v="24"/>
    <s v="No"/>
    <s v="No"/>
    <s v="Yes"/>
    <n v="4"/>
    <s v="No"/>
    <s v="Month-to-Month"/>
    <s v="Direct Debit"/>
    <n v="20"/>
    <n v="20"/>
    <x v="3"/>
    <x v="16"/>
    <x v="0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x v="54"/>
    <s v="No"/>
    <s v="No"/>
    <s v="Yes"/>
    <n v="6"/>
    <s v="No"/>
    <s v="Month-to-Month"/>
    <s v="Direct Debit"/>
    <n v="7"/>
    <n v="13"/>
    <x v="3"/>
    <x v="5"/>
    <x v="0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x v="6"/>
    <s v="Yes"/>
    <s v="No"/>
    <s v="Yes"/>
    <n v="3"/>
    <s v="No"/>
    <s v="Month-to-Month"/>
    <s v="Direct Debit"/>
    <n v="13"/>
    <n v="13"/>
    <x v="3"/>
    <x v="16"/>
    <x v="1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x v="10"/>
    <s v="No"/>
    <s v="No"/>
    <s v="Yes"/>
    <n v="5"/>
    <s v="No"/>
    <s v="Month-to-Month"/>
    <s v="Direct Debit"/>
    <n v="11"/>
    <n v="59"/>
    <x v="2"/>
    <x v="2"/>
    <x v="0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x v="18"/>
    <s v="No"/>
    <s v="No"/>
    <s v="Yes"/>
    <n v="2"/>
    <s v="Yes"/>
    <s v="Month-to-Month"/>
    <s v="Direct Debit"/>
    <n v="16"/>
    <n v="570"/>
    <x v="1"/>
    <x v="15"/>
    <x v="0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x v="58"/>
    <s v="No"/>
    <s v="No"/>
    <s v="Yes"/>
    <n v="6"/>
    <s v="No"/>
    <s v="Month-to-Month"/>
    <s v="Direct Debit"/>
    <n v="22"/>
    <n v="241"/>
    <x v="5"/>
    <x v="18"/>
    <x v="0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x v="36"/>
    <s v="No"/>
    <s v="Yes"/>
    <s v="Yes"/>
    <n v="2"/>
    <s v="No"/>
    <s v="Month-to-Month"/>
    <s v="Paper Check"/>
    <n v="17"/>
    <n v="377"/>
    <x v="2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x v="10"/>
    <s v="No"/>
    <s v="No"/>
    <s v="Yes"/>
    <n v="2"/>
    <s v="No"/>
    <s v="Month-to-Month"/>
    <s v="Paper Check"/>
    <n v="13"/>
    <n v="13"/>
    <x v="5"/>
    <x v="18"/>
    <x v="0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x v="14"/>
    <s v="No"/>
    <s v="Yes"/>
    <s v="Yes"/>
    <n v="5"/>
    <s v="No"/>
    <s v="Month-to-Month"/>
    <s v="Credit Card"/>
    <n v="14"/>
    <n v="14"/>
    <x v="4"/>
    <x v="8"/>
    <x v="2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x v="32"/>
    <s v="No"/>
    <s v="No"/>
    <s v="Yes"/>
    <n v="2"/>
    <s v="No"/>
    <s v="Month-to-Month"/>
    <s v="Paper Check"/>
    <n v="19"/>
    <n v="52"/>
    <x v="1"/>
    <x v="4"/>
    <x v="0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x v="33"/>
    <s v="Yes"/>
    <s v="No"/>
    <s v="Yes"/>
    <n v="3"/>
    <s v="Yes"/>
    <s v="Month-to-Month"/>
    <s v="Direct Debit"/>
    <n v="20"/>
    <n v="20"/>
    <x v="1"/>
    <x v="4"/>
    <x v="1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x v="40"/>
    <s v="No"/>
    <s v="No"/>
    <s v="Yes"/>
    <n v="6"/>
    <s v="Yes"/>
    <s v="Month-to-Month"/>
    <s v="Paper Check"/>
    <n v="18"/>
    <n v="108"/>
    <x v="1"/>
    <x v="1"/>
    <x v="0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x v="48"/>
    <s v="No"/>
    <s v="No"/>
    <s v="Yes"/>
    <n v="5"/>
    <s v="No"/>
    <s v="Month-to-Month"/>
    <s v="Credit Card"/>
    <n v="15"/>
    <n v="46"/>
    <x v="3"/>
    <x v="5"/>
    <x v="0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x v="22"/>
    <s v="Yes"/>
    <s v="No"/>
    <s v="Yes"/>
    <n v="6"/>
    <s v="No"/>
    <s v="Month-to-Month"/>
    <s v="Direct Debit"/>
    <n v="9"/>
    <n v="9"/>
    <x v="1"/>
    <x v="1"/>
    <x v="1"/>
    <n v="1"/>
  </r>
  <r>
    <m/>
    <m/>
    <m/>
    <m/>
    <m/>
    <m/>
    <m/>
    <m/>
    <m/>
    <m/>
    <m/>
    <m/>
    <m/>
    <m/>
    <m/>
    <m/>
    <m/>
    <x v="67"/>
    <m/>
    <m/>
    <m/>
    <m/>
    <m/>
    <m/>
    <m/>
    <m/>
    <m/>
    <x v="0"/>
    <x v="0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2137B-563E-457A-AE30-C981FF9E7D97}" name="PivotTable9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50:C67" firstHeaderRow="1" firstDataRow="1" firstDataCol="0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h="1"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3BEC3-6B84-402C-A602-B1BAD3AC5CEC}" name="PivotTable3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41:C45" firstHeaderRow="0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h="1" x="3"/>
        <item x="2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29"/>
  </rowFields>
  <rowItems count="4"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utomer Churned or not" fld="30" showDataAs="percentOfTotal" baseField="0" baseItem="0" numFmtId="10"/>
    <dataField name="Sum of Churn rate" fld="33" baseField="0" baseItem="0" numFmtId="10"/>
  </dataFields>
  <chartFormats count="10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17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17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27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27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07A86-518F-44CE-9B16-085A3C51579C}" name="PivotTable2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0:B35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8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7" item="1" hier="-1"/>
  </pageFields>
  <dataFields count="1">
    <dataField name="Sum of Cutomer Churned or not" fld="30" showDataAs="percentOfTotal" baseField="0" baseItem="0" numFmtId="1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33634-6540-453B-997B-CD0ED0386FD4}" name="PivotTable1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11">
  <location ref="A3:B25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8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pageFields count="1">
    <pageField fld="27" hier="-1"/>
  </pageFields>
  <dataFields count="1">
    <dataField name="Sum of Cutomer Churned or not" fld="30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20A212-0CCB-4013-B2B7-E04C3E6C534C}" name="Table2" displayName="Table2" ref="A1:U6670" totalsRowShown="0">
  <autoFilter ref="A1:U6670" xr:uid="{A120A212-0CCB-4013-B2B7-E04C3E6C534C}"/>
  <tableColumns count="21">
    <tableColumn id="1" xr3:uid="{EE88AA41-CD6B-410E-B5C5-88C2C9FB5A13}" name="Unlimited Data Plan"/>
    <tableColumn id="2" xr3:uid="{E5B78EF9-7D44-4798-8D53-3606038002DC}" name="Account Length (in months)"/>
    <tableColumn id="3" xr3:uid="{C0A0FF9F-A0FD-47A9-890F-6264965AB168}" name="Intl Active"/>
    <tableColumn id="4" xr3:uid="{7F3FD620-BB15-4400-AEAD-C06E48B45658}" name="Intl Plan"/>
    <tableColumn id="5" xr3:uid="{3542A99D-3DB5-4FE7-B18D-A46D57D653D1}" name="State"/>
    <tableColumn id="6" xr3:uid="{64043492-9DCF-46CF-90D9-AA3954B0E0CF}" name="Gender"/>
    <tableColumn id="7" xr3:uid="{90781B0E-F58F-4F13-8EAE-4CEE6174757F}" name="Age"/>
    <tableColumn id="8" xr3:uid="{F5AE4983-473D-4FAD-B8CF-CB586CEAE836}" name="Under 30"/>
    <tableColumn id="9" xr3:uid="{AF9C4704-619E-467D-96C0-A5D930AC4BDF}" name="Senior"/>
    <tableColumn id="10" xr3:uid="{1D46AB61-701A-4921-B4E1-4A2FCEF7EC8B}" name="Group"/>
    <tableColumn id="11" xr3:uid="{F224827A-62DF-4A48-AC63-02DBCD593840}" name="Contract Type"/>
    <tableColumn id="12" xr3:uid="{964DEBFC-1CFB-4254-913A-B98369693BD9}" name="Payment Method"/>
    <tableColumn id="13" xr3:uid="{1361A8FD-A5A6-465F-86CB-5F5D1426CD78}" name="Churn Category"/>
    <tableColumn id="14" xr3:uid="{E098ACC1-DC58-4A45-8088-E8078904DDBD}" name="Churn Reason"/>
    <tableColumn id="15" xr3:uid="{AC682F8E-0F82-4960-85AD-7773B48B106C}" name="Total Customers"/>
    <tableColumn id="16" xr3:uid="{74517BA3-DE11-4B5B-B551-21AD36CE2310}" name="Churned Customers"/>
    <tableColumn id="17" xr3:uid="{BDA3ABD0-3561-41D1-A1CF-627D8B90018E}" name="Avg Monthly Charges"/>
    <tableColumn id="18" xr3:uid="{D9EA81E1-A3D4-44A0-AE16-D4741792CE7A}" name="Avg Customer Service Calls"/>
    <tableColumn id="19" xr3:uid="{6EDE82E3-5F7E-4921-9085-C34B45144942}" name="Avg Extra International Charges"/>
    <tableColumn id="20" xr3:uid="{10F95566-A080-43E8-B5FE-9FBB70E703C2}" name="Avg Extra Data Charges"/>
    <tableColumn id="21" xr3:uid="{74F5FFCB-4A23-48B3-B326-EFB39082F98C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4C2658-3CA9-4651-B2E4-D2FF0CBCD959}" name="Table1" displayName="Table1" ref="A1:AF6688" totalsRowShown="0">
  <autoFilter ref="A1:AF6688" xr:uid="{854C2658-3CA9-4651-B2E4-D2FF0CBCD959}"/>
  <tableColumns count="32">
    <tableColumn id="1" xr3:uid="{6131ED2B-90FA-4C33-8349-844D57F3C7C1}" name="Customer ID"/>
    <tableColumn id="2" xr3:uid="{2F453FDB-13D4-47F9-A070-61F40247BCCA}" name="Churn Label"/>
    <tableColumn id="3" xr3:uid="{1E0A579D-75F1-494F-A840-CC1F415C90D1}" name="Account Length (in months)" dataDxfId="3"/>
    <tableColumn id="4" xr3:uid="{52BCA5ED-19F0-443F-AC13-7260815B2DE1}" name="Local Calls"/>
    <tableColumn id="5" xr3:uid="{59C14856-618E-4D1F-B715-48E589D72AC4}" name="Local Mins"/>
    <tableColumn id="6" xr3:uid="{E4AFB124-01F8-444F-AFC3-172AB4EBC5EE}" name="Intl Calls"/>
    <tableColumn id="7" xr3:uid="{3BABEB20-A179-41EF-BBC5-92C39E7B5251}" name="Intl Mins"/>
    <tableColumn id="8" xr3:uid="{44B80EB2-170A-4921-BA0B-8E263744AF1D}" name="Intl Active"/>
    <tableColumn id="9" xr3:uid="{4A0C78F3-4D31-4072-8441-5CFD909CADDD}" name="Intl Plan"/>
    <tableColumn id="10" xr3:uid="{CD70C9B1-0302-40C1-A395-36039A1821FB}" name="Extra International Charges"/>
    <tableColumn id="11" xr3:uid="{32D19A77-A901-4C6F-99A7-2BE53AA0DF0C}" name="Customer Service Calls"/>
    <tableColumn id="12" xr3:uid="{D69DC439-7C23-4AE9-A003-99F6C4857D24}" name="Avg Monthly GB Download"/>
    <tableColumn id="13" xr3:uid="{846E8B88-E536-4CBE-B312-C9B95CB0CAB3}" name="Unlimited Data Plan"/>
    <tableColumn id="14" xr3:uid="{D36A9CF3-FC9E-4669-A222-879F785B748A}" name="Extra Data Charges"/>
    <tableColumn id="15" xr3:uid="{396C1A93-F2D6-4433-9546-030B33177D73}" name="State"/>
    <tableColumn id="16" xr3:uid="{D2EFB58E-ECCF-4570-B1F5-558A33ABF230}" name="Phone Number"/>
    <tableColumn id="17" xr3:uid="{0BDF8736-DF99-40CD-BB77-312DC5E66DBF}" name="Gender"/>
    <tableColumn id="18" xr3:uid="{8CF9ACA8-92CA-41F9-9F87-DCA672DF0A86}" name="Age"/>
    <tableColumn id="19" xr3:uid="{64A8B84D-CAA1-40CB-BA08-B409E6DDECA0}" name="Under 30"/>
    <tableColumn id="20" xr3:uid="{18D31D8F-EE4D-4278-8076-229E912E3E0A}" name="Senior"/>
    <tableColumn id="21" xr3:uid="{59C32706-25B7-483B-96AA-9207C65E3AB8}" name="Group"/>
    <tableColumn id="22" xr3:uid="{4F7A27A4-5049-4720-BC55-E242277D70EF}" name="Number of Customers in Group"/>
    <tableColumn id="23" xr3:uid="{6E063670-FE7E-4365-81D1-889642968196}" name="Device Protection &amp; Online Backup"/>
    <tableColumn id="24" xr3:uid="{D2D3AD48-4885-40BC-83E6-98154B918EB0}" name="Contract Type"/>
    <tableColumn id="25" xr3:uid="{80351B4A-EF46-4098-8829-1FA6538B8ECE}" name="Payment Method"/>
    <tableColumn id="26" xr3:uid="{5AD84512-0D91-4BF7-86AC-1916D2176D74}" name="Monthly Charge"/>
    <tableColumn id="27" xr3:uid="{2C2C0975-BA23-4F60-914D-9CF00369837D}" name="Total Charges"/>
    <tableColumn id="28" xr3:uid="{FF0EC3FE-81F6-48B5-B769-D28436B108AA}" name="Churn Category"/>
    <tableColumn id="29" xr3:uid="{82697B33-481E-441A-8ED5-E5530B9D314A}" name="Churn Reason"/>
    <tableColumn id="30" xr3:uid="{5765C1A2-1236-4D5C-98AF-C8271EEF70FD}" name="Age-based" dataDxfId="2">
      <calculatedColumnFormula>IF(Table1[[#This Row],[Under 30]]="yes","under 30",IF(Table1[[#This Row],[Senior]]="No","Senior","other"))</calculatedColumnFormula>
    </tableColumn>
    <tableColumn id="31" xr3:uid="{2FE2184C-6727-455E-894C-BFFFED770834}" name="Cutomer Churned or not" dataDxfId="1">
      <calculatedColumnFormula>IF(Table1[[#This Row],[Churn Label]]="no",0,1)</calculatedColumnFormula>
    </tableColumn>
    <tableColumn id="32" xr3:uid="{B081C84D-A913-46DC-BAFD-EE10F4D04125}" name="Churn rate" dataDxfId="0">
      <calculatedColumnFormula array="1">SUM(Table1[Cutomer Churned or not]/'KPI''s'!$B$1)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topLeftCell="L1" workbookViewId="0">
      <selection activeCell="V2" sqref="V2"/>
    </sheetView>
  </sheetViews>
  <sheetFormatPr defaultRowHeight="15" x14ac:dyDescent="0.25"/>
  <cols>
    <col min="1" max="1" width="19.5703125" customWidth="1"/>
    <col min="2" max="2" width="26.28515625" customWidth="1"/>
    <col min="3" max="3" width="11.28515625" customWidth="1"/>
    <col min="4" max="4" width="9.7109375" customWidth="1"/>
    <col min="6" max="6" width="9" customWidth="1"/>
    <col min="8" max="8" width="10.5703125" customWidth="1"/>
    <col min="11" max="11" width="14.7109375" customWidth="1"/>
    <col min="12" max="12" width="17.7109375" customWidth="1"/>
    <col min="13" max="13" width="16" customWidth="1"/>
    <col min="14" max="14" width="14.5703125" customWidth="1"/>
    <col min="15" max="15" width="16.42578125" customWidth="1"/>
    <col min="16" max="16" width="19.42578125" customWidth="1"/>
    <col min="17" max="17" width="20.85546875" customWidth="1"/>
    <col min="18" max="18" width="25.28515625" customWidth="1"/>
    <col min="19" max="19" width="29.28515625" customWidth="1"/>
    <col min="20" max="20" width="22.28515625" customWidth="1"/>
    <col min="21" max="21" width="25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2C184-47A5-49EF-A4F9-9F0CE4E7C540}">
  <dimension ref="A1:C67"/>
  <sheetViews>
    <sheetView tabSelected="1" topLeftCell="A29" workbookViewId="0">
      <selection activeCell="F48" sqref="F48"/>
    </sheetView>
  </sheetViews>
  <sheetFormatPr defaultRowHeight="15" x14ac:dyDescent="0.25"/>
  <cols>
    <col min="1" max="1" width="41.42578125" bestFit="1" customWidth="1"/>
    <col min="2" max="2" width="29.7109375" bestFit="1" customWidth="1"/>
    <col min="3" max="3" width="17" bestFit="1" customWidth="1"/>
  </cols>
  <sheetData>
    <row r="1" spans="1:2" x14ac:dyDescent="0.25">
      <c r="A1" s="20" t="s">
        <v>12</v>
      </c>
      <c r="B1" t="s">
        <v>13506</v>
      </c>
    </row>
    <row r="3" spans="1:2" x14ac:dyDescent="0.25">
      <c r="A3" s="20" t="s">
        <v>13504</v>
      </c>
      <c r="B3" t="s">
        <v>13503</v>
      </c>
    </row>
    <row r="4" spans="1:2" x14ac:dyDescent="0.25">
      <c r="A4" s="21" t="s">
        <v>57</v>
      </c>
      <c r="B4" s="19">
        <v>0.16870824053452116</v>
      </c>
    </row>
    <row r="5" spans="1:2" x14ac:dyDescent="0.25">
      <c r="A5" s="21" t="s">
        <v>96</v>
      </c>
      <c r="B5" s="19">
        <v>0.16536748329621381</v>
      </c>
    </row>
    <row r="6" spans="1:2" x14ac:dyDescent="0.25">
      <c r="A6" s="21" t="s">
        <v>91</v>
      </c>
      <c r="B6" s="19">
        <v>0.11302895322939867</v>
      </c>
    </row>
    <row r="7" spans="1:2" x14ac:dyDescent="0.25">
      <c r="A7" s="21" t="s">
        <v>104</v>
      </c>
      <c r="B7" s="19">
        <v>6.8485523385300673E-2</v>
      </c>
    </row>
    <row r="8" spans="1:2" x14ac:dyDescent="0.25">
      <c r="A8" s="21" t="s">
        <v>100</v>
      </c>
      <c r="B8" s="19">
        <v>6.1247216035634745E-2</v>
      </c>
    </row>
    <row r="9" spans="1:2" x14ac:dyDescent="0.25">
      <c r="A9" s="21" t="s">
        <v>102</v>
      </c>
      <c r="B9" s="19">
        <v>5.2895322939866367E-2</v>
      </c>
    </row>
    <row r="10" spans="1:2" x14ac:dyDescent="0.25">
      <c r="A10" s="21" t="s">
        <v>103</v>
      </c>
      <c r="B10" s="19">
        <v>4.6770601336302897E-2</v>
      </c>
    </row>
    <row r="11" spans="1:2" x14ac:dyDescent="0.25">
      <c r="A11" s="21" t="s">
        <v>92</v>
      </c>
      <c r="B11" s="19">
        <v>4.1202672605790643E-2</v>
      </c>
    </row>
    <row r="12" spans="1:2" x14ac:dyDescent="0.25">
      <c r="A12" s="21" t="s">
        <v>105</v>
      </c>
      <c r="B12" s="19">
        <v>4.0645879732739421E-2</v>
      </c>
    </row>
    <row r="13" spans="1:2" x14ac:dyDescent="0.25">
      <c r="A13" s="21" t="s">
        <v>97</v>
      </c>
      <c r="B13" s="19">
        <v>3.8418708240534519E-2</v>
      </c>
    </row>
    <row r="14" spans="1:2" x14ac:dyDescent="0.25">
      <c r="A14" s="21" t="s">
        <v>49</v>
      </c>
      <c r="B14" s="19">
        <v>3.3964365256124722E-2</v>
      </c>
    </row>
    <row r="15" spans="1:2" x14ac:dyDescent="0.25">
      <c r="A15" s="21" t="s">
        <v>66</v>
      </c>
      <c r="B15" s="19">
        <v>3.34075723830735E-2</v>
      </c>
    </row>
    <row r="16" spans="1:2" x14ac:dyDescent="0.25">
      <c r="A16" s="21" t="s">
        <v>40</v>
      </c>
      <c r="B16" s="19">
        <v>2.4498886414253896E-2</v>
      </c>
    </row>
    <row r="17" spans="1:2" x14ac:dyDescent="0.25">
      <c r="A17" s="21" t="s">
        <v>99</v>
      </c>
      <c r="B17" s="19">
        <v>2.0601336302895321E-2</v>
      </c>
    </row>
    <row r="18" spans="1:2" x14ac:dyDescent="0.25">
      <c r="A18" s="21" t="s">
        <v>87</v>
      </c>
      <c r="B18" s="19">
        <v>1.9487750556792874E-2</v>
      </c>
    </row>
    <row r="19" spans="1:2" x14ac:dyDescent="0.25">
      <c r="A19" s="21" t="s">
        <v>106</v>
      </c>
      <c r="B19" s="19">
        <v>1.670378619153675E-2</v>
      </c>
    </row>
    <row r="20" spans="1:2" x14ac:dyDescent="0.25">
      <c r="A20" s="21" t="s">
        <v>101</v>
      </c>
      <c r="B20" s="19">
        <v>1.5590200445434299E-2</v>
      </c>
    </row>
    <row r="21" spans="1:2" x14ac:dyDescent="0.25">
      <c r="A21" s="21" t="s">
        <v>34</v>
      </c>
      <c r="B21" s="19">
        <v>1.5033407572383074E-2</v>
      </c>
    </row>
    <row r="22" spans="1:2" x14ac:dyDescent="0.25">
      <c r="A22" s="21" t="s">
        <v>108</v>
      </c>
      <c r="B22" s="19">
        <v>1.4476614699331848E-2</v>
      </c>
    </row>
    <row r="23" spans="1:2" x14ac:dyDescent="0.25">
      <c r="A23" s="21" t="s">
        <v>7520</v>
      </c>
      <c r="B23" s="19">
        <v>6.124721603563474E-3</v>
      </c>
    </row>
    <row r="24" spans="1:2" x14ac:dyDescent="0.25">
      <c r="A24" s="21" t="s">
        <v>109</v>
      </c>
      <c r="B24" s="19">
        <v>3.3407572383073497E-3</v>
      </c>
    </row>
    <row r="25" spans="1:2" x14ac:dyDescent="0.25">
      <c r="A25" s="21" t="s">
        <v>13505</v>
      </c>
      <c r="B25" s="19">
        <v>1</v>
      </c>
    </row>
    <row r="28" spans="1:2" x14ac:dyDescent="0.25">
      <c r="A28" s="20" t="s">
        <v>12</v>
      </c>
      <c r="B28" t="s">
        <v>56</v>
      </c>
    </row>
    <row r="30" spans="1:2" x14ac:dyDescent="0.25">
      <c r="A30" s="20" t="s">
        <v>13504</v>
      </c>
      <c r="B30" t="s">
        <v>13503</v>
      </c>
    </row>
    <row r="31" spans="1:2" x14ac:dyDescent="0.25">
      <c r="A31" s="21" t="s">
        <v>57</v>
      </c>
      <c r="B31" s="19">
        <v>0.37639751552795031</v>
      </c>
    </row>
    <row r="32" spans="1:2" x14ac:dyDescent="0.25">
      <c r="A32" s="21" t="s">
        <v>96</v>
      </c>
      <c r="B32" s="19">
        <v>0.36894409937888201</v>
      </c>
    </row>
    <row r="33" spans="1:3" x14ac:dyDescent="0.25">
      <c r="A33" s="21" t="s">
        <v>100</v>
      </c>
      <c r="B33" s="19">
        <v>0.13664596273291926</v>
      </c>
    </row>
    <row r="34" spans="1:3" x14ac:dyDescent="0.25">
      <c r="A34" s="21" t="s">
        <v>102</v>
      </c>
      <c r="B34" s="19">
        <v>0.11801242236024845</v>
      </c>
    </row>
    <row r="35" spans="1:3" x14ac:dyDescent="0.25">
      <c r="A35" s="21" t="s">
        <v>13505</v>
      </c>
      <c r="B35" s="19">
        <v>1</v>
      </c>
    </row>
    <row r="41" spans="1:3" x14ac:dyDescent="0.25">
      <c r="A41" s="20" t="s">
        <v>13504</v>
      </c>
      <c r="B41" t="s">
        <v>13503</v>
      </c>
      <c r="C41" t="s">
        <v>13510</v>
      </c>
    </row>
    <row r="42" spans="1:3" x14ac:dyDescent="0.25">
      <c r="A42" s="21" t="s">
        <v>8</v>
      </c>
      <c r="B42" s="19">
        <v>0.57405345211581293</v>
      </c>
      <c r="C42" s="19" t="e">
        <v>#DIV/0!</v>
      </c>
    </row>
    <row r="43" spans="1:3" x14ac:dyDescent="0.25">
      <c r="A43" s="21" t="s">
        <v>13507</v>
      </c>
      <c r="B43" s="19">
        <v>0.16481069042316257</v>
      </c>
      <c r="C43" s="19" t="e">
        <v>#DIV/0!</v>
      </c>
    </row>
    <row r="44" spans="1:3" x14ac:dyDescent="0.25">
      <c r="A44" s="21" t="s">
        <v>13508</v>
      </c>
      <c r="B44" s="19">
        <v>0.26113585746102452</v>
      </c>
      <c r="C44" s="19" t="e">
        <v>#DIV/0!</v>
      </c>
    </row>
    <row r="45" spans="1:3" x14ac:dyDescent="0.25">
      <c r="A45" s="21" t="s">
        <v>13505</v>
      </c>
      <c r="B45" s="19">
        <v>1</v>
      </c>
      <c r="C45" s="19" t="e">
        <v>#DIV/0!</v>
      </c>
    </row>
    <row r="50" spans="1:3" x14ac:dyDescent="0.25">
      <c r="A50" s="9"/>
      <c r="B50" s="10"/>
      <c r="C50" s="11"/>
    </row>
    <row r="51" spans="1:3" x14ac:dyDescent="0.25">
      <c r="A51" s="12"/>
      <c r="B51" s="13"/>
      <c r="C51" s="14"/>
    </row>
    <row r="52" spans="1:3" x14ac:dyDescent="0.25">
      <c r="A52" s="12"/>
      <c r="B52" s="13"/>
      <c r="C52" s="14"/>
    </row>
    <row r="53" spans="1:3" x14ac:dyDescent="0.25">
      <c r="A53" s="12"/>
      <c r="B53" s="13"/>
      <c r="C53" s="14"/>
    </row>
    <row r="54" spans="1:3" x14ac:dyDescent="0.25">
      <c r="A54" s="12"/>
      <c r="B54" s="13"/>
      <c r="C54" s="14"/>
    </row>
    <row r="55" spans="1:3" x14ac:dyDescent="0.25">
      <c r="A55" s="12"/>
      <c r="B55" s="13"/>
      <c r="C55" s="14"/>
    </row>
    <row r="56" spans="1:3" x14ac:dyDescent="0.25">
      <c r="A56" s="12"/>
      <c r="B56" s="13"/>
      <c r="C56" s="14"/>
    </row>
    <row r="57" spans="1:3" x14ac:dyDescent="0.25">
      <c r="A57" s="12"/>
      <c r="B57" s="13"/>
      <c r="C57" s="14"/>
    </row>
    <row r="58" spans="1:3" x14ac:dyDescent="0.25">
      <c r="A58" s="12"/>
      <c r="B58" s="13"/>
      <c r="C58" s="14"/>
    </row>
    <row r="59" spans="1:3" x14ac:dyDescent="0.25">
      <c r="A59" s="12"/>
      <c r="B59" s="13"/>
      <c r="C59" s="14"/>
    </row>
    <row r="60" spans="1:3" x14ac:dyDescent="0.25">
      <c r="A60" s="12"/>
      <c r="B60" s="13"/>
      <c r="C60" s="14"/>
    </row>
    <row r="61" spans="1:3" x14ac:dyDescent="0.25">
      <c r="A61" s="12"/>
      <c r="B61" s="13"/>
      <c r="C61" s="14"/>
    </row>
    <row r="62" spans="1:3" x14ac:dyDescent="0.25">
      <c r="A62" s="12"/>
      <c r="B62" s="13"/>
      <c r="C62" s="14"/>
    </row>
    <row r="63" spans="1:3" x14ac:dyDescent="0.25">
      <c r="A63" s="12"/>
      <c r="B63" s="13"/>
      <c r="C63" s="14"/>
    </row>
    <row r="64" spans="1:3" x14ac:dyDescent="0.25">
      <c r="A64" s="12"/>
      <c r="B64" s="13"/>
      <c r="C64" s="14"/>
    </row>
    <row r="65" spans="1:3" x14ac:dyDescent="0.25">
      <c r="A65" s="12"/>
      <c r="B65" s="13"/>
      <c r="C65" s="14"/>
    </row>
    <row r="66" spans="1:3" x14ac:dyDescent="0.25">
      <c r="A66" s="12"/>
      <c r="B66" s="13"/>
      <c r="C66" s="14"/>
    </row>
    <row r="67" spans="1:3" x14ac:dyDescent="0.25">
      <c r="A67" s="15"/>
      <c r="B67" s="16"/>
      <c r="C67" s="17"/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F6688"/>
  <sheetViews>
    <sheetView topLeftCell="Q1" workbookViewId="0">
      <selection activeCell="AF3" sqref="AF3"/>
    </sheetView>
  </sheetViews>
  <sheetFormatPr defaultRowHeight="15" x14ac:dyDescent="0.25"/>
  <cols>
    <col min="1" max="1" width="13.28515625" customWidth="1"/>
    <col min="2" max="2" width="12.85546875" customWidth="1"/>
    <col min="3" max="3" width="26.28515625" style="7" customWidth="1"/>
    <col min="4" max="4" width="11.42578125" customWidth="1"/>
    <col min="5" max="5" width="11.7109375" customWidth="1"/>
    <col min="6" max="6" width="9.85546875" customWidth="1"/>
    <col min="7" max="7" width="10.28515625" customWidth="1"/>
    <col min="8" max="8" width="11.28515625" customWidth="1"/>
    <col min="9" max="9" width="9.7109375" customWidth="1"/>
    <col min="10" max="10" width="25.5703125" customWidth="1"/>
    <col min="11" max="11" width="21.7109375" customWidth="1"/>
    <col min="12" max="12" width="25.5703125" customWidth="1"/>
    <col min="13" max="13" width="19.5703125" customWidth="1"/>
    <col min="14" max="14" width="18.5703125" customWidth="1"/>
    <col min="16" max="16" width="15.7109375" customWidth="1"/>
    <col min="17" max="17" width="9" customWidth="1"/>
    <col min="19" max="19" width="10.5703125" customWidth="1"/>
    <col min="22" max="22" width="29" customWidth="1"/>
    <col min="23" max="23" width="32.140625" customWidth="1"/>
    <col min="24" max="24" width="14.7109375" customWidth="1"/>
    <col min="25" max="25" width="17.7109375" customWidth="1"/>
    <col min="26" max="26" width="16.42578125" customWidth="1"/>
    <col min="27" max="27" width="14.28515625" customWidth="1"/>
    <col min="28" max="28" width="16" customWidth="1"/>
    <col min="29" max="29" width="14.5703125" customWidth="1"/>
    <col min="30" max="30" width="12.7109375" bestFit="1" customWidth="1"/>
    <col min="31" max="31" width="25.7109375" bestFit="1" customWidth="1"/>
  </cols>
  <sheetData>
    <row r="1" spans="1:32" x14ac:dyDescent="0.25">
      <c r="A1" t="s">
        <v>110</v>
      </c>
      <c r="B1" t="s">
        <v>111</v>
      </c>
      <c r="C1" s="7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13501</v>
      </c>
      <c r="AE1" t="s">
        <v>13502</v>
      </c>
      <c r="AF1" t="s">
        <v>13509</v>
      </c>
    </row>
    <row r="2" spans="1:32" x14ac:dyDescent="0.25">
      <c r="A2" t="s">
        <v>124</v>
      </c>
      <c r="B2" t="s">
        <v>21</v>
      </c>
      <c r="C2" s="7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 t="str">
        <f>IF(Table1[[#This Row],[Under 30]]="yes","under 30",IF(Table1[[#This Row],[Senior]]="No","Senior","other"))</f>
        <v>Senior</v>
      </c>
      <c r="AE2">
        <f>IF(Table1[[#This Row],[Churn Label]]="no",0,1)</f>
        <v>0</v>
      </c>
      <c r="AF2" cm="1">
        <f t="array" ref="AF2">SUM(Table1[Cutomer Churned or not]/'KPI''s'!$B$1)</f>
        <v>0.2685808284731635</v>
      </c>
    </row>
    <row r="3" spans="1:32" x14ac:dyDescent="0.25">
      <c r="A3" t="s">
        <v>126</v>
      </c>
      <c r="B3" t="s">
        <v>21</v>
      </c>
      <c r="C3" s="7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 t="str">
        <f>IF(Table1[[#This Row],[Under 30]]="yes","under 30",IF(Table1[[#This Row],[Senior]]="No","Senior","other"))</f>
        <v>Senior</v>
      </c>
      <c r="AE3">
        <f>IF(Table1[[#This Row],[Churn Label]]="no",0,1)</f>
        <v>0</v>
      </c>
      <c r="AF3" cm="1">
        <f t="array" ref="AF3">SUM(Table1[Cutomer Churned or not]/'KPI''s'!$B$1)</f>
        <v>0.2685808284731635</v>
      </c>
    </row>
    <row r="4" spans="1:32" x14ac:dyDescent="0.25">
      <c r="A4" t="s">
        <v>128</v>
      </c>
      <c r="B4" t="s">
        <v>21</v>
      </c>
      <c r="C4" s="7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 t="str">
        <f>IF(Table1[[#This Row],[Under 30]]="yes","under 30",IF(Table1[[#This Row],[Senior]]="No","Senior","other"))</f>
        <v>Senior</v>
      </c>
      <c r="AE4">
        <f>IF(Table1[[#This Row],[Churn Label]]="no",0,1)</f>
        <v>0</v>
      </c>
      <c r="AF4" cm="1">
        <f t="array" ref="AF4">SUM(Table1[Cutomer Churned or not]/'KPI''s'!$B$1)</f>
        <v>0.2685808284731635</v>
      </c>
    </row>
    <row r="5" spans="1:32" x14ac:dyDescent="0.25">
      <c r="A5" t="s">
        <v>130</v>
      </c>
      <c r="B5" t="s">
        <v>21</v>
      </c>
      <c r="C5" s="7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 t="str">
        <f>IF(Table1[[#This Row],[Under 30]]="yes","under 30",IF(Table1[[#This Row],[Senior]]="No","Senior","other"))</f>
        <v>Senior</v>
      </c>
      <c r="AE5">
        <f>IF(Table1[[#This Row],[Churn Label]]="no",0,1)</f>
        <v>0</v>
      </c>
      <c r="AF5" cm="1">
        <f t="array" ref="AF5">SUM(Table1[Cutomer Churned or not]/'KPI''s'!$B$1)</f>
        <v>0.2685808284731635</v>
      </c>
    </row>
    <row r="6" spans="1:32" x14ac:dyDescent="0.25">
      <c r="A6" t="s">
        <v>132</v>
      </c>
      <c r="B6" t="s">
        <v>21</v>
      </c>
      <c r="C6" s="7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 t="str">
        <f>IF(Table1[[#This Row],[Under 30]]="yes","under 30",IF(Table1[[#This Row],[Senior]]="No","Senior","other"))</f>
        <v>Senior</v>
      </c>
      <c r="AE6">
        <f>IF(Table1[[#This Row],[Churn Label]]="no",0,1)</f>
        <v>0</v>
      </c>
      <c r="AF6" cm="1">
        <f t="array" ref="AF6">SUM(Table1[Cutomer Churned or not]/'KPI''s'!$B$1)</f>
        <v>0.2685808284731635</v>
      </c>
    </row>
    <row r="7" spans="1:32" x14ac:dyDescent="0.25">
      <c r="A7" t="s">
        <v>134</v>
      </c>
      <c r="B7" t="s">
        <v>21</v>
      </c>
      <c r="C7" s="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 t="str">
        <f>IF(Table1[[#This Row],[Under 30]]="yes","under 30",IF(Table1[[#This Row],[Senior]]="No","Senior","other"))</f>
        <v>under 30</v>
      </c>
      <c r="AE7">
        <f>IF(Table1[[#This Row],[Churn Label]]="no",0,1)</f>
        <v>0</v>
      </c>
      <c r="AF7" cm="1">
        <f t="array" ref="AF7">SUM(Table1[Cutomer Churned or not]/'KPI''s'!$B$1)</f>
        <v>0.2685808284731635</v>
      </c>
    </row>
    <row r="8" spans="1:32" x14ac:dyDescent="0.25">
      <c r="A8" t="s">
        <v>136</v>
      </c>
      <c r="B8" t="s">
        <v>21</v>
      </c>
      <c r="C8" s="7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 t="str">
        <f>IF(Table1[[#This Row],[Under 30]]="yes","under 30",IF(Table1[[#This Row],[Senior]]="No","Senior","other"))</f>
        <v>Senior</v>
      </c>
      <c r="AE8">
        <f>IF(Table1[[#This Row],[Churn Label]]="no",0,1)</f>
        <v>0</v>
      </c>
      <c r="AF8" cm="1">
        <f t="array" ref="AF8">SUM(Table1[Cutomer Churned or not]/'KPI''s'!$B$1)</f>
        <v>0.2685808284731635</v>
      </c>
    </row>
    <row r="9" spans="1:32" x14ac:dyDescent="0.25">
      <c r="A9" t="s">
        <v>138</v>
      </c>
      <c r="B9" t="s">
        <v>21</v>
      </c>
      <c r="C9" s="7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 t="str">
        <f>IF(Table1[[#This Row],[Under 30]]="yes","under 30",IF(Table1[[#This Row],[Senior]]="No","Senior","other"))</f>
        <v>under 30</v>
      </c>
      <c r="AE9">
        <f>IF(Table1[[#This Row],[Churn Label]]="no",0,1)</f>
        <v>0</v>
      </c>
      <c r="AF9" cm="1">
        <f t="array" ref="AF9">SUM(Table1[Cutomer Churned or not]/'KPI''s'!$B$1)</f>
        <v>0.2685808284731635</v>
      </c>
    </row>
    <row r="10" spans="1:32" x14ac:dyDescent="0.25">
      <c r="A10" t="s">
        <v>140</v>
      </c>
      <c r="B10" t="s">
        <v>21</v>
      </c>
      <c r="C10" s="7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 t="str">
        <f>IF(Table1[[#This Row],[Under 30]]="yes","under 30",IF(Table1[[#This Row],[Senior]]="No","Senior","other"))</f>
        <v>Senior</v>
      </c>
      <c r="AE10">
        <f>IF(Table1[[#This Row],[Churn Label]]="no",0,1)</f>
        <v>0</v>
      </c>
      <c r="AF10" cm="1">
        <f t="array" ref="AF10">SUM(Table1[Cutomer Churned or not]/'KPI''s'!$B$1)</f>
        <v>0.2685808284731635</v>
      </c>
    </row>
    <row r="11" spans="1:32" x14ac:dyDescent="0.25">
      <c r="A11" t="s">
        <v>142</v>
      </c>
      <c r="B11" t="s">
        <v>21</v>
      </c>
      <c r="C11" s="7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 t="str">
        <f>IF(Table1[[#This Row],[Under 30]]="yes","under 30",IF(Table1[[#This Row],[Senior]]="No","Senior","other"))</f>
        <v>Senior</v>
      </c>
      <c r="AE11">
        <f>IF(Table1[[#This Row],[Churn Label]]="no",0,1)</f>
        <v>0</v>
      </c>
      <c r="AF11" cm="1">
        <f t="array" ref="AF11">SUM(Table1[Cutomer Churned or not]/'KPI''s'!$B$1)</f>
        <v>0.2685808284731635</v>
      </c>
    </row>
    <row r="12" spans="1:32" x14ac:dyDescent="0.25">
      <c r="A12" t="s">
        <v>144</v>
      </c>
      <c r="B12" t="s">
        <v>21</v>
      </c>
      <c r="C12" s="7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 t="str">
        <f>IF(Table1[[#This Row],[Under 30]]="yes","under 30",IF(Table1[[#This Row],[Senior]]="No","Senior","other"))</f>
        <v>Senior</v>
      </c>
      <c r="AE12">
        <f>IF(Table1[[#This Row],[Churn Label]]="no",0,1)</f>
        <v>0</v>
      </c>
      <c r="AF12" cm="1">
        <f t="array" ref="AF12">SUM(Table1[Cutomer Churned or not]/'KPI''s'!$B$1)</f>
        <v>0.2685808284731635</v>
      </c>
    </row>
    <row r="13" spans="1:32" x14ac:dyDescent="0.25">
      <c r="A13" t="s">
        <v>146</v>
      </c>
      <c r="B13" t="s">
        <v>21</v>
      </c>
      <c r="C13" s="7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 t="str">
        <f>IF(Table1[[#This Row],[Under 30]]="yes","under 30",IF(Table1[[#This Row],[Senior]]="No","Senior","other"))</f>
        <v>Senior</v>
      </c>
      <c r="AE13">
        <f>IF(Table1[[#This Row],[Churn Label]]="no",0,1)</f>
        <v>0</v>
      </c>
      <c r="AF13" cm="1">
        <f t="array" ref="AF13">SUM(Table1[Cutomer Churned or not]/'KPI''s'!$B$1)</f>
        <v>0.2685808284731635</v>
      </c>
    </row>
    <row r="14" spans="1:32" x14ac:dyDescent="0.25">
      <c r="A14" t="s">
        <v>148</v>
      </c>
      <c r="B14" t="s">
        <v>21</v>
      </c>
      <c r="C14" s="7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 t="str">
        <f>IF(Table1[[#This Row],[Under 30]]="yes","under 30",IF(Table1[[#This Row],[Senior]]="No","Senior","other"))</f>
        <v>Senior</v>
      </c>
      <c r="AE14">
        <f>IF(Table1[[#This Row],[Churn Label]]="no",0,1)</f>
        <v>0</v>
      </c>
      <c r="AF14" cm="1">
        <f t="array" ref="AF14">SUM(Table1[Cutomer Churned or not]/'KPI''s'!$B$1)</f>
        <v>0.2685808284731635</v>
      </c>
    </row>
    <row r="15" spans="1:32" x14ac:dyDescent="0.25">
      <c r="A15" t="s">
        <v>150</v>
      </c>
      <c r="B15" t="s">
        <v>21</v>
      </c>
      <c r="C15" s="7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 t="str">
        <f>IF(Table1[[#This Row],[Under 30]]="yes","under 30",IF(Table1[[#This Row],[Senior]]="No","Senior","other"))</f>
        <v>under 30</v>
      </c>
      <c r="AE15">
        <f>IF(Table1[[#This Row],[Churn Label]]="no",0,1)</f>
        <v>0</v>
      </c>
      <c r="AF15" cm="1">
        <f t="array" ref="AF15">SUM(Table1[Cutomer Churned or not]/'KPI''s'!$B$1)</f>
        <v>0.2685808284731635</v>
      </c>
    </row>
    <row r="16" spans="1:32" x14ac:dyDescent="0.25">
      <c r="A16" t="s">
        <v>152</v>
      </c>
      <c r="B16" t="s">
        <v>21</v>
      </c>
      <c r="C16" s="7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 t="str">
        <f>IF(Table1[[#This Row],[Under 30]]="yes","under 30",IF(Table1[[#This Row],[Senior]]="No","Senior","other"))</f>
        <v>under 30</v>
      </c>
      <c r="AE16">
        <f>IF(Table1[[#This Row],[Churn Label]]="no",0,1)</f>
        <v>0</v>
      </c>
      <c r="AF16" cm="1">
        <f t="array" ref="AF16">SUM(Table1[Cutomer Churned or not]/'KPI''s'!$B$1)</f>
        <v>0.2685808284731635</v>
      </c>
    </row>
    <row r="17" spans="1:32" x14ac:dyDescent="0.25">
      <c r="A17" t="s">
        <v>154</v>
      </c>
      <c r="B17" t="s">
        <v>21</v>
      </c>
      <c r="C17" s="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 t="str">
        <f>IF(Table1[[#This Row],[Under 30]]="yes","under 30",IF(Table1[[#This Row],[Senior]]="No","Senior","other"))</f>
        <v>Senior</v>
      </c>
      <c r="AE17">
        <f>IF(Table1[[#This Row],[Churn Label]]="no",0,1)</f>
        <v>0</v>
      </c>
      <c r="AF17" cm="1">
        <f t="array" ref="AF17">SUM(Table1[Cutomer Churned or not]/'KPI''s'!$B$1)</f>
        <v>0.2685808284731635</v>
      </c>
    </row>
    <row r="18" spans="1:32" x14ac:dyDescent="0.25">
      <c r="A18" t="s">
        <v>156</v>
      </c>
      <c r="B18" t="s">
        <v>21</v>
      </c>
      <c r="C18" s="7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 t="str">
        <f>IF(Table1[[#This Row],[Under 30]]="yes","under 30",IF(Table1[[#This Row],[Senior]]="No","Senior","other"))</f>
        <v>other</v>
      </c>
      <c r="AE18">
        <f>IF(Table1[[#This Row],[Churn Label]]="no",0,1)</f>
        <v>0</v>
      </c>
      <c r="AF18" cm="1">
        <f t="array" ref="AF18">SUM(Table1[Cutomer Churned or not]/'KPI''s'!$B$1)</f>
        <v>0.2685808284731635</v>
      </c>
    </row>
    <row r="19" spans="1:32" x14ac:dyDescent="0.25">
      <c r="A19" t="s">
        <v>158</v>
      </c>
      <c r="B19" t="s">
        <v>21</v>
      </c>
      <c r="C19" s="7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 t="str">
        <f>IF(Table1[[#This Row],[Under 30]]="yes","under 30",IF(Table1[[#This Row],[Senior]]="No","Senior","other"))</f>
        <v>other</v>
      </c>
      <c r="AE19">
        <f>IF(Table1[[#This Row],[Churn Label]]="no",0,1)</f>
        <v>0</v>
      </c>
      <c r="AF19" cm="1">
        <f t="array" ref="AF19">SUM(Table1[Cutomer Churned or not]/'KPI''s'!$B$1)</f>
        <v>0.2685808284731635</v>
      </c>
    </row>
    <row r="20" spans="1:32" x14ac:dyDescent="0.25">
      <c r="A20" t="s">
        <v>160</v>
      </c>
      <c r="B20" t="s">
        <v>21</v>
      </c>
      <c r="C20" s="7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 t="str">
        <f>IF(Table1[[#This Row],[Under 30]]="yes","under 30",IF(Table1[[#This Row],[Senior]]="No","Senior","other"))</f>
        <v>Senior</v>
      </c>
      <c r="AE20">
        <f>IF(Table1[[#This Row],[Churn Label]]="no",0,1)</f>
        <v>0</v>
      </c>
      <c r="AF20" cm="1">
        <f t="array" ref="AF20">SUM(Table1[Cutomer Churned or not]/'KPI''s'!$B$1)</f>
        <v>0.2685808284731635</v>
      </c>
    </row>
    <row r="21" spans="1:32" x14ac:dyDescent="0.25">
      <c r="A21" t="s">
        <v>162</v>
      </c>
      <c r="B21" t="s">
        <v>21</v>
      </c>
      <c r="C21" s="7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 t="str">
        <f>IF(Table1[[#This Row],[Under 30]]="yes","under 30",IF(Table1[[#This Row],[Senior]]="No","Senior","other"))</f>
        <v>Senior</v>
      </c>
      <c r="AE21">
        <f>IF(Table1[[#This Row],[Churn Label]]="no",0,1)</f>
        <v>0</v>
      </c>
      <c r="AF21" cm="1">
        <f t="array" ref="AF21">SUM(Table1[Cutomer Churned or not]/'KPI''s'!$B$1)</f>
        <v>0.2685808284731635</v>
      </c>
    </row>
    <row r="22" spans="1:32" x14ac:dyDescent="0.25">
      <c r="A22" t="s">
        <v>164</v>
      </c>
      <c r="B22" t="s">
        <v>21</v>
      </c>
      <c r="C22" s="7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 t="str">
        <f>IF(Table1[[#This Row],[Under 30]]="yes","under 30",IF(Table1[[#This Row],[Senior]]="No","Senior","other"))</f>
        <v>other</v>
      </c>
      <c r="AE22">
        <f>IF(Table1[[#This Row],[Churn Label]]="no",0,1)</f>
        <v>0</v>
      </c>
      <c r="AF22" cm="1">
        <f t="array" ref="AF22">SUM(Table1[Cutomer Churned or not]/'KPI''s'!$B$1)</f>
        <v>0.2685808284731635</v>
      </c>
    </row>
    <row r="23" spans="1:32" x14ac:dyDescent="0.25">
      <c r="A23" t="s">
        <v>166</v>
      </c>
      <c r="B23" t="s">
        <v>21</v>
      </c>
      <c r="C23" s="7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 t="str">
        <f>IF(Table1[[#This Row],[Under 30]]="yes","under 30",IF(Table1[[#This Row],[Senior]]="No","Senior","other"))</f>
        <v>Senior</v>
      </c>
      <c r="AE23">
        <f>IF(Table1[[#This Row],[Churn Label]]="no",0,1)</f>
        <v>0</v>
      </c>
      <c r="AF23" cm="1">
        <f t="array" ref="AF23">SUM(Table1[Cutomer Churned or not]/'KPI''s'!$B$1)</f>
        <v>0.2685808284731635</v>
      </c>
    </row>
    <row r="24" spans="1:32" x14ac:dyDescent="0.25">
      <c r="A24" t="s">
        <v>168</v>
      </c>
      <c r="B24" t="s">
        <v>21</v>
      </c>
      <c r="C24" s="7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 t="str">
        <f>IF(Table1[[#This Row],[Under 30]]="yes","under 30",IF(Table1[[#This Row],[Senior]]="No","Senior","other"))</f>
        <v>under 30</v>
      </c>
      <c r="AE24">
        <f>IF(Table1[[#This Row],[Churn Label]]="no",0,1)</f>
        <v>0</v>
      </c>
      <c r="AF24" cm="1">
        <f t="array" ref="AF24">SUM(Table1[Cutomer Churned or not]/'KPI''s'!$B$1)</f>
        <v>0.2685808284731635</v>
      </c>
    </row>
    <row r="25" spans="1:32" x14ac:dyDescent="0.25">
      <c r="A25" t="s">
        <v>170</v>
      </c>
      <c r="B25" t="s">
        <v>21</v>
      </c>
      <c r="C25" s="7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 t="str">
        <f>IF(Table1[[#This Row],[Under 30]]="yes","under 30",IF(Table1[[#This Row],[Senior]]="No","Senior","other"))</f>
        <v>Senior</v>
      </c>
      <c r="AE25">
        <f>IF(Table1[[#This Row],[Churn Label]]="no",0,1)</f>
        <v>0</v>
      </c>
      <c r="AF25" cm="1">
        <f t="array" ref="AF25">SUM(Table1[Cutomer Churned or not]/'KPI''s'!$B$1)</f>
        <v>0.2685808284731635</v>
      </c>
    </row>
    <row r="26" spans="1:32" x14ac:dyDescent="0.25">
      <c r="A26" t="s">
        <v>172</v>
      </c>
      <c r="B26" t="s">
        <v>21</v>
      </c>
      <c r="C26" s="7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 t="str">
        <f>IF(Table1[[#This Row],[Under 30]]="yes","under 30",IF(Table1[[#This Row],[Senior]]="No","Senior","other"))</f>
        <v>Senior</v>
      </c>
      <c r="AE26">
        <f>IF(Table1[[#This Row],[Churn Label]]="no",0,1)</f>
        <v>0</v>
      </c>
      <c r="AF26" cm="1">
        <f t="array" ref="AF26">SUM(Table1[Cutomer Churned or not]/'KPI''s'!$B$1)</f>
        <v>0.2685808284731635</v>
      </c>
    </row>
    <row r="27" spans="1:32" x14ac:dyDescent="0.25">
      <c r="A27" t="s">
        <v>174</v>
      </c>
      <c r="B27" t="s">
        <v>21</v>
      </c>
      <c r="C27" s="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 t="str">
        <f>IF(Table1[[#This Row],[Under 30]]="yes","under 30",IF(Table1[[#This Row],[Senior]]="No","Senior","other"))</f>
        <v>under 30</v>
      </c>
      <c r="AE27">
        <f>IF(Table1[[#This Row],[Churn Label]]="no",0,1)</f>
        <v>0</v>
      </c>
      <c r="AF27" cm="1">
        <f t="array" ref="AF27">SUM(Table1[Cutomer Churned or not]/'KPI''s'!$B$1)</f>
        <v>0.2685808284731635</v>
      </c>
    </row>
    <row r="28" spans="1:32" x14ac:dyDescent="0.25">
      <c r="A28" t="s">
        <v>176</v>
      </c>
      <c r="B28" t="s">
        <v>21</v>
      </c>
      <c r="C28" s="7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 t="str">
        <f>IF(Table1[[#This Row],[Under 30]]="yes","under 30",IF(Table1[[#This Row],[Senior]]="No","Senior","other"))</f>
        <v>Senior</v>
      </c>
      <c r="AE28">
        <f>IF(Table1[[#This Row],[Churn Label]]="no",0,1)</f>
        <v>0</v>
      </c>
      <c r="AF28" cm="1">
        <f t="array" ref="AF28">SUM(Table1[Cutomer Churned or not]/'KPI''s'!$B$1)</f>
        <v>0.2685808284731635</v>
      </c>
    </row>
    <row r="29" spans="1:32" x14ac:dyDescent="0.25">
      <c r="A29" t="s">
        <v>178</v>
      </c>
      <c r="B29" t="s">
        <v>21</v>
      </c>
      <c r="C29" s="7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 t="str">
        <f>IF(Table1[[#This Row],[Under 30]]="yes","under 30",IF(Table1[[#This Row],[Senior]]="No","Senior","other"))</f>
        <v>Senior</v>
      </c>
      <c r="AE29">
        <f>IF(Table1[[#This Row],[Churn Label]]="no",0,1)</f>
        <v>0</v>
      </c>
      <c r="AF29" cm="1">
        <f t="array" ref="AF29">SUM(Table1[Cutomer Churned or not]/'KPI''s'!$B$1)</f>
        <v>0.2685808284731635</v>
      </c>
    </row>
    <row r="30" spans="1:32" x14ac:dyDescent="0.25">
      <c r="A30" t="s">
        <v>180</v>
      </c>
      <c r="B30" t="s">
        <v>21</v>
      </c>
      <c r="C30" s="7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 t="str">
        <f>IF(Table1[[#This Row],[Under 30]]="yes","under 30",IF(Table1[[#This Row],[Senior]]="No","Senior","other"))</f>
        <v>Senior</v>
      </c>
      <c r="AE30">
        <f>IF(Table1[[#This Row],[Churn Label]]="no",0,1)</f>
        <v>0</v>
      </c>
      <c r="AF30" cm="1">
        <f t="array" ref="AF30">SUM(Table1[Cutomer Churned or not]/'KPI''s'!$B$1)</f>
        <v>0.2685808284731635</v>
      </c>
    </row>
    <row r="31" spans="1:32" x14ac:dyDescent="0.25">
      <c r="A31" t="s">
        <v>182</v>
      </c>
      <c r="B31" t="s">
        <v>21</v>
      </c>
      <c r="C31" s="7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 t="str">
        <f>IF(Table1[[#This Row],[Under 30]]="yes","under 30",IF(Table1[[#This Row],[Senior]]="No","Senior","other"))</f>
        <v>under 30</v>
      </c>
      <c r="AE31">
        <f>IF(Table1[[#This Row],[Churn Label]]="no",0,1)</f>
        <v>0</v>
      </c>
      <c r="AF31" cm="1">
        <f t="array" ref="AF31">SUM(Table1[Cutomer Churned or not]/'KPI''s'!$B$1)</f>
        <v>0.2685808284731635</v>
      </c>
    </row>
    <row r="32" spans="1:32" x14ac:dyDescent="0.25">
      <c r="A32" t="s">
        <v>184</v>
      </c>
      <c r="B32" t="s">
        <v>21</v>
      </c>
      <c r="C32" s="7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 t="str">
        <f>IF(Table1[[#This Row],[Under 30]]="yes","under 30",IF(Table1[[#This Row],[Senior]]="No","Senior","other"))</f>
        <v>under 30</v>
      </c>
      <c r="AE32">
        <f>IF(Table1[[#This Row],[Churn Label]]="no",0,1)</f>
        <v>0</v>
      </c>
      <c r="AF32" cm="1">
        <f t="array" ref="AF32">SUM(Table1[Cutomer Churned or not]/'KPI''s'!$B$1)</f>
        <v>0.2685808284731635</v>
      </c>
    </row>
    <row r="33" spans="1:32" x14ac:dyDescent="0.25">
      <c r="A33" t="s">
        <v>186</v>
      </c>
      <c r="B33" t="s">
        <v>21</v>
      </c>
      <c r="C33" s="7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 t="str">
        <f>IF(Table1[[#This Row],[Under 30]]="yes","under 30",IF(Table1[[#This Row],[Senior]]="No","Senior","other"))</f>
        <v>Senior</v>
      </c>
      <c r="AE33">
        <f>IF(Table1[[#This Row],[Churn Label]]="no",0,1)</f>
        <v>0</v>
      </c>
      <c r="AF33" cm="1">
        <f t="array" ref="AF33">SUM(Table1[Cutomer Churned or not]/'KPI''s'!$B$1)</f>
        <v>0.2685808284731635</v>
      </c>
    </row>
    <row r="34" spans="1:32" x14ac:dyDescent="0.25">
      <c r="A34" t="s">
        <v>188</v>
      </c>
      <c r="B34" t="s">
        <v>21</v>
      </c>
      <c r="C34" s="7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 t="str">
        <f>IF(Table1[[#This Row],[Under 30]]="yes","under 30",IF(Table1[[#This Row],[Senior]]="No","Senior","other"))</f>
        <v>other</v>
      </c>
      <c r="AE34">
        <f>IF(Table1[[#This Row],[Churn Label]]="no",0,1)</f>
        <v>0</v>
      </c>
      <c r="AF34" cm="1">
        <f t="array" ref="AF34">SUM(Table1[Cutomer Churned or not]/'KPI''s'!$B$1)</f>
        <v>0.2685808284731635</v>
      </c>
    </row>
    <row r="35" spans="1:32" x14ac:dyDescent="0.25">
      <c r="A35" t="s">
        <v>190</v>
      </c>
      <c r="B35" t="s">
        <v>21</v>
      </c>
      <c r="C35" s="7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 t="str">
        <f>IF(Table1[[#This Row],[Under 30]]="yes","under 30",IF(Table1[[#This Row],[Senior]]="No","Senior","other"))</f>
        <v>Senior</v>
      </c>
      <c r="AE35">
        <f>IF(Table1[[#This Row],[Churn Label]]="no",0,1)</f>
        <v>0</v>
      </c>
      <c r="AF35" cm="1">
        <f t="array" ref="AF35">SUM(Table1[Cutomer Churned or not]/'KPI''s'!$B$1)</f>
        <v>0.2685808284731635</v>
      </c>
    </row>
    <row r="36" spans="1:32" x14ac:dyDescent="0.25">
      <c r="A36" t="s">
        <v>192</v>
      </c>
      <c r="B36" t="s">
        <v>21</v>
      </c>
      <c r="C36" s="7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 t="str">
        <f>IF(Table1[[#This Row],[Under 30]]="yes","under 30",IF(Table1[[#This Row],[Senior]]="No","Senior","other"))</f>
        <v>other</v>
      </c>
      <c r="AE36">
        <f>IF(Table1[[#This Row],[Churn Label]]="no",0,1)</f>
        <v>0</v>
      </c>
      <c r="AF36" cm="1">
        <f t="array" ref="AF36">SUM(Table1[Cutomer Churned or not]/'KPI''s'!$B$1)</f>
        <v>0.2685808284731635</v>
      </c>
    </row>
    <row r="37" spans="1:32" x14ac:dyDescent="0.25">
      <c r="A37" t="s">
        <v>194</v>
      </c>
      <c r="B37" t="s">
        <v>21</v>
      </c>
      <c r="C37" s="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 t="str">
        <f>IF(Table1[[#This Row],[Under 30]]="yes","under 30",IF(Table1[[#This Row],[Senior]]="No","Senior","other"))</f>
        <v>Senior</v>
      </c>
      <c r="AE37">
        <f>IF(Table1[[#This Row],[Churn Label]]="no",0,1)</f>
        <v>0</v>
      </c>
      <c r="AF37" cm="1">
        <f t="array" ref="AF37">SUM(Table1[Cutomer Churned or not]/'KPI''s'!$B$1)</f>
        <v>0.2685808284731635</v>
      </c>
    </row>
    <row r="38" spans="1:32" x14ac:dyDescent="0.25">
      <c r="A38" t="s">
        <v>196</v>
      </c>
      <c r="B38" t="s">
        <v>21</v>
      </c>
      <c r="C38" s="7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 t="str">
        <f>IF(Table1[[#This Row],[Under 30]]="yes","under 30",IF(Table1[[#This Row],[Senior]]="No","Senior","other"))</f>
        <v>other</v>
      </c>
      <c r="AE38">
        <f>IF(Table1[[#This Row],[Churn Label]]="no",0,1)</f>
        <v>0</v>
      </c>
      <c r="AF38" cm="1">
        <f t="array" ref="AF38">SUM(Table1[Cutomer Churned or not]/'KPI''s'!$B$1)</f>
        <v>0.2685808284731635</v>
      </c>
    </row>
    <row r="39" spans="1:32" x14ac:dyDescent="0.25">
      <c r="A39" t="s">
        <v>198</v>
      </c>
      <c r="B39" t="s">
        <v>21</v>
      </c>
      <c r="C39" s="7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 t="str">
        <f>IF(Table1[[#This Row],[Under 30]]="yes","under 30",IF(Table1[[#This Row],[Senior]]="No","Senior","other"))</f>
        <v>Senior</v>
      </c>
      <c r="AE39">
        <f>IF(Table1[[#This Row],[Churn Label]]="no",0,1)</f>
        <v>0</v>
      </c>
      <c r="AF39" cm="1">
        <f t="array" ref="AF39">SUM(Table1[Cutomer Churned or not]/'KPI''s'!$B$1)</f>
        <v>0.2685808284731635</v>
      </c>
    </row>
    <row r="40" spans="1:32" x14ac:dyDescent="0.25">
      <c r="A40" t="s">
        <v>200</v>
      </c>
      <c r="B40" t="s">
        <v>21</v>
      </c>
      <c r="C40" s="7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 t="str">
        <f>IF(Table1[[#This Row],[Under 30]]="yes","under 30",IF(Table1[[#This Row],[Senior]]="No","Senior","other"))</f>
        <v>Senior</v>
      </c>
      <c r="AE40">
        <f>IF(Table1[[#This Row],[Churn Label]]="no",0,1)</f>
        <v>0</v>
      </c>
      <c r="AF40" cm="1">
        <f t="array" ref="AF40">SUM(Table1[Cutomer Churned or not]/'KPI''s'!$B$1)</f>
        <v>0.2685808284731635</v>
      </c>
    </row>
    <row r="41" spans="1:32" x14ac:dyDescent="0.25">
      <c r="A41" t="s">
        <v>202</v>
      </c>
      <c r="B41" t="s">
        <v>21</v>
      </c>
      <c r="C41" s="7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 t="str">
        <f>IF(Table1[[#This Row],[Under 30]]="yes","under 30",IF(Table1[[#This Row],[Senior]]="No","Senior","other"))</f>
        <v>Senior</v>
      </c>
      <c r="AE41">
        <f>IF(Table1[[#This Row],[Churn Label]]="no",0,1)</f>
        <v>0</v>
      </c>
      <c r="AF41" cm="1">
        <f t="array" ref="AF41">SUM(Table1[Cutomer Churned or not]/'KPI''s'!$B$1)</f>
        <v>0.2685808284731635</v>
      </c>
    </row>
    <row r="42" spans="1:32" x14ac:dyDescent="0.25">
      <c r="A42" t="s">
        <v>204</v>
      </c>
      <c r="B42" t="s">
        <v>25</v>
      </c>
      <c r="C42" s="7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 t="str">
        <f>IF(Table1[[#This Row],[Under 30]]="yes","under 30",IF(Table1[[#This Row],[Senior]]="No","Senior","other"))</f>
        <v>under 30</v>
      </c>
      <c r="AE42">
        <f>IF(Table1[[#This Row],[Churn Label]]="no",0,1)</f>
        <v>1</v>
      </c>
      <c r="AF42" cm="1">
        <f t="array" ref="AF42">SUM(Table1[Cutomer Churned or not]/'KPI''s'!$B$1)</f>
        <v>0.2685808284731635</v>
      </c>
    </row>
    <row r="43" spans="1:32" x14ac:dyDescent="0.25">
      <c r="A43" t="s">
        <v>206</v>
      </c>
      <c r="B43" t="s">
        <v>21</v>
      </c>
      <c r="C43" s="7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 t="str">
        <f>IF(Table1[[#This Row],[Under 30]]="yes","under 30",IF(Table1[[#This Row],[Senior]]="No","Senior","other"))</f>
        <v>Senior</v>
      </c>
      <c r="AE43">
        <f>IF(Table1[[#This Row],[Churn Label]]="no",0,1)</f>
        <v>0</v>
      </c>
      <c r="AF43" cm="1">
        <f t="array" ref="AF43">SUM(Table1[Cutomer Churned or not]/'KPI''s'!$B$1)</f>
        <v>0.2685808284731635</v>
      </c>
    </row>
    <row r="44" spans="1:32" x14ac:dyDescent="0.25">
      <c r="A44" t="s">
        <v>208</v>
      </c>
      <c r="B44" t="s">
        <v>21</v>
      </c>
      <c r="C44" s="7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 t="str">
        <f>IF(Table1[[#This Row],[Under 30]]="yes","under 30",IF(Table1[[#This Row],[Senior]]="No","Senior","other"))</f>
        <v>Senior</v>
      </c>
      <c r="AE44">
        <f>IF(Table1[[#This Row],[Churn Label]]="no",0,1)</f>
        <v>0</v>
      </c>
      <c r="AF44" cm="1">
        <f t="array" ref="AF44">SUM(Table1[Cutomer Churned or not]/'KPI''s'!$B$1)</f>
        <v>0.2685808284731635</v>
      </c>
    </row>
    <row r="45" spans="1:32" x14ac:dyDescent="0.25">
      <c r="A45" t="s">
        <v>210</v>
      </c>
      <c r="B45" t="s">
        <v>21</v>
      </c>
      <c r="C45" s="7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 t="str">
        <f>IF(Table1[[#This Row],[Under 30]]="yes","under 30",IF(Table1[[#This Row],[Senior]]="No","Senior","other"))</f>
        <v>Senior</v>
      </c>
      <c r="AE45">
        <f>IF(Table1[[#This Row],[Churn Label]]="no",0,1)</f>
        <v>0</v>
      </c>
      <c r="AF45" cm="1">
        <f t="array" ref="AF45">SUM(Table1[Cutomer Churned or not]/'KPI''s'!$B$1)</f>
        <v>0.2685808284731635</v>
      </c>
    </row>
    <row r="46" spans="1:32" x14ac:dyDescent="0.25">
      <c r="A46" t="s">
        <v>212</v>
      </c>
      <c r="B46" t="s">
        <v>21</v>
      </c>
      <c r="C46" s="7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 t="str">
        <f>IF(Table1[[#This Row],[Under 30]]="yes","under 30",IF(Table1[[#This Row],[Senior]]="No","Senior","other"))</f>
        <v>Senior</v>
      </c>
      <c r="AE46">
        <f>IF(Table1[[#This Row],[Churn Label]]="no",0,1)</f>
        <v>0</v>
      </c>
      <c r="AF46" cm="1">
        <f t="array" ref="AF46">SUM(Table1[Cutomer Churned or not]/'KPI''s'!$B$1)</f>
        <v>0.2685808284731635</v>
      </c>
    </row>
    <row r="47" spans="1:32" x14ac:dyDescent="0.25">
      <c r="A47" t="s">
        <v>214</v>
      </c>
      <c r="B47" t="s">
        <v>21</v>
      </c>
      <c r="C47" s="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 t="str">
        <f>IF(Table1[[#This Row],[Under 30]]="yes","under 30",IF(Table1[[#This Row],[Senior]]="No","Senior","other"))</f>
        <v>Senior</v>
      </c>
      <c r="AE47">
        <f>IF(Table1[[#This Row],[Churn Label]]="no",0,1)</f>
        <v>0</v>
      </c>
      <c r="AF47" cm="1">
        <f t="array" ref="AF47">SUM(Table1[Cutomer Churned or not]/'KPI''s'!$B$1)</f>
        <v>0.2685808284731635</v>
      </c>
    </row>
    <row r="48" spans="1:32" x14ac:dyDescent="0.25">
      <c r="A48" t="s">
        <v>216</v>
      </c>
      <c r="B48" t="s">
        <v>21</v>
      </c>
      <c r="C48" s="7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 t="str">
        <f>IF(Table1[[#This Row],[Under 30]]="yes","under 30",IF(Table1[[#This Row],[Senior]]="No","Senior","other"))</f>
        <v>Senior</v>
      </c>
      <c r="AE48">
        <f>IF(Table1[[#This Row],[Churn Label]]="no",0,1)</f>
        <v>0</v>
      </c>
      <c r="AF48" cm="1">
        <f t="array" ref="AF48">SUM(Table1[Cutomer Churned or not]/'KPI''s'!$B$1)</f>
        <v>0.2685808284731635</v>
      </c>
    </row>
    <row r="49" spans="1:32" x14ac:dyDescent="0.25">
      <c r="A49" t="s">
        <v>218</v>
      </c>
      <c r="B49" t="s">
        <v>21</v>
      </c>
      <c r="C49" s="7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 t="str">
        <f>IF(Table1[[#This Row],[Under 30]]="yes","under 30",IF(Table1[[#This Row],[Senior]]="No","Senior","other"))</f>
        <v>under 30</v>
      </c>
      <c r="AE49">
        <f>IF(Table1[[#This Row],[Churn Label]]="no",0,1)</f>
        <v>0</v>
      </c>
      <c r="AF49" cm="1">
        <f t="array" ref="AF49">SUM(Table1[Cutomer Churned or not]/'KPI''s'!$B$1)</f>
        <v>0.2685808284731635</v>
      </c>
    </row>
    <row r="50" spans="1:32" x14ac:dyDescent="0.25">
      <c r="A50" t="s">
        <v>220</v>
      </c>
      <c r="B50" t="s">
        <v>21</v>
      </c>
      <c r="C50" s="7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 t="str">
        <f>IF(Table1[[#This Row],[Under 30]]="yes","under 30",IF(Table1[[#This Row],[Senior]]="No","Senior","other"))</f>
        <v>Senior</v>
      </c>
      <c r="AE50">
        <f>IF(Table1[[#This Row],[Churn Label]]="no",0,1)</f>
        <v>0</v>
      </c>
      <c r="AF50" cm="1">
        <f t="array" ref="AF50">SUM(Table1[Cutomer Churned or not]/'KPI''s'!$B$1)</f>
        <v>0.2685808284731635</v>
      </c>
    </row>
    <row r="51" spans="1:32" x14ac:dyDescent="0.25">
      <c r="A51" t="s">
        <v>222</v>
      </c>
      <c r="B51" t="s">
        <v>21</v>
      </c>
      <c r="C51" s="7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 t="str">
        <f>IF(Table1[[#This Row],[Under 30]]="yes","under 30",IF(Table1[[#This Row],[Senior]]="No","Senior","other"))</f>
        <v>under 30</v>
      </c>
      <c r="AE51">
        <f>IF(Table1[[#This Row],[Churn Label]]="no",0,1)</f>
        <v>0</v>
      </c>
      <c r="AF51" cm="1">
        <f t="array" ref="AF51">SUM(Table1[Cutomer Churned or not]/'KPI''s'!$B$1)</f>
        <v>0.2685808284731635</v>
      </c>
    </row>
    <row r="52" spans="1:32" x14ac:dyDescent="0.25">
      <c r="A52" t="s">
        <v>224</v>
      </c>
      <c r="B52" t="s">
        <v>21</v>
      </c>
      <c r="C52" s="7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 t="str">
        <f>IF(Table1[[#This Row],[Under 30]]="yes","under 30",IF(Table1[[#This Row],[Senior]]="No","Senior","other"))</f>
        <v>other</v>
      </c>
      <c r="AE52">
        <f>IF(Table1[[#This Row],[Churn Label]]="no",0,1)</f>
        <v>0</v>
      </c>
      <c r="AF52" cm="1">
        <f t="array" ref="AF52">SUM(Table1[Cutomer Churned or not]/'KPI''s'!$B$1)</f>
        <v>0.2685808284731635</v>
      </c>
    </row>
    <row r="53" spans="1:32" x14ac:dyDescent="0.25">
      <c r="A53" t="s">
        <v>226</v>
      </c>
      <c r="B53" t="s">
        <v>21</v>
      </c>
      <c r="C53" s="7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 t="str">
        <f>IF(Table1[[#This Row],[Under 30]]="yes","under 30",IF(Table1[[#This Row],[Senior]]="No","Senior","other"))</f>
        <v>Senior</v>
      </c>
      <c r="AE53">
        <f>IF(Table1[[#This Row],[Churn Label]]="no",0,1)</f>
        <v>0</v>
      </c>
      <c r="AF53" cm="1">
        <f t="array" ref="AF53">SUM(Table1[Cutomer Churned or not]/'KPI''s'!$B$1)</f>
        <v>0.2685808284731635</v>
      </c>
    </row>
    <row r="54" spans="1:32" x14ac:dyDescent="0.25">
      <c r="A54" t="s">
        <v>228</v>
      </c>
      <c r="B54" t="s">
        <v>21</v>
      </c>
      <c r="C54" s="7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 t="str">
        <f>IF(Table1[[#This Row],[Under 30]]="yes","under 30",IF(Table1[[#This Row],[Senior]]="No","Senior","other"))</f>
        <v>other</v>
      </c>
      <c r="AE54">
        <f>IF(Table1[[#This Row],[Churn Label]]="no",0,1)</f>
        <v>0</v>
      </c>
      <c r="AF54" cm="1">
        <f t="array" ref="AF54">SUM(Table1[Cutomer Churned or not]/'KPI''s'!$B$1)</f>
        <v>0.2685808284731635</v>
      </c>
    </row>
    <row r="55" spans="1:32" x14ac:dyDescent="0.25">
      <c r="A55" t="s">
        <v>230</v>
      </c>
      <c r="B55" t="s">
        <v>21</v>
      </c>
      <c r="C55" s="7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 t="str">
        <f>IF(Table1[[#This Row],[Under 30]]="yes","under 30",IF(Table1[[#This Row],[Senior]]="No","Senior","other"))</f>
        <v>Senior</v>
      </c>
      <c r="AE55">
        <f>IF(Table1[[#This Row],[Churn Label]]="no",0,1)</f>
        <v>0</v>
      </c>
      <c r="AF55" cm="1">
        <f t="array" ref="AF55">SUM(Table1[Cutomer Churned or not]/'KPI''s'!$B$1)</f>
        <v>0.2685808284731635</v>
      </c>
    </row>
    <row r="56" spans="1:32" x14ac:dyDescent="0.25">
      <c r="A56" t="s">
        <v>232</v>
      </c>
      <c r="B56" t="s">
        <v>21</v>
      </c>
      <c r="C56" s="7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 t="str">
        <f>IF(Table1[[#This Row],[Under 30]]="yes","under 30",IF(Table1[[#This Row],[Senior]]="No","Senior","other"))</f>
        <v>other</v>
      </c>
      <c r="AE56">
        <f>IF(Table1[[#This Row],[Churn Label]]="no",0,1)</f>
        <v>0</v>
      </c>
      <c r="AF56" cm="1">
        <f t="array" ref="AF56">SUM(Table1[Cutomer Churned or not]/'KPI''s'!$B$1)</f>
        <v>0.2685808284731635</v>
      </c>
    </row>
    <row r="57" spans="1:32" x14ac:dyDescent="0.25">
      <c r="A57" t="s">
        <v>234</v>
      </c>
      <c r="B57" t="s">
        <v>21</v>
      </c>
      <c r="C57" s="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 t="str">
        <f>IF(Table1[[#This Row],[Under 30]]="yes","under 30",IF(Table1[[#This Row],[Senior]]="No","Senior","other"))</f>
        <v>Senior</v>
      </c>
      <c r="AE57">
        <f>IF(Table1[[#This Row],[Churn Label]]="no",0,1)</f>
        <v>0</v>
      </c>
      <c r="AF57" cm="1">
        <f t="array" ref="AF57">SUM(Table1[Cutomer Churned or not]/'KPI''s'!$B$1)</f>
        <v>0.2685808284731635</v>
      </c>
    </row>
    <row r="58" spans="1:32" x14ac:dyDescent="0.25">
      <c r="A58" t="s">
        <v>236</v>
      </c>
      <c r="B58" t="s">
        <v>21</v>
      </c>
      <c r="C58" s="7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 t="str">
        <f>IF(Table1[[#This Row],[Under 30]]="yes","under 30",IF(Table1[[#This Row],[Senior]]="No","Senior","other"))</f>
        <v>Senior</v>
      </c>
      <c r="AE58">
        <f>IF(Table1[[#This Row],[Churn Label]]="no",0,1)</f>
        <v>0</v>
      </c>
      <c r="AF58" cm="1">
        <f t="array" ref="AF58">SUM(Table1[Cutomer Churned or not]/'KPI''s'!$B$1)</f>
        <v>0.2685808284731635</v>
      </c>
    </row>
    <row r="59" spans="1:32" x14ac:dyDescent="0.25">
      <c r="A59" t="s">
        <v>238</v>
      </c>
      <c r="B59" t="s">
        <v>21</v>
      </c>
      <c r="C59" s="7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 t="str">
        <f>IF(Table1[[#This Row],[Under 30]]="yes","under 30",IF(Table1[[#This Row],[Senior]]="No","Senior","other"))</f>
        <v>Senior</v>
      </c>
      <c r="AE59">
        <f>IF(Table1[[#This Row],[Churn Label]]="no",0,1)</f>
        <v>0</v>
      </c>
      <c r="AF59" cm="1">
        <f t="array" ref="AF59">SUM(Table1[Cutomer Churned or not]/'KPI''s'!$B$1)</f>
        <v>0.2685808284731635</v>
      </c>
    </row>
    <row r="60" spans="1:32" x14ac:dyDescent="0.25">
      <c r="A60" t="s">
        <v>240</v>
      </c>
      <c r="B60" t="s">
        <v>21</v>
      </c>
      <c r="C60" s="7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 t="str">
        <f>IF(Table1[[#This Row],[Under 30]]="yes","under 30",IF(Table1[[#This Row],[Senior]]="No","Senior","other"))</f>
        <v>under 30</v>
      </c>
      <c r="AE60">
        <f>IF(Table1[[#This Row],[Churn Label]]="no",0,1)</f>
        <v>0</v>
      </c>
      <c r="AF60" cm="1">
        <f t="array" ref="AF60">SUM(Table1[Cutomer Churned or not]/'KPI''s'!$B$1)</f>
        <v>0.2685808284731635</v>
      </c>
    </row>
    <row r="61" spans="1:32" x14ac:dyDescent="0.25">
      <c r="A61" t="s">
        <v>242</v>
      </c>
      <c r="B61" t="s">
        <v>21</v>
      </c>
      <c r="C61" s="7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 t="str">
        <f>IF(Table1[[#This Row],[Under 30]]="yes","under 30",IF(Table1[[#This Row],[Senior]]="No","Senior","other"))</f>
        <v>Senior</v>
      </c>
      <c r="AE61">
        <f>IF(Table1[[#This Row],[Churn Label]]="no",0,1)</f>
        <v>0</v>
      </c>
      <c r="AF61" cm="1">
        <f t="array" ref="AF61">SUM(Table1[Cutomer Churned or not]/'KPI''s'!$B$1)</f>
        <v>0.2685808284731635</v>
      </c>
    </row>
    <row r="62" spans="1:32" x14ac:dyDescent="0.25">
      <c r="A62" t="s">
        <v>244</v>
      </c>
      <c r="B62" t="s">
        <v>21</v>
      </c>
      <c r="C62" s="7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 t="str">
        <f>IF(Table1[[#This Row],[Under 30]]="yes","under 30",IF(Table1[[#This Row],[Senior]]="No","Senior","other"))</f>
        <v>under 30</v>
      </c>
      <c r="AE62">
        <f>IF(Table1[[#This Row],[Churn Label]]="no",0,1)</f>
        <v>0</v>
      </c>
      <c r="AF62" cm="1">
        <f t="array" ref="AF62">SUM(Table1[Cutomer Churned or not]/'KPI''s'!$B$1)</f>
        <v>0.2685808284731635</v>
      </c>
    </row>
    <row r="63" spans="1:32" x14ac:dyDescent="0.25">
      <c r="A63" t="s">
        <v>246</v>
      </c>
      <c r="B63" t="s">
        <v>21</v>
      </c>
      <c r="C63" s="7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 t="str">
        <f>IF(Table1[[#This Row],[Under 30]]="yes","under 30",IF(Table1[[#This Row],[Senior]]="No","Senior","other"))</f>
        <v>Senior</v>
      </c>
      <c r="AE63">
        <f>IF(Table1[[#This Row],[Churn Label]]="no",0,1)</f>
        <v>0</v>
      </c>
      <c r="AF63" cm="1">
        <f t="array" ref="AF63">SUM(Table1[Cutomer Churned or not]/'KPI''s'!$B$1)</f>
        <v>0.2685808284731635</v>
      </c>
    </row>
    <row r="64" spans="1:32" x14ac:dyDescent="0.25">
      <c r="A64" t="s">
        <v>248</v>
      </c>
      <c r="B64" t="s">
        <v>21</v>
      </c>
      <c r="C64" s="7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 t="str">
        <f>IF(Table1[[#This Row],[Under 30]]="yes","under 30",IF(Table1[[#This Row],[Senior]]="No","Senior","other"))</f>
        <v>Senior</v>
      </c>
      <c r="AE64">
        <f>IF(Table1[[#This Row],[Churn Label]]="no",0,1)</f>
        <v>0</v>
      </c>
      <c r="AF64" cm="1">
        <f t="array" ref="AF64">SUM(Table1[Cutomer Churned or not]/'KPI''s'!$B$1)</f>
        <v>0.2685808284731635</v>
      </c>
    </row>
    <row r="65" spans="1:32" x14ac:dyDescent="0.25">
      <c r="A65" t="s">
        <v>250</v>
      </c>
      <c r="B65" t="s">
        <v>21</v>
      </c>
      <c r="C65" s="7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 t="str">
        <f>IF(Table1[[#This Row],[Under 30]]="yes","under 30",IF(Table1[[#This Row],[Senior]]="No","Senior","other"))</f>
        <v>other</v>
      </c>
      <c r="AE65">
        <f>IF(Table1[[#This Row],[Churn Label]]="no",0,1)</f>
        <v>0</v>
      </c>
      <c r="AF65" cm="1">
        <f t="array" ref="AF65">SUM(Table1[Cutomer Churned or not]/'KPI''s'!$B$1)</f>
        <v>0.2685808284731635</v>
      </c>
    </row>
    <row r="66" spans="1:32" x14ac:dyDescent="0.25">
      <c r="A66" t="s">
        <v>252</v>
      </c>
      <c r="B66" t="s">
        <v>21</v>
      </c>
      <c r="C66" s="7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 t="str">
        <f>IF(Table1[[#This Row],[Under 30]]="yes","under 30",IF(Table1[[#This Row],[Senior]]="No","Senior","other"))</f>
        <v>Senior</v>
      </c>
      <c r="AE66">
        <f>IF(Table1[[#This Row],[Churn Label]]="no",0,1)</f>
        <v>0</v>
      </c>
      <c r="AF66" cm="1">
        <f t="array" ref="AF66">SUM(Table1[Cutomer Churned or not]/'KPI''s'!$B$1)</f>
        <v>0.2685808284731635</v>
      </c>
    </row>
    <row r="67" spans="1:32" x14ac:dyDescent="0.25">
      <c r="A67" t="s">
        <v>254</v>
      </c>
      <c r="B67" t="s">
        <v>21</v>
      </c>
      <c r="C67" s="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 t="str">
        <f>IF(Table1[[#This Row],[Under 30]]="yes","under 30",IF(Table1[[#This Row],[Senior]]="No","Senior","other"))</f>
        <v>Senior</v>
      </c>
      <c r="AE67">
        <f>IF(Table1[[#This Row],[Churn Label]]="no",0,1)</f>
        <v>0</v>
      </c>
      <c r="AF67" cm="1">
        <f t="array" ref="AF67">SUM(Table1[Cutomer Churned or not]/'KPI''s'!$B$1)</f>
        <v>0.2685808284731635</v>
      </c>
    </row>
    <row r="68" spans="1:32" x14ac:dyDescent="0.25">
      <c r="A68" t="s">
        <v>256</v>
      </c>
      <c r="B68" t="s">
        <v>21</v>
      </c>
      <c r="C68" s="7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 t="str">
        <f>IF(Table1[[#This Row],[Under 30]]="yes","under 30",IF(Table1[[#This Row],[Senior]]="No","Senior","other"))</f>
        <v>Senior</v>
      </c>
      <c r="AE68">
        <f>IF(Table1[[#This Row],[Churn Label]]="no",0,1)</f>
        <v>0</v>
      </c>
      <c r="AF68" cm="1">
        <f t="array" ref="AF68">SUM(Table1[Cutomer Churned or not]/'KPI''s'!$B$1)</f>
        <v>0.2685808284731635</v>
      </c>
    </row>
    <row r="69" spans="1:32" x14ac:dyDescent="0.25">
      <c r="A69" t="s">
        <v>258</v>
      </c>
      <c r="B69" t="s">
        <v>21</v>
      </c>
      <c r="C69" s="7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 t="str">
        <f>IF(Table1[[#This Row],[Under 30]]="yes","under 30",IF(Table1[[#This Row],[Senior]]="No","Senior","other"))</f>
        <v>Senior</v>
      </c>
      <c r="AE69">
        <f>IF(Table1[[#This Row],[Churn Label]]="no",0,1)</f>
        <v>0</v>
      </c>
      <c r="AF69" cm="1">
        <f t="array" ref="AF69">SUM(Table1[Cutomer Churned or not]/'KPI''s'!$B$1)</f>
        <v>0.2685808284731635</v>
      </c>
    </row>
    <row r="70" spans="1:32" x14ac:dyDescent="0.25">
      <c r="A70" t="s">
        <v>260</v>
      </c>
      <c r="B70" t="s">
        <v>21</v>
      </c>
      <c r="C70" s="7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 t="str">
        <f>IF(Table1[[#This Row],[Under 30]]="yes","under 30",IF(Table1[[#This Row],[Senior]]="No","Senior","other"))</f>
        <v>other</v>
      </c>
      <c r="AE70">
        <f>IF(Table1[[#This Row],[Churn Label]]="no",0,1)</f>
        <v>0</v>
      </c>
      <c r="AF70" cm="1">
        <f t="array" ref="AF70">SUM(Table1[Cutomer Churned or not]/'KPI''s'!$B$1)</f>
        <v>0.2685808284731635</v>
      </c>
    </row>
    <row r="71" spans="1:32" x14ac:dyDescent="0.25">
      <c r="A71" t="s">
        <v>262</v>
      </c>
      <c r="B71" t="s">
        <v>21</v>
      </c>
      <c r="C71" s="7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 t="str">
        <f>IF(Table1[[#This Row],[Under 30]]="yes","under 30",IF(Table1[[#This Row],[Senior]]="No","Senior","other"))</f>
        <v>under 30</v>
      </c>
      <c r="AE71">
        <f>IF(Table1[[#This Row],[Churn Label]]="no",0,1)</f>
        <v>0</v>
      </c>
      <c r="AF71" cm="1">
        <f t="array" ref="AF71">SUM(Table1[Cutomer Churned or not]/'KPI''s'!$B$1)</f>
        <v>0.2685808284731635</v>
      </c>
    </row>
    <row r="72" spans="1:32" x14ac:dyDescent="0.25">
      <c r="A72" t="s">
        <v>264</v>
      </c>
      <c r="B72" t="s">
        <v>21</v>
      </c>
      <c r="C72" s="7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 t="str">
        <f>IF(Table1[[#This Row],[Under 30]]="yes","under 30",IF(Table1[[#This Row],[Senior]]="No","Senior","other"))</f>
        <v>Senior</v>
      </c>
      <c r="AE72">
        <f>IF(Table1[[#This Row],[Churn Label]]="no",0,1)</f>
        <v>0</v>
      </c>
      <c r="AF72" cm="1">
        <f t="array" ref="AF72">SUM(Table1[Cutomer Churned or not]/'KPI''s'!$B$1)</f>
        <v>0.2685808284731635</v>
      </c>
    </row>
    <row r="73" spans="1:32" x14ac:dyDescent="0.25">
      <c r="A73" t="s">
        <v>266</v>
      </c>
      <c r="B73" t="s">
        <v>21</v>
      </c>
      <c r="C73" s="7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 t="str">
        <f>IF(Table1[[#This Row],[Under 30]]="yes","under 30",IF(Table1[[#This Row],[Senior]]="No","Senior","other"))</f>
        <v>other</v>
      </c>
      <c r="AE73">
        <f>IF(Table1[[#This Row],[Churn Label]]="no",0,1)</f>
        <v>0</v>
      </c>
      <c r="AF73" cm="1">
        <f t="array" ref="AF73">SUM(Table1[Cutomer Churned or not]/'KPI''s'!$B$1)</f>
        <v>0.2685808284731635</v>
      </c>
    </row>
    <row r="74" spans="1:32" x14ac:dyDescent="0.25">
      <c r="A74" t="s">
        <v>268</v>
      </c>
      <c r="B74" t="s">
        <v>21</v>
      </c>
      <c r="C74" s="7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 t="str">
        <f>IF(Table1[[#This Row],[Under 30]]="yes","under 30",IF(Table1[[#This Row],[Senior]]="No","Senior","other"))</f>
        <v>Senior</v>
      </c>
      <c r="AE74">
        <f>IF(Table1[[#This Row],[Churn Label]]="no",0,1)</f>
        <v>0</v>
      </c>
      <c r="AF74" cm="1">
        <f t="array" ref="AF74">SUM(Table1[Cutomer Churned or not]/'KPI''s'!$B$1)</f>
        <v>0.2685808284731635</v>
      </c>
    </row>
    <row r="75" spans="1:32" x14ac:dyDescent="0.25">
      <c r="A75" t="s">
        <v>270</v>
      </c>
      <c r="B75" t="s">
        <v>21</v>
      </c>
      <c r="C75" s="7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 t="str">
        <f>IF(Table1[[#This Row],[Under 30]]="yes","under 30",IF(Table1[[#This Row],[Senior]]="No","Senior","other"))</f>
        <v>under 30</v>
      </c>
      <c r="AE75">
        <f>IF(Table1[[#This Row],[Churn Label]]="no",0,1)</f>
        <v>0</v>
      </c>
      <c r="AF75" cm="1">
        <f t="array" ref="AF75">SUM(Table1[Cutomer Churned or not]/'KPI''s'!$B$1)</f>
        <v>0.2685808284731635</v>
      </c>
    </row>
    <row r="76" spans="1:32" x14ac:dyDescent="0.25">
      <c r="A76" t="s">
        <v>272</v>
      </c>
      <c r="B76" t="s">
        <v>21</v>
      </c>
      <c r="C76" s="7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 t="str">
        <f>IF(Table1[[#This Row],[Under 30]]="yes","under 30",IF(Table1[[#This Row],[Senior]]="No","Senior","other"))</f>
        <v>Senior</v>
      </c>
      <c r="AE76">
        <f>IF(Table1[[#This Row],[Churn Label]]="no",0,1)</f>
        <v>0</v>
      </c>
      <c r="AF76" cm="1">
        <f t="array" ref="AF76">SUM(Table1[Cutomer Churned or not]/'KPI''s'!$B$1)</f>
        <v>0.2685808284731635</v>
      </c>
    </row>
    <row r="77" spans="1:32" x14ac:dyDescent="0.25">
      <c r="A77" t="s">
        <v>274</v>
      </c>
      <c r="B77" t="s">
        <v>21</v>
      </c>
      <c r="C77" s="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 t="str">
        <f>IF(Table1[[#This Row],[Under 30]]="yes","under 30",IF(Table1[[#This Row],[Senior]]="No","Senior","other"))</f>
        <v>Senior</v>
      </c>
      <c r="AE77">
        <f>IF(Table1[[#This Row],[Churn Label]]="no",0,1)</f>
        <v>0</v>
      </c>
      <c r="AF77" cm="1">
        <f t="array" ref="AF77">SUM(Table1[Cutomer Churned or not]/'KPI''s'!$B$1)</f>
        <v>0.2685808284731635</v>
      </c>
    </row>
    <row r="78" spans="1:32" x14ac:dyDescent="0.25">
      <c r="A78" t="s">
        <v>276</v>
      </c>
      <c r="B78" t="s">
        <v>21</v>
      </c>
      <c r="C78" s="7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 t="str">
        <f>IF(Table1[[#This Row],[Under 30]]="yes","under 30",IF(Table1[[#This Row],[Senior]]="No","Senior","other"))</f>
        <v>Senior</v>
      </c>
      <c r="AE78">
        <f>IF(Table1[[#This Row],[Churn Label]]="no",0,1)</f>
        <v>0</v>
      </c>
      <c r="AF78" cm="1">
        <f t="array" ref="AF78">SUM(Table1[Cutomer Churned or not]/'KPI''s'!$B$1)</f>
        <v>0.2685808284731635</v>
      </c>
    </row>
    <row r="79" spans="1:32" x14ac:dyDescent="0.25">
      <c r="A79" t="s">
        <v>278</v>
      </c>
      <c r="B79" t="s">
        <v>21</v>
      </c>
      <c r="C79" s="7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 t="str">
        <f>IF(Table1[[#This Row],[Under 30]]="yes","under 30",IF(Table1[[#This Row],[Senior]]="No","Senior","other"))</f>
        <v>Senior</v>
      </c>
      <c r="AE79">
        <f>IF(Table1[[#This Row],[Churn Label]]="no",0,1)</f>
        <v>0</v>
      </c>
      <c r="AF79" cm="1">
        <f t="array" ref="AF79">SUM(Table1[Cutomer Churned or not]/'KPI''s'!$B$1)</f>
        <v>0.2685808284731635</v>
      </c>
    </row>
    <row r="80" spans="1:32" x14ac:dyDescent="0.25">
      <c r="A80" t="s">
        <v>280</v>
      </c>
      <c r="B80" t="s">
        <v>21</v>
      </c>
      <c r="C80" s="7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 t="str">
        <f>IF(Table1[[#This Row],[Under 30]]="yes","under 30",IF(Table1[[#This Row],[Senior]]="No","Senior","other"))</f>
        <v>Senior</v>
      </c>
      <c r="AE80">
        <f>IF(Table1[[#This Row],[Churn Label]]="no",0,1)</f>
        <v>0</v>
      </c>
      <c r="AF80" cm="1">
        <f t="array" ref="AF80">SUM(Table1[Cutomer Churned or not]/'KPI''s'!$B$1)</f>
        <v>0.2685808284731635</v>
      </c>
    </row>
    <row r="81" spans="1:32" x14ac:dyDescent="0.25">
      <c r="A81" t="s">
        <v>282</v>
      </c>
      <c r="B81" t="s">
        <v>21</v>
      </c>
      <c r="C81" s="7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 t="str">
        <f>IF(Table1[[#This Row],[Under 30]]="yes","under 30",IF(Table1[[#This Row],[Senior]]="No","Senior","other"))</f>
        <v>Senior</v>
      </c>
      <c r="AE81">
        <f>IF(Table1[[#This Row],[Churn Label]]="no",0,1)</f>
        <v>0</v>
      </c>
      <c r="AF81" cm="1">
        <f t="array" ref="AF81">SUM(Table1[Cutomer Churned or not]/'KPI''s'!$B$1)</f>
        <v>0.2685808284731635</v>
      </c>
    </row>
    <row r="82" spans="1:32" x14ac:dyDescent="0.25">
      <c r="A82" t="s">
        <v>284</v>
      </c>
      <c r="B82" t="s">
        <v>21</v>
      </c>
      <c r="C82" s="7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 t="str">
        <f>IF(Table1[[#This Row],[Under 30]]="yes","under 30",IF(Table1[[#This Row],[Senior]]="No","Senior","other"))</f>
        <v>other</v>
      </c>
      <c r="AE82">
        <f>IF(Table1[[#This Row],[Churn Label]]="no",0,1)</f>
        <v>0</v>
      </c>
      <c r="AF82" cm="1">
        <f t="array" ref="AF82">SUM(Table1[Cutomer Churned or not]/'KPI''s'!$B$1)</f>
        <v>0.2685808284731635</v>
      </c>
    </row>
    <row r="83" spans="1:32" x14ac:dyDescent="0.25">
      <c r="A83" t="s">
        <v>286</v>
      </c>
      <c r="B83" t="s">
        <v>21</v>
      </c>
      <c r="C83" s="7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 t="str">
        <f>IF(Table1[[#This Row],[Under 30]]="yes","under 30",IF(Table1[[#This Row],[Senior]]="No","Senior","other"))</f>
        <v>Senior</v>
      </c>
      <c r="AE83">
        <f>IF(Table1[[#This Row],[Churn Label]]="no",0,1)</f>
        <v>0</v>
      </c>
      <c r="AF83" cm="1">
        <f t="array" ref="AF83">SUM(Table1[Cutomer Churned or not]/'KPI''s'!$B$1)</f>
        <v>0.2685808284731635</v>
      </c>
    </row>
    <row r="84" spans="1:32" x14ac:dyDescent="0.25">
      <c r="A84" t="s">
        <v>288</v>
      </c>
      <c r="B84" t="s">
        <v>21</v>
      </c>
      <c r="C84" s="7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 t="str">
        <f>IF(Table1[[#This Row],[Under 30]]="yes","under 30",IF(Table1[[#This Row],[Senior]]="No","Senior","other"))</f>
        <v>under 30</v>
      </c>
      <c r="AE84">
        <f>IF(Table1[[#This Row],[Churn Label]]="no",0,1)</f>
        <v>0</v>
      </c>
      <c r="AF84" cm="1">
        <f t="array" ref="AF84">SUM(Table1[Cutomer Churned or not]/'KPI''s'!$B$1)</f>
        <v>0.2685808284731635</v>
      </c>
    </row>
    <row r="85" spans="1:32" x14ac:dyDescent="0.25">
      <c r="A85" t="s">
        <v>290</v>
      </c>
      <c r="B85" t="s">
        <v>21</v>
      </c>
      <c r="C85" s="7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 t="str">
        <f>IF(Table1[[#This Row],[Under 30]]="yes","under 30",IF(Table1[[#This Row],[Senior]]="No","Senior","other"))</f>
        <v>Senior</v>
      </c>
      <c r="AE85">
        <f>IF(Table1[[#This Row],[Churn Label]]="no",0,1)</f>
        <v>0</v>
      </c>
      <c r="AF85" cm="1">
        <f t="array" ref="AF85">SUM(Table1[Cutomer Churned or not]/'KPI''s'!$B$1)</f>
        <v>0.2685808284731635</v>
      </c>
    </row>
    <row r="86" spans="1:32" x14ac:dyDescent="0.25">
      <c r="A86" t="s">
        <v>292</v>
      </c>
      <c r="B86" t="s">
        <v>21</v>
      </c>
      <c r="C86" s="7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 t="str">
        <f>IF(Table1[[#This Row],[Under 30]]="yes","under 30",IF(Table1[[#This Row],[Senior]]="No","Senior","other"))</f>
        <v>Senior</v>
      </c>
      <c r="AE86">
        <f>IF(Table1[[#This Row],[Churn Label]]="no",0,1)</f>
        <v>0</v>
      </c>
      <c r="AF86" cm="1">
        <f t="array" ref="AF86">SUM(Table1[Cutomer Churned or not]/'KPI''s'!$B$1)</f>
        <v>0.2685808284731635</v>
      </c>
    </row>
    <row r="87" spans="1:32" x14ac:dyDescent="0.25">
      <c r="A87" t="s">
        <v>294</v>
      </c>
      <c r="B87" t="s">
        <v>21</v>
      </c>
      <c r="C87" s="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 t="str">
        <f>IF(Table1[[#This Row],[Under 30]]="yes","under 30",IF(Table1[[#This Row],[Senior]]="No","Senior","other"))</f>
        <v>Senior</v>
      </c>
      <c r="AE87">
        <f>IF(Table1[[#This Row],[Churn Label]]="no",0,1)</f>
        <v>0</v>
      </c>
      <c r="AF87" cm="1">
        <f t="array" ref="AF87">SUM(Table1[Cutomer Churned or not]/'KPI''s'!$B$1)</f>
        <v>0.2685808284731635</v>
      </c>
    </row>
    <row r="88" spans="1:32" x14ac:dyDescent="0.25">
      <c r="A88" t="s">
        <v>296</v>
      </c>
      <c r="B88" t="s">
        <v>21</v>
      </c>
      <c r="C88" s="7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 t="str">
        <f>IF(Table1[[#This Row],[Under 30]]="yes","under 30",IF(Table1[[#This Row],[Senior]]="No","Senior","other"))</f>
        <v>Senior</v>
      </c>
      <c r="AE88">
        <f>IF(Table1[[#This Row],[Churn Label]]="no",0,1)</f>
        <v>0</v>
      </c>
      <c r="AF88" cm="1">
        <f t="array" ref="AF88">SUM(Table1[Cutomer Churned or not]/'KPI''s'!$B$1)</f>
        <v>0.2685808284731635</v>
      </c>
    </row>
    <row r="89" spans="1:32" x14ac:dyDescent="0.25">
      <c r="A89" t="s">
        <v>298</v>
      </c>
      <c r="B89" t="s">
        <v>21</v>
      </c>
      <c r="C89" s="7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 t="str">
        <f>IF(Table1[[#This Row],[Under 30]]="yes","under 30",IF(Table1[[#This Row],[Senior]]="No","Senior","other"))</f>
        <v>other</v>
      </c>
      <c r="AE89">
        <f>IF(Table1[[#This Row],[Churn Label]]="no",0,1)</f>
        <v>0</v>
      </c>
      <c r="AF89" cm="1">
        <f t="array" ref="AF89">SUM(Table1[Cutomer Churned or not]/'KPI''s'!$B$1)</f>
        <v>0.2685808284731635</v>
      </c>
    </row>
    <row r="90" spans="1:32" x14ac:dyDescent="0.25">
      <c r="A90" t="s">
        <v>300</v>
      </c>
      <c r="B90" t="s">
        <v>21</v>
      </c>
      <c r="C90" s="7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 t="str">
        <f>IF(Table1[[#This Row],[Under 30]]="yes","under 30",IF(Table1[[#This Row],[Senior]]="No","Senior","other"))</f>
        <v>Senior</v>
      </c>
      <c r="AE90">
        <f>IF(Table1[[#This Row],[Churn Label]]="no",0,1)</f>
        <v>0</v>
      </c>
      <c r="AF90" cm="1">
        <f t="array" ref="AF90">SUM(Table1[Cutomer Churned or not]/'KPI''s'!$B$1)</f>
        <v>0.2685808284731635</v>
      </c>
    </row>
    <row r="91" spans="1:32" x14ac:dyDescent="0.25">
      <c r="A91" t="s">
        <v>302</v>
      </c>
      <c r="B91" t="s">
        <v>21</v>
      </c>
      <c r="C91" s="7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 t="str">
        <f>IF(Table1[[#This Row],[Under 30]]="yes","under 30",IF(Table1[[#This Row],[Senior]]="No","Senior","other"))</f>
        <v>Senior</v>
      </c>
      <c r="AE91">
        <f>IF(Table1[[#This Row],[Churn Label]]="no",0,1)</f>
        <v>0</v>
      </c>
      <c r="AF91" cm="1">
        <f t="array" ref="AF91">SUM(Table1[Cutomer Churned or not]/'KPI''s'!$B$1)</f>
        <v>0.2685808284731635</v>
      </c>
    </row>
    <row r="92" spans="1:32" x14ac:dyDescent="0.25">
      <c r="A92" t="s">
        <v>304</v>
      </c>
      <c r="B92" t="s">
        <v>21</v>
      </c>
      <c r="C92" s="7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 t="str">
        <f>IF(Table1[[#This Row],[Under 30]]="yes","under 30",IF(Table1[[#This Row],[Senior]]="No","Senior","other"))</f>
        <v>Senior</v>
      </c>
      <c r="AE92">
        <f>IF(Table1[[#This Row],[Churn Label]]="no",0,1)</f>
        <v>0</v>
      </c>
      <c r="AF92" cm="1">
        <f t="array" ref="AF92">SUM(Table1[Cutomer Churned or not]/'KPI''s'!$B$1)</f>
        <v>0.2685808284731635</v>
      </c>
    </row>
    <row r="93" spans="1:32" x14ac:dyDescent="0.25">
      <c r="A93" t="s">
        <v>306</v>
      </c>
      <c r="B93" t="s">
        <v>21</v>
      </c>
      <c r="C93" s="7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 t="str">
        <f>IF(Table1[[#This Row],[Under 30]]="yes","under 30",IF(Table1[[#This Row],[Senior]]="No","Senior","other"))</f>
        <v>Senior</v>
      </c>
      <c r="AE93">
        <f>IF(Table1[[#This Row],[Churn Label]]="no",0,1)</f>
        <v>0</v>
      </c>
      <c r="AF93" cm="1">
        <f t="array" ref="AF93">SUM(Table1[Cutomer Churned or not]/'KPI''s'!$B$1)</f>
        <v>0.2685808284731635</v>
      </c>
    </row>
    <row r="94" spans="1:32" x14ac:dyDescent="0.25">
      <c r="A94" t="s">
        <v>308</v>
      </c>
      <c r="B94" t="s">
        <v>21</v>
      </c>
      <c r="C94" s="7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 t="str">
        <f>IF(Table1[[#This Row],[Under 30]]="yes","under 30",IF(Table1[[#This Row],[Senior]]="No","Senior","other"))</f>
        <v>under 30</v>
      </c>
      <c r="AE94">
        <f>IF(Table1[[#This Row],[Churn Label]]="no",0,1)</f>
        <v>0</v>
      </c>
      <c r="AF94" cm="1">
        <f t="array" ref="AF94">SUM(Table1[Cutomer Churned or not]/'KPI''s'!$B$1)</f>
        <v>0.2685808284731635</v>
      </c>
    </row>
    <row r="95" spans="1:32" x14ac:dyDescent="0.25">
      <c r="A95" t="s">
        <v>310</v>
      </c>
      <c r="B95" t="s">
        <v>21</v>
      </c>
      <c r="C95" s="7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 t="str">
        <f>IF(Table1[[#This Row],[Under 30]]="yes","under 30",IF(Table1[[#This Row],[Senior]]="No","Senior","other"))</f>
        <v>Senior</v>
      </c>
      <c r="AE95">
        <f>IF(Table1[[#This Row],[Churn Label]]="no",0,1)</f>
        <v>0</v>
      </c>
      <c r="AF95" cm="1">
        <f t="array" ref="AF95">SUM(Table1[Cutomer Churned or not]/'KPI''s'!$B$1)</f>
        <v>0.2685808284731635</v>
      </c>
    </row>
    <row r="96" spans="1:32" x14ac:dyDescent="0.25">
      <c r="A96" t="s">
        <v>312</v>
      </c>
      <c r="B96" t="s">
        <v>21</v>
      </c>
      <c r="C96" s="7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 t="str">
        <f>IF(Table1[[#This Row],[Under 30]]="yes","under 30",IF(Table1[[#This Row],[Senior]]="No","Senior","other"))</f>
        <v>other</v>
      </c>
      <c r="AE96">
        <f>IF(Table1[[#This Row],[Churn Label]]="no",0,1)</f>
        <v>0</v>
      </c>
      <c r="AF96" cm="1">
        <f t="array" ref="AF96">SUM(Table1[Cutomer Churned or not]/'KPI''s'!$B$1)</f>
        <v>0.2685808284731635</v>
      </c>
    </row>
    <row r="97" spans="1:32" x14ac:dyDescent="0.25">
      <c r="A97" t="s">
        <v>314</v>
      </c>
      <c r="B97" t="s">
        <v>21</v>
      </c>
      <c r="C97" s="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 t="str">
        <f>IF(Table1[[#This Row],[Under 30]]="yes","under 30",IF(Table1[[#This Row],[Senior]]="No","Senior","other"))</f>
        <v>Senior</v>
      </c>
      <c r="AE97">
        <f>IF(Table1[[#This Row],[Churn Label]]="no",0,1)</f>
        <v>0</v>
      </c>
      <c r="AF97" cm="1">
        <f t="array" ref="AF97">SUM(Table1[Cutomer Churned or not]/'KPI''s'!$B$1)</f>
        <v>0.2685808284731635</v>
      </c>
    </row>
    <row r="98" spans="1:32" x14ac:dyDescent="0.25">
      <c r="A98" t="s">
        <v>316</v>
      </c>
      <c r="B98" t="s">
        <v>21</v>
      </c>
      <c r="C98" s="7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 t="str">
        <f>IF(Table1[[#This Row],[Under 30]]="yes","under 30",IF(Table1[[#This Row],[Senior]]="No","Senior","other"))</f>
        <v>Senior</v>
      </c>
      <c r="AE98">
        <f>IF(Table1[[#This Row],[Churn Label]]="no",0,1)</f>
        <v>0</v>
      </c>
      <c r="AF98" cm="1">
        <f t="array" ref="AF98">SUM(Table1[Cutomer Churned or not]/'KPI''s'!$B$1)</f>
        <v>0.2685808284731635</v>
      </c>
    </row>
    <row r="99" spans="1:32" x14ac:dyDescent="0.25">
      <c r="A99" t="s">
        <v>318</v>
      </c>
      <c r="B99" t="s">
        <v>21</v>
      </c>
      <c r="C99" s="7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 t="str">
        <f>IF(Table1[[#This Row],[Under 30]]="yes","under 30",IF(Table1[[#This Row],[Senior]]="No","Senior","other"))</f>
        <v>other</v>
      </c>
      <c r="AE99">
        <f>IF(Table1[[#This Row],[Churn Label]]="no",0,1)</f>
        <v>0</v>
      </c>
      <c r="AF99" cm="1">
        <f t="array" ref="AF99">SUM(Table1[Cutomer Churned or not]/'KPI''s'!$B$1)</f>
        <v>0.2685808284731635</v>
      </c>
    </row>
    <row r="100" spans="1:32" x14ac:dyDescent="0.25">
      <c r="A100" t="s">
        <v>320</v>
      </c>
      <c r="B100" t="s">
        <v>21</v>
      </c>
      <c r="C100" s="7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 t="str">
        <f>IF(Table1[[#This Row],[Under 30]]="yes","under 30",IF(Table1[[#This Row],[Senior]]="No","Senior","other"))</f>
        <v>Senior</v>
      </c>
      <c r="AE100">
        <f>IF(Table1[[#This Row],[Churn Label]]="no",0,1)</f>
        <v>0</v>
      </c>
      <c r="AF100" cm="1">
        <f t="array" ref="AF100">SUM(Table1[Cutomer Churned or not]/'KPI''s'!$B$1)</f>
        <v>0.2685808284731635</v>
      </c>
    </row>
    <row r="101" spans="1:32" x14ac:dyDescent="0.25">
      <c r="A101" t="s">
        <v>322</v>
      </c>
      <c r="B101" t="s">
        <v>21</v>
      </c>
      <c r="C101" s="7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 t="str">
        <f>IF(Table1[[#This Row],[Under 30]]="yes","under 30",IF(Table1[[#This Row],[Senior]]="No","Senior","other"))</f>
        <v>Senior</v>
      </c>
      <c r="AE101">
        <f>IF(Table1[[#This Row],[Churn Label]]="no",0,1)</f>
        <v>0</v>
      </c>
      <c r="AF101" cm="1">
        <f t="array" ref="AF101">SUM(Table1[Cutomer Churned or not]/'KPI''s'!$B$1)</f>
        <v>0.2685808284731635</v>
      </c>
    </row>
    <row r="102" spans="1:32" x14ac:dyDescent="0.25">
      <c r="A102" t="s">
        <v>324</v>
      </c>
      <c r="B102" t="s">
        <v>21</v>
      </c>
      <c r="C102" s="7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 t="str">
        <f>IF(Table1[[#This Row],[Under 30]]="yes","under 30",IF(Table1[[#This Row],[Senior]]="No","Senior","other"))</f>
        <v>Senior</v>
      </c>
      <c r="AE102">
        <f>IF(Table1[[#This Row],[Churn Label]]="no",0,1)</f>
        <v>0</v>
      </c>
      <c r="AF102" cm="1">
        <f t="array" ref="AF102">SUM(Table1[Cutomer Churned or not]/'KPI''s'!$B$1)</f>
        <v>0.2685808284731635</v>
      </c>
    </row>
    <row r="103" spans="1:32" x14ac:dyDescent="0.25">
      <c r="A103" t="s">
        <v>326</v>
      </c>
      <c r="B103" t="s">
        <v>21</v>
      </c>
      <c r="C103" s="7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 t="str">
        <f>IF(Table1[[#This Row],[Under 30]]="yes","under 30",IF(Table1[[#This Row],[Senior]]="No","Senior","other"))</f>
        <v>under 30</v>
      </c>
      <c r="AE103">
        <f>IF(Table1[[#This Row],[Churn Label]]="no",0,1)</f>
        <v>0</v>
      </c>
      <c r="AF103" cm="1">
        <f t="array" ref="AF103">SUM(Table1[Cutomer Churned or not]/'KPI''s'!$B$1)</f>
        <v>0.2685808284731635</v>
      </c>
    </row>
    <row r="104" spans="1:32" x14ac:dyDescent="0.25">
      <c r="A104" t="s">
        <v>328</v>
      </c>
      <c r="B104" t="s">
        <v>21</v>
      </c>
      <c r="C104" s="7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 t="str">
        <f>IF(Table1[[#This Row],[Under 30]]="yes","under 30",IF(Table1[[#This Row],[Senior]]="No","Senior","other"))</f>
        <v>Senior</v>
      </c>
      <c r="AE104">
        <f>IF(Table1[[#This Row],[Churn Label]]="no",0,1)</f>
        <v>0</v>
      </c>
      <c r="AF104" cm="1">
        <f t="array" ref="AF104">SUM(Table1[Cutomer Churned or not]/'KPI''s'!$B$1)</f>
        <v>0.2685808284731635</v>
      </c>
    </row>
    <row r="105" spans="1:32" x14ac:dyDescent="0.25">
      <c r="A105" t="s">
        <v>330</v>
      </c>
      <c r="B105" t="s">
        <v>21</v>
      </c>
      <c r="C105" s="7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 t="str">
        <f>IF(Table1[[#This Row],[Under 30]]="yes","under 30",IF(Table1[[#This Row],[Senior]]="No","Senior","other"))</f>
        <v>under 30</v>
      </c>
      <c r="AE105">
        <f>IF(Table1[[#This Row],[Churn Label]]="no",0,1)</f>
        <v>0</v>
      </c>
      <c r="AF105" cm="1">
        <f t="array" ref="AF105">SUM(Table1[Cutomer Churned or not]/'KPI''s'!$B$1)</f>
        <v>0.2685808284731635</v>
      </c>
    </row>
    <row r="106" spans="1:32" x14ac:dyDescent="0.25">
      <c r="A106" t="s">
        <v>332</v>
      </c>
      <c r="B106" t="s">
        <v>21</v>
      </c>
      <c r="C106" s="7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 t="str">
        <f>IF(Table1[[#This Row],[Under 30]]="yes","under 30",IF(Table1[[#This Row],[Senior]]="No","Senior","other"))</f>
        <v>Senior</v>
      </c>
      <c r="AE106">
        <f>IF(Table1[[#This Row],[Churn Label]]="no",0,1)</f>
        <v>0</v>
      </c>
      <c r="AF106" cm="1">
        <f t="array" ref="AF106">SUM(Table1[Cutomer Churned or not]/'KPI''s'!$B$1)</f>
        <v>0.2685808284731635</v>
      </c>
    </row>
    <row r="107" spans="1:32" x14ac:dyDescent="0.25">
      <c r="A107" t="s">
        <v>334</v>
      </c>
      <c r="B107" t="s">
        <v>21</v>
      </c>
      <c r="C107" s="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 t="str">
        <f>IF(Table1[[#This Row],[Under 30]]="yes","under 30",IF(Table1[[#This Row],[Senior]]="No","Senior","other"))</f>
        <v>Senior</v>
      </c>
      <c r="AE107">
        <f>IF(Table1[[#This Row],[Churn Label]]="no",0,1)</f>
        <v>0</v>
      </c>
      <c r="AF107" cm="1">
        <f t="array" ref="AF107">SUM(Table1[Cutomer Churned or not]/'KPI''s'!$B$1)</f>
        <v>0.2685808284731635</v>
      </c>
    </row>
    <row r="108" spans="1:32" x14ac:dyDescent="0.25">
      <c r="A108" t="s">
        <v>336</v>
      </c>
      <c r="B108" t="s">
        <v>21</v>
      </c>
      <c r="C108" s="7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 t="str">
        <f>IF(Table1[[#This Row],[Under 30]]="yes","under 30",IF(Table1[[#This Row],[Senior]]="No","Senior","other"))</f>
        <v>Senior</v>
      </c>
      <c r="AE108">
        <f>IF(Table1[[#This Row],[Churn Label]]="no",0,1)</f>
        <v>0</v>
      </c>
      <c r="AF108" cm="1">
        <f t="array" ref="AF108">SUM(Table1[Cutomer Churned or not]/'KPI''s'!$B$1)</f>
        <v>0.2685808284731635</v>
      </c>
    </row>
    <row r="109" spans="1:32" x14ac:dyDescent="0.25">
      <c r="A109" t="s">
        <v>338</v>
      </c>
      <c r="B109" t="s">
        <v>21</v>
      </c>
      <c r="C109" s="7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 t="str">
        <f>IF(Table1[[#This Row],[Under 30]]="yes","under 30",IF(Table1[[#This Row],[Senior]]="No","Senior","other"))</f>
        <v>Senior</v>
      </c>
      <c r="AE109">
        <f>IF(Table1[[#This Row],[Churn Label]]="no",0,1)</f>
        <v>0</v>
      </c>
      <c r="AF109" cm="1">
        <f t="array" ref="AF109">SUM(Table1[Cutomer Churned or not]/'KPI''s'!$B$1)</f>
        <v>0.2685808284731635</v>
      </c>
    </row>
    <row r="110" spans="1:32" x14ac:dyDescent="0.25">
      <c r="A110" t="s">
        <v>340</v>
      </c>
      <c r="B110" t="s">
        <v>21</v>
      </c>
      <c r="C110" s="7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 t="str">
        <f>IF(Table1[[#This Row],[Under 30]]="yes","under 30",IF(Table1[[#This Row],[Senior]]="No","Senior","other"))</f>
        <v>Senior</v>
      </c>
      <c r="AE110">
        <f>IF(Table1[[#This Row],[Churn Label]]="no",0,1)</f>
        <v>0</v>
      </c>
      <c r="AF110" cm="1">
        <f t="array" ref="AF110">SUM(Table1[Cutomer Churned or not]/'KPI''s'!$B$1)</f>
        <v>0.2685808284731635</v>
      </c>
    </row>
    <row r="111" spans="1:32" x14ac:dyDescent="0.25">
      <c r="A111" t="s">
        <v>342</v>
      </c>
      <c r="B111" t="s">
        <v>21</v>
      </c>
      <c r="C111" s="7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 t="str">
        <f>IF(Table1[[#This Row],[Under 30]]="yes","under 30",IF(Table1[[#This Row],[Senior]]="No","Senior","other"))</f>
        <v>under 30</v>
      </c>
      <c r="AE111">
        <f>IF(Table1[[#This Row],[Churn Label]]="no",0,1)</f>
        <v>0</v>
      </c>
      <c r="AF111" cm="1">
        <f t="array" ref="AF111">SUM(Table1[Cutomer Churned or not]/'KPI''s'!$B$1)</f>
        <v>0.2685808284731635</v>
      </c>
    </row>
    <row r="112" spans="1:32" x14ac:dyDescent="0.25">
      <c r="A112" t="s">
        <v>344</v>
      </c>
      <c r="B112" t="s">
        <v>21</v>
      </c>
      <c r="C112" s="7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 t="str">
        <f>IF(Table1[[#This Row],[Under 30]]="yes","under 30",IF(Table1[[#This Row],[Senior]]="No","Senior","other"))</f>
        <v>Senior</v>
      </c>
      <c r="AE112">
        <f>IF(Table1[[#This Row],[Churn Label]]="no",0,1)</f>
        <v>0</v>
      </c>
      <c r="AF112" cm="1">
        <f t="array" ref="AF112">SUM(Table1[Cutomer Churned or not]/'KPI''s'!$B$1)</f>
        <v>0.2685808284731635</v>
      </c>
    </row>
    <row r="113" spans="1:32" x14ac:dyDescent="0.25">
      <c r="A113" t="s">
        <v>346</v>
      </c>
      <c r="B113" t="s">
        <v>21</v>
      </c>
      <c r="C113" s="7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 t="str">
        <f>IF(Table1[[#This Row],[Under 30]]="yes","under 30",IF(Table1[[#This Row],[Senior]]="No","Senior","other"))</f>
        <v>Senior</v>
      </c>
      <c r="AE113">
        <f>IF(Table1[[#This Row],[Churn Label]]="no",0,1)</f>
        <v>0</v>
      </c>
      <c r="AF113" cm="1">
        <f t="array" ref="AF113">SUM(Table1[Cutomer Churned or not]/'KPI''s'!$B$1)</f>
        <v>0.2685808284731635</v>
      </c>
    </row>
    <row r="114" spans="1:32" x14ac:dyDescent="0.25">
      <c r="A114" t="s">
        <v>348</v>
      </c>
      <c r="B114" t="s">
        <v>21</v>
      </c>
      <c r="C114" s="7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 t="str">
        <f>IF(Table1[[#This Row],[Under 30]]="yes","under 30",IF(Table1[[#This Row],[Senior]]="No","Senior","other"))</f>
        <v>Senior</v>
      </c>
      <c r="AE114">
        <f>IF(Table1[[#This Row],[Churn Label]]="no",0,1)</f>
        <v>0</v>
      </c>
      <c r="AF114" cm="1">
        <f t="array" ref="AF114">SUM(Table1[Cutomer Churned or not]/'KPI''s'!$B$1)</f>
        <v>0.2685808284731635</v>
      </c>
    </row>
    <row r="115" spans="1:32" x14ac:dyDescent="0.25">
      <c r="A115" t="s">
        <v>350</v>
      </c>
      <c r="B115" t="s">
        <v>21</v>
      </c>
      <c r="C115" s="7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 t="str">
        <f>IF(Table1[[#This Row],[Under 30]]="yes","under 30",IF(Table1[[#This Row],[Senior]]="No","Senior","other"))</f>
        <v>Senior</v>
      </c>
      <c r="AE115">
        <f>IF(Table1[[#This Row],[Churn Label]]="no",0,1)</f>
        <v>0</v>
      </c>
      <c r="AF115" cm="1">
        <f t="array" ref="AF115">SUM(Table1[Cutomer Churned or not]/'KPI''s'!$B$1)</f>
        <v>0.2685808284731635</v>
      </c>
    </row>
    <row r="116" spans="1:32" x14ac:dyDescent="0.25">
      <c r="A116" t="s">
        <v>352</v>
      </c>
      <c r="B116" t="s">
        <v>21</v>
      </c>
      <c r="C116" s="7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 t="str">
        <f>IF(Table1[[#This Row],[Under 30]]="yes","under 30",IF(Table1[[#This Row],[Senior]]="No","Senior","other"))</f>
        <v>Senior</v>
      </c>
      <c r="AE116">
        <f>IF(Table1[[#This Row],[Churn Label]]="no",0,1)</f>
        <v>0</v>
      </c>
      <c r="AF116" cm="1">
        <f t="array" ref="AF116">SUM(Table1[Cutomer Churned or not]/'KPI''s'!$B$1)</f>
        <v>0.2685808284731635</v>
      </c>
    </row>
    <row r="117" spans="1:32" x14ac:dyDescent="0.25">
      <c r="A117" t="s">
        <v>354</v>
      </c>
      <c r="B117" t="s">
        <v>21</v>
      </c>
      <c r="C117" s="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 t="str">
        <f>IF(Table1[[#This Row],[Under 30]]="yes","under 30",IF(Table1[[#This Row],[Senior]]="No","Senior","other"))</f>
        <v>Senior</v>
      </c>
      <c r="AE117">
        <f>IF(Table1[[#This Row],[Churn Label]]="no",0,1)</f>
        <v>0</v>
      </c>
      <c r="AF117" cm="1">
        <f t="array" ref="AF117">SUM(Table1[Cutomer Churned or not]/'KPI''s'!$B$1)</f>
        <v>0.2685808284731635</v>
      </c>
    </row>
    <row r="118" spans="1:32" x14ac:dyDescent="0.25">
      <c r="A118" t="s">
        <v>356</v>
      </c>
      <c r="B118" t="s">
        <v>21</v>
      </c>
      <c r="C118" s="7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 t="str">
        <f>IF(Table1[[#This Row],[Under 30]]="yes","under 30",IF(Table1[[#This Row],[Senior]]="No","Senior","other"))</f>
        <v>under 30</v>
      </c>
      <c r="AE118">
        <f>IF(Table1[[#This Row],[Churn Label]]="no",0,1)</f>
        <v>0</v>
      </c>
      <c r="AF118" cm="1">
        <f t="array" ref="AF118">SUM(Table1[Cutomer Churned or not]/'KPI''s'!$B$1)</f>
        <v>0.2685808284731635</v>
      </c>
    </row>
    <row r="119" spans="1:32" x14ac:dyDescent="0.25">
      <c r="A119" t="s">
        <v>358</v>
      </c>
      <c r="B119" t="s">
        <v>21</v>
      </c>
      <c r="C119" s="7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 t="str">
        <f>IF(Table1[[#This Row],[Under 30]]="yes","under 30",IF(Table1[[#This Row],[Senior]]="No","Senior","other"))</f>
        <v>under 30</v>
      </c>
      <c r="AE119">
        <f>IF(Table1[[#This Row],[Churn Label]]="no",0,1)</f>
        <v>0</v>
      </c>
      <c r="AF119" cm="1">
        <f t="array" ref="AF119">SUM(Table1[Cutomer Churned or not]/'KPI''s'!$B$1)</f>
        <v>0.2685808284731635</v>
      </c>
    </row>
    <row r="120" spans="1:32" x14ac:dyDescent="0.25">
      <c r="A120" t="s">
        <v>360</v>
      </c>
      <c r="B120" t="s">
        <v>21</v>
      </c>
      <c r="C120" s="7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 t="str">
        <f>IF(Table1[[#This Row],[Under 30]]="yes","under 30",IF(Table1[[#This Row],[Senior]]="No","Senior","other"))</f>
        <v>Senior</v>
      </c>
      <c r="AE120">
        <f>IF(Table1[[#This Row],[Churn Label]]="no",0,1)</f>
        <v>0</v>
      </c>
      <c r="AF120" cm="1">
        <f t="array" ref="AF120">SUM(Table1[Cutomer Churned or not]/'KPI''s'!$B$1)</f>
        <v>0.2685808284731635</v>
      </c>
    </row>
    <row r="121" spans="1:32" x14ac:dyDescent="0.25">
      <c r="A121" t="s">
        <v>362</v>
      </c>
      <c r="B121" t="s">
        <v>21</v>
      </c>
      <c r="C121" s="7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 t="str">
        <f>IF(Table1[[#This Row],[Under 30]]="yes","under 30",IF(Table1[[#This Row],[Senior]]="No","Senior","other"))</f>
        <v>Senior</v>
      </c>
      <c r="AE121">
        <f>IF(Table1[[#This Row],[Churn Label]]="no",0,1)</f>
        <v>0</v>
      </c>
      <c r="AF121" cm="1">
        <f t="array" ref="AF121">SUM(Table1[Cutomer Churned or not]/'KPI''s'!$B$1)</f>
        <v>0.2685808284731635</v>
      </c>
    </row>
    <row r="122" spans="1:32" x14ac:dyDescent="0.25">
      <c r="A122" t="s">
        <v>364</v>
      </c>
      <c r="B122" t="s">
        <v>21</v>
      </c>
      <c r="C122" s="7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 t="str">
        <f>IF(Table1[[#This Row],[Under 30]]="yes","under 30",IF(Table1[[#This Row],[Senior]]="No","Senior","other"))</f>
        <v>under 30</v>
      </c>
      <c r="AE122">
        <f>IF(Table1[[#This Row],[Churn Label]]="no",0,1)</f>
        <v>0</v>
      </c>
      <c r="AF122" cm="1">
        <f t="array" ref="AF122">SUM(Table1[Cutomer Churned or not]/'KPI''s'!$B$1)</f>
        <v>0.2685808284731635</v>
      </c>
    </row>
    <row r="123" spans="1:32" x14ac:dyDescent="0.25">
      <c r="A123" t="s">
        <v>366</v>
      </c>
      <c r="B123" t="s">
        <v>21</v>
      </c>
      <c r="C123" s="7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 t="str">
        <f>IF(Table1[[#This Row],[Under 30]]="yes","under 30",IF(Table1[[#This Row],[Senior]]="No","Senior","other"))</f>
        <v>Senior</v>
      </c>
      <c r="AE123">
        <f>IF(Table1[[#This Row],[Churn Label]]="no",0,1)</f>
        <v>0</v>
      </c>
      <c r="AF123" cm="1">
        <f t="array" ref="AF123">SUM(Table1[Cutomer Churned or not]/'KPI''s'!$B$1)</f>
        <v>0.2685808284731635</v>
      </c>
    </row>
    <row r="124" spans="1:32" x14ac:dyDescent="0.25">
      <c r="A124" t="s">
        <v>368</v>
      </c>
      <c r="B124" t="s">
        <v>21</v>
      </c>
      <c r="C124" s="7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 t="str">
        <f>IF(Table1[[#This Row],[Under 30]]="yes","under 30",IF(Table1[[#This Row],[Senior]]="No","Senior","other"))</f>
        <v>other</v>
      </c>
      <c r="AE124">
        <f>IF(Table1[[#This Row],[Churn Label]]="no",0,1)</f>
        <v>0</v>
      </c>
      <c r="AF124" cm="1">
        <f t="array" ref="AF124">SUM(Table1[Cutomer Churned or not]/'KPI''s'!$B$1)</f>
        <v>0.2685808284731635</v>
      </c>
    </row>
    <row r="125" spans="1:32" x14ac:dyDescent="0.25">
      <c r="A125" t="s">
        <v>370</v>
      </c>
      <c r="B125" t="s">
        <v>21</v>
      </c>
      <c r="C125" s="7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 t="str">
        <f>IF(Table1[[#This Row],[Under 30]]="yes","under 30",IF(Table1[[#This Row],[Senior]]="No","Senior","other"))</f>
        <v>under 30</v>
      </c>
      <c r="AE125">
        <f>IF(Table1[[#This Row],[Churn Label]]="no",0,1)</f>
        <v>0</v>
      </c>
      <c r="AF125" cm="1">
        <f t="array" ref="AF125">SUM(Table1[Cutomer Churned or not]/'KPI''s'!$B$1)</f>
        <v>0.2685808284731635</v>
      </c>
    </row>
    <row r="126" spans="1:32" x14ac:dyDescent="0.25">
      <c r="A126" t="s">
        <v>372</v>
      </c>
      <c r="B126" t="s">
        <v>21</v>
      </c>
      <c r="C126" s="7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 t="str">
        <f>IF(Table1[[#This Row],[Under 30]]="yes","under 30",IF(Table1[[#This Row],[Senior]]="No","Senior","other"))</f>
        <v>Senior</v>
      </c>
      <c r="AE126">
        <f>IF(Table1[[#This Row],[Churn Label]]="no",0,1)</f>
        <v>0</v>
      </c>
      <c r="AF126" cm="1">
        <f t="array" ref="AF126">SUM(Table1[Cutomer Churned or not]/'KPI''s'!$B$1)</f>
        <v>0.2685808284731635</v>
      </c>
    </row>
    <row r="127" spans="1:32" x14ac:dyDescent="0.25">
      <c r="A127" t="s">
        <v>374</v>
      </c>
      <c r="B127" t="s">
        <v>21</v>
      </c>
      <c r="C127" s="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 t="str">
        <f>IF(Table1[[#This Row],[Under 30]]="yes","under 30",IF(Table1[[#This Row],[Senior]]="No","Senior","other"))</f>
        <v>Senior</v>
      </c>
      <c r="AE127">
        <f>IF(Table1[[#This Row],[Churn Label]]="no",0,1)</f>
        <v>0</v>
      </c>
      <c r="AF127" cm="1">
        <f t="array" ref="AF127">SUM(Table1[Cutomer Churned or not]/'KPI''s'!$B$1)</f>
        <v>0.2685808284731635</v>
      </c>
    </row>
    <row r="128" spans="1:32" x14ac:dyDescent="0.25">
      <c r="A128" t="s">
        <v>376</v>
      </c>
      <c r="B128" t="s">
        <v>21</v>
      </c>
      <c r="C128" s="7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 t="str">
        <f>IF(Table1[[#This Row],[Under 30]]="yes","under 30",IF(Table1[[#This Row],[Senior]]="No","Senior","other"))</f>
        <v>Senior</v>
      </c>
      <c r="AE128">
        <f>IF(Table1[[#This Row],[Churn Label]]="no",0,1)</f>
        <v>0</v>
      </c>
      <c r="AF128" cm="1">
        <f t="array" ref="AF128">SUM(Table1[Cutomer Churned or not]/'KPI''s'!$B$1)</f>
        <v>0.2685808284731635</v>
      </c>
    </row>
    <row r="129" spans="1:32" x14ac:dyDescent="0.25">
      <c r="A129" t="s">
        <v>378</v>
      </c>
      <c r="B129" t="s">
        <v>21</v>
      </c>
      <c r="C129" s="7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 t="str">
        <f>IF(Table1[[#This Row],[Under 30]]="yes","under 30",IF(Table1[[#This Row],[Senior]]="No","Senior","other"))</f>
        <v>Senior</v>
      </c>
      <c r="AE129">
        <f>IF(Table1[[#This Row],[Churn Label]]="no",0,1)</f>
        <v>0</v>
      </c>
      <c r="AF129" cm="1">
        <f t="array" ref="AF129">SUM(Table1[Cutomer Churned or not]/'KPI''s'!$B$1)</f>
        <v>0.2685808284731635</v>
      </c>
    </row>
    <row r="130" spans="1:32" x14ac:dyDescent="0.25">
      <c r="A130" t="s">
        <v>380</v>
      </c>
      <c r="B130" t="s">
        <v>21</v>
      </c>
      <c r="C130" s="7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 t="str">
        <f>IF(Table1[[#This Row],[Under 30]]="yes","under 30",IF(Table1[[#This Row],[Senior]]="No","Senior","other"))</f>
        <v>under 30</v>
      </c>
      <c r="AE130">
        <f>IF(Table1[[#This Row],[Churn Label]]="no",0,1)</f>
        <v>0</v>
      </c>
      <c r="AF130" cm="1">
        <f t="array" ref="AF130">SUM(Table1[Cutomer Churned or not]/'KPI''s'!$B$1)</f>
        <v>0.2685808284731635</v>
      </c>
    </row>
    <row r="131" spans="1:32" x14ac:dyDescent="0.25">
      <c r="A131" t="s">
        <v>382</v>
      </c>
      <c r="B131" t="s">
        <v>21</v>
      </c>
      <c r="C131" s="7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 t="str">
        <f>IF(Table1[[#This Row],[Under 30]]="yes","under 30",IF(Table1[[#This Row],[Senior]]="No","Senior","other"))</f>
        <v>Senior</v>
      </c>
      <c r="AE131">
        <f>IF(Table1[[#This Row],[Churn Label]]="no",0,1)</f>
        <v>0</v>
      </c>
      <c r="AF131" cm="1">
        <f t="array" ref="AF131">SUM(Table1[Cutomer Churned or not]/'KPI''s'!$B$1)</f>
        <v>0.2685808284731635</v>
      </c>
    </row>
    <row r="132" spans="1:32" x14ac:dyDescent="0.25">
      <c r="A132" t="s">
        <v>384</v>
      </c>
      <c r="B132" t="s">
        <v>21</v>
      </c>
      <c r="C132" s="7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 t="str">
        <f>IF(Table1[[#This Row],[Under 30]]="yes","under 30",IF(Table1[[#This Row],[Senior]]="No","Senior","other"))</f>
        <v>Senior</v>
      </c>
      <c r="AE132">
        <f>IF(Table1[[#This Row],[Churn Label]]="no",0,1)</f>
        <v>0</v>
      </c>
      <c r="AF132" cm="1">
        <f t="array" ref="AF132">SUM(Table1[Cutomer Churned or not]/'KPI''s'!$B$1)</f>
        <v>0.2685808284731635</v>
      </c>
    </row>
    <row r="133" spans="1:32" x14ac:dyDescent="0.25">
      <c r="A133" t="s">
        <v>386</v>
      </c>
      <c r="B133" t="s">
        <v>21</v>
      </c>
      <c r="C133" s="7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 t="str">
        <f>IF(Table1[[#This Row],[Under 30]]="yes","under 30",IF(Table1[[#This Row],[Senior]]="No","Senior","other"))</f>
        <v>Senior</v>
      </c>
      <c r="AE133">
        <f>IF(Table1[[#This Row],[Churn Label]]="no",0,1)</f>
        <v>0</v>
      </c>
      <c r="AF133" cm="1">
        <f t="array" ref="AF133">SUM(Table1[Cutomer Churned or not]/'KPI''s'!$B$1)</f>
        <v>0.2685808284731635</v>
      </c>
    </row>
    <row r="134" spans="1:32" x14ac:dyDescent="0.25">
      <c r="A134" t="s">
        <v>388</v>
      </c>
      <c r="B134" t="s">
        <v>21</v>
      </c>
      <c r="C134" s="7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 t="str">
        <f>IF(Table1[[#This Row],[Under 30]]="yes","under 30",IF(Table1[[#This Row],[Senior]]="No","Senior","other"))</f>
        <v>Senior</v>
      </c>
      <c r="AE134">
        <f>IF(Table1[[#This Row],[Churn Label]]="no",0,1)</f>
        <v>0</v>
      </c>
      <c r="AF134" cm="1">
        <f t="array" ref="AF134">SUM(Table1[Cutomer Churned or not]/'KPI''s'!$B$1)</f>
        <v>0.2685808284731635</v>
      </c>
    </row>
    <row r="135" spans="1:32" x14ac:dyDescent="0.25">
      <c r="A135" t="s">
        <v>390</v>
      </c>
      <c r="B135" t="s">
        <v>21</v>
      </c>
      <c r="C135" s="7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 t="str">
        <f>IF(Table1[[#This Row],[Under 30]]="yes","under 30",IF(Table1[[#This Row],[Senior]]="No","Senior","other"))</f>
        <v>Senior</v>
      </c>
      <c r="AE135">
        <f>IF(Table1[[#This Row],[Churn Label]]="no",0,1)</f>
        <v>0</v>
      </c>
      <c r="AF135" cm="1">
        <f t="array" ref="AF135">SUM(Table1[Cutomer Churned or not]/'KPI''s'!$B$1)</f>
        <v>0.2685808284731635</v>
      </c>
    </row>
    <row r="136" spans="1:32" x14ac:dyDescent="0.25">
      <c r="A136" t="s">
        <v>392</v>
      </c>
      <c r="B136" t="s">
        <v>21</v>
      </c>
      <c r="C136" s="7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 t="str">
        <f>IF(Table1[[#This Row],[Under 30]]="yes","under 30",IF(Table1[[#This Row],[Senior]]="No","Senior","other"))</f>
        <v>under 30</v>
      </c>
      <c r="AE136">
        <f>IF(Table1[[#This Row],[Churn Label]]="no",0,1)</f>
        <v>0</v>
      </c>
      <c r="AF136" cm="1">
        <f t="array" ref="AF136">SUM(Table1[Cutomer Churned or not]/'KPI''s'!$B$1)</f>
        <v>0.2685808284731635</v>
      </c>
    </row>
    <row r="137" spans="1:32" x14ac:dyDescent="0.25">
      <c r="A137" t="s">
        <v>394</v>
      </c>
      <c r="B137" t="s">
        <v>21</v>
      </c>
      <c r="C137" s="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 t="str">
        <f>IF(Table1[[#This Row],[Under 30]]="yes","under 30",IF(Table1[[#This Row],[Senior]]="No","Senior","other"))</f>
        <v>Senior</v>
      </c>
      <c r="AE137">
        <f>IF(Table1[[#This Row],[Churn Label]]="no",0,1)</f>
        <v>0</v>
      </c>
      <c r="AF137" cm="1">
        <f t="array" ref="AF137">SUM(Table1[Cutomer Churned or not]/'KPI''s'!$B$1)</f>
        <v>0.2685808284731635</v>
      </c>
    </row>
    <row r="138" spans="1:32" x14ac:dyDescent="0.25">
      <c r="A138" t="s">
        <v>396</v>
      </c>
      <c r="B138" t="s">
        <v>21</v>
      </c>
      <c r="C138" s="7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 t="str">
        <f>IF(Table1[[#This Row],[Under 30]]="yes","under 30",IF(Table1[[#This Row],[Senior]]="No","Senior","other"))</f>
        <v>under 30</v>
      </c>
      <c r="AE138">
        <f>IF(Table1[[#This Row],[Churn Label]]="no",0,1)</f>
        <v>0</v>
      </c>
      <c r="AF138" cm="1">
        <f t="array" ref="AF138">SUM(Table1[Cutomer Churned or not]/'KPI''s'!$B$1)</f>
        <v>0.2685808284731635</v>
      </c>
    </row>
    <row r="139" spans="1:32" x14ac:dyDescent="0.25">
      <c r="A139" t="s">
        <v>398</v>
      </c>
      <c r="B139" t="s">
        <v>21</v>
      </c>
      <c r="C139" s="7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 t="str">
        <f>IF(Table1[[#This Row],[Under 30]]="yes","under 30",IF(Table1[[#This Row],[Senior]]="No","Senior","other"))</f>
        <v>Senior</v>
      </c>
      <c r="AE139">
        <f>IF(Table1[[#This Row],[Churn Label]]="no",0,1)</f>
        <v>0</v>
      </c>
      <c r="AF139" cm="1">
        <f t="array" ref="AF139">SUM(Table1[Cutomer Churned or not]/'KPI''s'!$B$1)</f>
        <v>0.2685808284731635</v>
      </c>
    </row>
    <row r="140" spans="1:32" x14ac:dyDescent="0.25">
      <c r="A140" t="s">
        <v>400</v>
      </c>
      <c r="B140" t="s">
        <v>21</v>
      </c>
      <c r="C140" s="7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 t="str">
        <f>IF(Table1[[#This Row],[Under 30]]="yes","under 30",IF(Table1[[#This Row],[Senior]]="No","Senior","other"))</f>
        <v>Senior</v>
      </c>
      <c r="AE140">
        <f>IF(Table1[[#This Row],[Churn Label]]="no",0,1)</f>
        <v>0</v>
      </c>
      <c r="AF140" cm="1">
        <f t="array" ref="AF140">SUM(Table1[Cutomer Churned or not]/'KPI''s'!$B$1)</f>
        <v>0.2685808284731635</v>
      </c>
    </row>
    <row r="141" spans="1:32" x14ac:dyDescent="0.25">
      <c r="A141" t="s">
        <v>402</v>
      </c>
      <c r="B141" t="s">
        <v>21</v>
      </c>
      <c r="C141" s="7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 t="str">
        <f>IF(Table1[[#This Row],[Under 30]]="yes","under 30",IF(Table1[[#This Row],[Senior]]="No","Senior","other"))</f>
        <v>Senior</v>
      </c>
      <c r="AE141">
        <f>IF(Table1[[#This Row],[Churn Label]]="no",0,1)</f>
        <v>0</v>
      </c>
      <c r="AF141" cm="1">
        <f t="array" ref="AF141">SUM(Table1[Cutomer Churned or not]/'KPI''s'!$B$1)</f>
        <v>0.2685808284731635</v>
      </c>
    </row>
    <row r="142" spans="1:32" x14ac:dyDescent="0.25">
      <c r="A142" t="s">
        <v>404</v>
      </c>
      <c r="B142" t="s">
        <v>21</v>
      </c>
      <c r="C142" s="7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 t="str">
        <f>IF(Table1[[#This Row],[Under 30]]="yes","under 30",IF(Table1[[#This Row],[Senior]]="No","Senior","other"))</f>
        <v>Senior</v>
      </c>
      <c r="AE142">
        <f>IF(Table1[[#This Row],[Churn Label]]="no",0,1)</f>
        <v>0</v>
      </c>
      <c r="AF142" cm="1">
        <f t="array" ref="AF142">SUM(Table1[Cutomer Churned or not]/'KPI''s'!$B$1)</f>
        <v>0.2685808284731635</v>
      </c>
    </row>
    <row r="143" spans="1:32" x14ac:dyDescent="0.25">
      <c r="A143" t="s">
        <v>406</v>
      </c>
      <c r="B143" t="s">
        <v>21</v>
      </c>
      <c r="C143" s="7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 t="str">
        <f>IF(Table1[[#This Row],[Under 30]]="yes","under 30",IF(Table1[[#This Row],[Senior]]="No","Senior","other"))</f>
        <v>Senior</v>
      </c>
      <c r="AE143">
        <f>IF(Table1[[#This Row],[Churn Label]]="no",0,1)</f>
        <v>0</v>
      </c>
      <c r="AF143" cm="1">
        <f t="array" ref="AF143">SUM(Table1[Cutomer Churned or not]/'KPI''s'!$B$1)</f>
        <v>0.2685808284731635</v>
      </c>
    </row>
    <row r="144" spans="1:32" x14ac:dyDescent="0.25">
      <c r="A144" t="s">
        <v>408</v>
      </c>
      <c r="B144" t="s">
        <v>21</v>
      </c>
      <c r="C144" s="7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 t="str">
        <f>IF(Table1[[#This Row],[Under 30]]="yes","under 30",IF(Table1[[#This Row],[Senior]]="No","Senior","other"))</f>
        <v>under 30</v>
      </c>
      <c r="AE144">
        <f>IF(Table1[[#This Row],[Churn Label]]="no",0,1)</f>
        <v>0</v>
      </c>
      <c r="AF144" cm="1">
        <f t="array" ref="AF144">SUM(Table1[Cutomer Churned or not]/'KPI''s'!$B$1)</f>
        <v>0.2685808284731635</v>
      </c>
    </row>
    <row r="145" spans="1:32" x14ac:dyDescent="0.25">
      <c r="A145" t="s">
        <v>410</v>
      </c>
      <c r="B145" t="s">
        <v>21</v>
      </c>
      <c r="C145" s="7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 t="str">
        <f>IF(Table1[[#This Row],[Under 30]]="yes","under 30",IF(Table1[[#This Row],[Senior]]="No","Senior","other"))</f>
        <v>Senior</v>
      </c>
      <c r="AE145">
        <f>IF(Table1[[#This Row],[Churn Label]]="no",0,1)</f>
        <v>0</v>
      </c>
      <c r="AF145" cm="1">
        <f t="array" ref="AF145">SUM(Table1[Cutomer Churned or not]/'KPI''s'!$B$1)</f>
        <v>0.2685808284731635</v>
      </c>
    </row>
    <row r="146" spans="1:32" x14ac:dyDescent="0.25">
      <c r="A146" t="s">
        <v>412</v>
      </c>
      <c r="B146" t="s">
        <v>21</v>
      </c>
      <c r="C146" s="7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 t="str">
        <f>IF(Table1[[#This Row],[Under 30]]="yes","under 30",IF(Table1[[#This Row],[Senior]]="No","Senior","other"))</f>
        <v>Senior</v>
      </c>
      <c r="AE146">
        <f>IF(Table1[[#This Row],[Churn Label]]="no",0,1)</f>
        <v>0</v>
      </c>
      <c r="AF146" cm="1">
        <f t="array" ref="AF146">SUM(Table1[Cutomer Churned or not]/'KPI''s'!$B$1)</f>
        <v>0.2685808284731635</v>
      </c>
    </row>
    <row r="147" spans="1:32" x14ac:dyDescent="0.25">
      <c r="A147" t="s">
        <v>414</v>
      </c>
      <c r="B147" t="s">
        <v>21</v>
      </c>
      <c r="C147" s="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 t="str">
        <f>IF(Table1[[#This Row],[Under 30]]="yes","under 30",IF(Table1[[#This Row],[Senior]]="No","Senior","other"))</f>
        <v>Senior</v>
      </c>
      <c r="AE147">
        <f>IF(Table1[[#This Row],[Churn Label]]="no",0,1)</f>
        <v>0</v>
      </c>
      <c r="AF147" cm="1">
        <f t="array" ref="AF147">SUM(Table1[Cutomer Churned or not]/'KPI''s'!$B$1)</f>
        <v>0.2685808284731635</v>
      </c>
    </row>
    <row r="148" spans="1:32" x14ac:dyDescent="0.25">
      <c r="A148" t="s">
        <v>416</v>
      </c>
      <c r="B148" t="s">
        <v>21</v>
      </c>
      <c r="C148" s="7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 t="str">
        <f>IF(Table1[[#This Row],[Under 30]]="yes","under 30",IF(Table1[[#This Row],[Senior]]="No","Senior","other"))</f>
        <v>Senior</v>
      </c>
      <c r="AE148">
        <f>IF(Table1[[#This Row],[Churn Label]]="no",0,1)</f>
        <v>0</v>
      </c>
      <c r="AF148" cm="1">
        <f t="array" ref="AF148">SUM(Table1[Cutomer Churned or not]/'KPI''s'!$B$1)</f>
        <v>0.2685808284731635</v>
      </c>
    </row>
    <row r="149" spans="1:32" x14ac:dyDescent="0.25">
      <c r="A149" t="s">
        <v>418</v>
      </c>
      <c r="B149" t="s">
        <v>21</v>
      </c>
      <c r="C149" s="7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 t="str">
        <f>IF(Table1[[#This Row],[Under 30]]="yes","under 30",IF(Table1[[#This Row],[Senior]]="No","Senior","other"))</f>
        <v>under 30</v>
      </c>
      <c r="AE149">
        <f>IF(Table1[[#This Row],[Churn Label]]="no",0,1)</f>
        <v>0</v>
      </c>
      <c r="AF149" cm="1">
        <f t="array" ref="AF149">SUM(Table1[Cutomer Churned or not]/'KPI''s'!$B$1)</f>
        <v>0.2685808284731635</v>
      </c>
    </row>
    <row r="150" spans="1:32" x14ac:dyDescent="0.25">
      <c r="A150" t="s">
        <v>420</v>
      </c>
      <c r="B150" t="s">
        <v>21</v>
      </c>
      <c r="C150" s="7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 t="str">
        <f>IF(Table1[[#This Row],[Under 30]]="yes","under 30",IF(Table1[[#This Row],[Senior]]="No","Senior","other"))</f>
        <v>other</v>
      </c>
      <c r="AE150">
        <f>IF(Table1[[#This Row],[Churn Label]]="no",0,1)</f>
        <v>0</v>
      </c>
      <c r="AF150" cm="1">
        <f t="array" ref="AF150">SUM(Table1[Cutomer Churned or not]/'KPI''s'!$B$1)</f>
        <v>0.2685808284731635</v>
      </c>
    </row>
    <row r="151" spans="1:32" x14ac:dyDescent="0.25">
      <c r="A151" t="s">
        <v>422</v>
      </c>
      <c r="B151" t="s">
        <v>21</v>
      </c>
      <c r="C151" s="7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 t="str">
        <f>IF(Table1[[#This Row],[Under 30]]="yes","under 30",IF(Table1[[#This Row],[Senior]]="No","Senior","other"))</f>
        <v>under 30</v>
      </c>
      <c r="AE151">
        <f>IF(Table1[[#This Row],[Churn Label]]="no",0,1)</f>
        <v>0</v>
      </c>
      <c r="AF151" cm="1">
        <f t="array" ref="AF151">SUM(Table1[Cutomer Churned or not]/'KPI''s'!$B$1)</f>
        <v>0.2685808284731635</v>
      </c>
    </row>
    <row r="152" spans="1:32" x14ac:dyDescent="0.25">
      <c r="A152" t="s">
        <v>424</v>
      </c>
      <c r="B152" t="s">
        <v>21</v>
      </c>
      <c r="C152" s="7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 t="str">
        <f>IF(Table1[[#This Row],[Under 30]]="yes","under 30",IF(Table1[[#This Row],[Senior]]="No","Senior","other"))</f>
        <v>Senior</v>
      </c>
      <c r="AE152">
        <f>IF(Table1[[#This Row],[Churn Label]]="no",0,1)</f>
        <v>0</v>
      </c>
      <c r="AF152" cm="1">
        <f t="array" ref="AF152">SUM(Table1[Cutomer Churned or not]/'KPI''s'!$B$1)</f>
        <v>0.2685808284731635</v>
      </c>
    </row>
    <row r="153" spans="1:32" x14ac:dyDescent="0.25">
      <c r="A153" t="s">
        <v>426</v>
      </c>
      <c r="B153" t="s">
        <v>21</v>
      </c>
      <c r="C153" s="7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 t="str">
        <f>IF(Table1[[#This Row],[Under 30]]="yes","under 30",IF(Table1[[#This Row],[Senior]]="No","Senior","other"))</f>
        <v>Senior</v>
      </c>
      <c r="AE153">
        <f>IF(Table1[[#This Row],[Churn Label]]="no",0,1)</f>
        <v>0</v>
      </c>
      <c r="AF153" cm="1">
        <f t="array" ref="AF153">SUM(Table1[Cutomer Churned or not]/'KPI''s'!$B$1)</f>
        <v>0.2685808284731635</v>
      </c>
    </row>
    <row r="154" spans="1:32" x14ac:dyDescent="0.25">
      <c r="A154" t="s">
        <v>428</v>
      </c>
      <c r="B154" t="s">
        <v>21</v>
      </c>
      <c r="C154" s="7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 t="str">
        <f>IF(Table1[[#This Row],[Under 30]]="yes","under 30",IF(Table1[[#This Row],[Senior]]="No","Senior","other"))</f>
        <v>other</v>
      </c>
      <c r="AE154">
        <f>IF(Table1[[#This Row],[Churn Label]]="no",0,1)</f>
        <v>0</v>
      </c>
      <c r="AF154" cm="1">
        <f t="array" ref="AF154">SUM(Table1[Cutomer Churned or not]/'KPI''s'!$B$1)</f>
        <v>0.2685808284731635</v>
      </c>
    </row>
    <row r="155" spans="1:32" x14ac:dyDescent="0.25">
      <c r="A155" t="s">
        <v>430</v>
      </c>
      <c r="B155" t="s">
        <v>21</v>
      </c>
      <c r="C155" s="7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 t="str">
        <f>IF(Table1[[#This Row],[Under 30]]="yes","under 30",IF(Table1[[#This Row],[Senior]]="No","Senior","other"))</f>
        <v>Senior</v>
      </c>
      <c r="AE155">
        <f>IF(Table1[[#This Row],[Churn Label]]="no",0,1)</f>
        <v>0</v>
      </c>
      <c r="AF155" cm="1">
        <f t="array" ref="AF155">SUM(Table1[Cutomer Churned or not]/'KPI''s'!$B$1)</f>
        <v>0.2685808284731635</v>
      </c>
    </row>
    <row r="156" spans="1:32" x14ac:dyDescent="0.25">
      <c r="A156" t="s">
        <v>432</v>
      </c>
      <c r="B156" t="s">
        <v>21</v>
      </c>
      <c r="C156" s="7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 t="str">
        <f>IF(Table1[[#This Row],[Under 30]]="yes","under 30",IF(Table1[[#This Row],[Senior]]="No","Senior","other"))</f>
        <v>Senior</v>
      </c>
      <c r="AE156">
        <f>IF(Table1[[#This Row],[Churn Label]]="no",0,1)</f>
        <v>0</v>
      </c>
      <c r="AF156" cm="1">
        <f t="array" ref="AF156">SUM(Table1[Cutomer Churned or not]/'KPI''s'!$B$1)</f>
        <v>0.2685808284731635</v>
      </c>
    </row>
    <row r="157" spans="1:32" x14ac:dyDescent="0.25">
      <c r="A157" t="s">
        <v>434</v>
      </c>
      <c r="B157" t="s">
        <v>21</v>
      </c>
      <c r="C157" s="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 t="str">
        <f>IF(Table1[[#This Row],[Under 30]]="yes","under 30",IF(Table1[[#This Row],[Senior]]="No","Senior","other"))</f>
        <v>Senior</v>
      </c>
      <c r="AE157">
        <f>IF(Table1[[#This Row],[Churn Label]]="no",0,1)</f>
        <v>0</v>
      </c>
      <c r="AF157" cm="1">
        <f t="array" ref="AF157">SUM(Table1[Cutomer Churned or not]/'KPI''s'!$B$1)</f>
        <v>0.2685808284731635</v>
      </c>
    </row>
    <row r="158" spans="1:32" x14ac:dyDescent="0.25">
      <c r="A158" t="s">
        <v>436</v>
      </c>
      <c r="B158" t="s">
        <v>21</v>
      </c>
      <c r="C158" s="7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 t="str">
        <f>IF(Table1[[#This Row],[Under 30]]="yes","under 30",IF(Table1[[#This Row],[Senior]]="No","Senior","other"))</f>
        <v>Senior</v>
      </c>
      <c r="AE158">
        <f>IF(Table1[[#This Row],[Churn Label]]="no",0,1)</f>
        <v>0</v>
      </c>
      <c r="AF158" cm="1">
        <f t="array" ref="AF158">SUM(Table1[Cutomer Churned or not]/'KPI''s'!$B$1)</f>
        <v>0.2685808284731635</v>
      </c>
    </row>
    <row r="159" spans="1:32" x14ac:dyDescent="0.25">
      <c r="A159" t="s">
        <v>438</v>
      </c>
      <c r="B159" t="s">
        <v>21</v>
      </c>
      <c r="C159" s="7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 t="str">
        <f>IF(Table1[[#This Row],[Under 30]]="yes","under 30",IF(Table1[[#This Row],[Senior]]="No","Senior","other"))</f>
        <v>Senior</v>
      </c>
      <c r="AE159">
        <f>IF(Table1[[#This Row],[Churn Label]]="no",0,1)</f>
        <v>0</v>
      </c>
      <c r="AF159" cm="1">
        <f t="array" ref="AF159">SUM(Table1[Cutomer Churned or not]/'KPI''s'!$B$1)</f>
        <v>0.2685808284731635</v>
      </c>
    </row>
    <row r="160" spans="1:32" x14ac:dyDescent="0.25">
      <c r="A160" t="s">
        <v>440</v>
      </c>
      <c r="B160" t="s">
        <v>21</v>
      </c>
      <c r="C160" s="7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 t="str">
        <f>IF(Table1[[#This Row],[Under 30]]="yes","under 30",IF(Table1[[#This Row],[Senior]]="No","Senior","other"))</f>
        <v>Senior</v>
      </c>
      <c r="AE160">
        <f>IF(Table1[[#This Row],[Churn Label]]="no",0,1)</f>
        <v>0</v>
      </c>
      <c r="AF160" cm="1">
        <f t="array" ref="AF160">SUM(Table1[Cutomer Churned or not]/'KPI''s'!$B$1)</f>
        <v>0.2685808284731635</v>
      </c>
    </row>
    <row r="161" spans="1:32" x14ac:dyDescent="0.25">
      <c r="A161" t="s">
        <v>442</v>
      </c>
      <c r="B161" t="s">
        <v>21</v>
      </c>
      <c r="C161" s="7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 t="str">
        <f>IF(Table1[[#This Row],[Under 30]]="yes","under 30",IF(Table1[[#This Row],[Senior]]="No","Senior","other"))</f>
        <v>Senior</v>
      </c>
      <c r="AE161">
        <f>IF(Table1[[#This Row],[Churn Label]]="no",0,1)</f>
        <v>0</v>
      </c>
      <c r="AF161" cm="1">
        <f t="array" ref="AF161">SUM(Table1[Cutomer Churned or not]/'KPI''s'!$B$1)</f>
        <v>0.2685808284731635</v>
      </c>
    </row>
    <row r="162" spans="1:32" x14ac:dyDescent="0.25">
      <c r="A162" t="s">
        <v>444</v>
      </c>
      <c r="B162" t="s">
        <v>21</v>
      </c>
      <c r="C162" s="7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 t="str">
        <f>IF(Table1[[#This Row],[Under 30]]="yes","under 30",IF(Table1[[#This Row],[Senior]]="No","Senior","other"))</f>
        <v>other</v>
      </c>
      <c r="AE162">
        <f>IF(Table1[[#This Row],[Churn Label]]="no",0,1)</f>
        <v>0</v>
      </c>
      <c r="AF162" cm="1">
        <f t="array" ref="AF162">SUM(Table1[Cutomer Churned or not]/'KPI''s'!$B$1)</f>
        <v>0.2685808284731635</v>
      </c>
    </row>
    <row r="163" spans="1:32" x14ac:dyDescent="0.25">
      <c r="A163" t="s">
        <v>446</v>
      </c>
      <c r="B163" t="s">
        <v>21</v>
      </c>
      <c r="C163" s="7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 t="str">
        <f>IF(Table1[[#This Row],[Under 30]]="yes","under 30",IF(Table1[[#This Row],[Senior]]="No","Senior","other"))</f>
        <v>other</v>
      </c>
      <c r="AE163">
        <f>IF(Table1[[#This Row],[Churn Label]]="no",0,1)</f>
        <v>0</v>
      </c>
      <c r="AF163" cm="1">
        <f t="array" ref="AF163">SUM(Table1[Cutomer Churned or not]/'KPI''s'!$B$1)</f>
        <v>0.2685808284731635</v>
      </c>
    </row>
    <row r="164" spans="1:32" x14ac:dyDescent="0.25">
      <c r="A164" t="s">
        <v>448</v>
      </c>
      <c r="B164" t="s">
        <v>21</v>
      </c>
      <c r="C164" s="7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 t="str">
        <f>IF(Table1[[#This Row],[Under 30]]="yes","under 30",IF(Table1[[#This Row],[Senior]]="No","Senior","other"))</f>
        <v>other</v>
      </c>
      <c r="AE164">
        <f>IF(Table1[[#This Row],[Churn Label]]="no",0,1)</f>
        <v>0</v>
      </c>
      <c r="AF164" cm="1">
        <f t="array" ref="AF164">SUM(Table1[Cutomer Churned or not]/'KPI''s'!$B$1)</f>
        <v>0.2685808284731635</v>
      </c>
    </row>
    <row r="165" spans="1:32" x14ac:dyDescent="0.25">
      <c r="A165" t="s">
        <v>450</v>
      </c>
      <c r="B165" t="s">
        <v>21</v>
      </c>
      <c r="C165" s="7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 t="str">
        <f>IF(Table1[[#This Row],[Under 30]]="yes","under 30",IF(Table1[[#This Row],[Senior]]="No","Senior","other"))</f>
        <v>Senior</v>
      </c>
      <c r="AE165">
        <f>IF(Table1[[#This Row],[Churn Label]]="no",0,1)</f>
        <v>0</v>
      </c>
      <c r="AF165" cm="1">
        <f t="array" ref="AF165">SUM(Table1[Cutomer Churned or not]/'KPI''s'!$B$1)</f>
        <v>0.2685808284731635</v>
      </c>
    </row>
    <row r="166" spans="1:32" x14ac:dyDescent="0.25">
      <c r="A166" t="s">
        <v>452</v>
      </c>
      <c r="B166" t="s">
        <v>21</v>
      </c>
      <c r="C166" s="7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 t="str">
        <f>IF(Table1[[#This Row],[Under 30]]="yes","under 30",IF(Table1[[#This Row],[Senior]]="No","Senior","other"))</f>
        <v>Senior</v>
      </c>
      <c r="AE166">
        <f>IF(Table1[[#This Row],[Churn Label]]="no",0,1)</f>
        <v>0</v>
      </c>
      <c r="AF166" cm="1">
        <f t="array" ref="AF166">SUM(Table1[Cutomer Churned or not]/'KPI''s'!$B$1)</f>
        <v>0.2685808284731635</v>
      </c>
    </row>
    <row r="167" spans="1:32" x14ac:dyDescent="0.25">
      <c r="A167" t="s">
        <v>454</v>
      </c>
      <c r="B167" t="s">
        <v>21</v>
      </c>
      <c r="C167" s="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 t="str">
        <f>IF(Table1[[#This Row],[Under 30]]="yes","under 30",IF(Table1[[#This Row],[Senior]]="No","Senior","other"))</f>
        <v>under 30</v>
      </c>
      <c r="AE167">
        <f>IF(Table1[[#This Row],[Churn Label]]="no",0,1)</f>
        <v>0</v>
      </c>
      <c r="AF167" cm="1">
        <f t="array" ref="AF167">SUM(Table1[Cutomer Churned or not]/'KPI''s'!$B$1)</f>
        <v>0.2685808284731635</v>
      </c>
    </row>
    <row r="168" spans="1:32" x14ac:dyDescent="0.25">
      <c r="A168" t="s">
        <v>456</v>
      </c>
      <c r="B168" t="s">
        <v>21</v>
      </c>
      <c r="C168" s="7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 t="str">
        <f>IF(Table1[[#This Row],[Under 30]]="yes","under 30",IF(Table1[[#This Row],[Senior]]="No","Senior","other"))</f>
        <v>Senior</v>
      </c>
      <c r="AE168">
        <f>IF(Table1[[#This Row],[Churn Label]]="no",0,1)</f>
        <v>0</v>
      </c>
      <c r="AF168" cm="1">
        <f t="array" ref="AF168">SUM(Table1[Cutomer Churned or not]/'KPI''s'!$B$1)</f>
        <v>0.2685808284731635</v>
      </c>
    </row>
    <row r="169" spans="1:32" x14ac:dyDescent="0.25">
      <c r="A169" t="s">
        <v>458</v>
      </c>
      <c r="B169" t="s">
        <v>21</v>
      </c>
      <c r="C169" s="7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 t="str">
        <f>IF(Table1[[#This Row],[Under 30]]="yes","under 30",IF(Table1[[#This Row],[Senior]]="No","Senior","other"))</f>
        <v>under 30</v>
      </c>
      <c r="AE169">
        <f>IF(Table1[[#This Row],[Churn Label]]="no",0,1)</f>
        <v>0</v>
      </c>
      <c r="AF169" cm="1">
        <f t="array" ref="AF169">SUM(Table1[Cutomer Churned or not]/'KPI''s'!$B$1)</f>
        <v>0.2685808284731635</v>
      </c>
    </row>
    <row r="170" spans="1:32" x14ac:dyDescent="0.25">
      <c r="A170" t="s">
        <v>460</v>
      </c>
      <c r="B170" t="s">
        <v>21</v>
      </c>
      <c r="C170" s="7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 t="str">
        <f>IF(Table1[[#This Row],[Under 30]]="yes","under 30",IF(Table1[[#This Row],[Senior]]="No","Senior","other"))</f>
        <v>under 30</v>
      </c>
      <c r="AE170">
        <f>IF(Table1[[#This Row],[Churn Label]]="no",0,1)</f>
        <v>0</v>
      </c>
      <c r="AF170" cm="1">
        <f t="array" ref="AF170">SUM(Table1[Cutomer Churned or not]/'KPI''s'!$B$1)</f>
        <v>0.2685808284731635</v>
      </c>
    </row>
    <row r="171" spans="1:32" x14ac:dyDescent="0.25">
      <c r="A171" t="s">
        <v>462</v>
      </c>
      <c r="B171" t="s">
        <v>21</v>
      </c>
      <c r="C171" s="7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 t="str">
        <f>IF(Table1[[#This Row],[Under 30]]="yes","under 30",IF(Table1[[#This Row],[Senior]]="No","Senior","other"))</f>
        <v>Senior</v>
      </c>
      <c r="AE171">
        <f>IF(Table1[[#This Row],[Churn Label]]="no",0,1)</f>
        <v>0</v>
      </c>
      <c r="AF171" cm="1">
        <f t="array" ref="AF171">SUM(Table1[Cutomer Churned or not]/'KPI''s'!$B$1)</f>
        <v>0.2685808284731635</v>
      </c>
    </row>
    <row r="172" spans="1:32" x14ac:dyDescent="0.25">
      <c r="A172" t="s">
        <v>464</v>
      </c>
      <c r="B172" t="s">
        <v>21</v>
      </c>
      <c r="C172" s="7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 t="str">
        <f>IF(Table1[[#This Row],[Under 30]]="yes","under 30",IF(Table1[[#This Row],[Senior]]="No","Senior","other"))</f>
        <v>other</v>
      </c>
      <c r="AE172">
        <f>IF(Table1[[#This Row],[Churn Label]]="no",0,1)</f>
        <v>0</v>
      </c>
      <c r="AF172" cm="1">
        <f t="array" ref="AF172">SUM(Table1[Cutomer Churned or not]/'KPI''s'!$B$1)</f>
        <v>0.2685808284731635</v>
      </c>
    </row>
    <row r="173" spans="1:32" x14ac:dyDescent="0.25">
      <c r="A173" t="s">
        <v>466</v>
      </c>
      <c r="B173" t="s">
        <v>21</v>
      </c>
      <c r="C173" s="7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 t="str">
        <f>IF(Table1[[#This Row],[Under 30]]="yes","under 30",IF(Table1[[#This Row],[Senior]]="No","Senior","other"))</f>
        <v>other</v>
      </c>
      <c r="AE173">
        <f>IF(Table1[[#This Row],[Churn Label]]="no",0,1)</f>
        <v>0</v>
      </c>
      <c r="AF173" cm="1">
        <f t="array" ref="AF173">SUM(Table1[Cutomer Churned or not]/'KPI''s'!$B$1)</f>
        <v>0.2685808284731635</v>
      </c>
    </row>
    <row r="174" spans="1:32" x14ac:dyDescent="0.25">
      <c r="A174" t="s">
        <v>468</v>
      </c>
      <c r="B174" t="s">
        <v>21</v>
      </c>
      <c r="C174" s="7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 t="str">
        <f>IF(Table1[[#This Row],[Under 30]]="yes","under 30",IF(Table1[[#This Row],[Senior]]="No","Senior","other"))</f>
        <v>Senior</v>
      </c>
      <c r="AE174">
        <f>IF(Table1[[#This Row],[Churn Label]]="no",0,1)</f>
        <v>0</v>
      </c>
      <c r="AF174" cm="1">
        <f t="array" ref="AF174">SUM(Table1[Cutomer Churned or not]/'KPI''s'!$B$1)</f>
        <v>0.2685808284731635</v>
      </c>
    </row>
    <row r="175" spans="1:32" x14ac:dyDescent="0.25">
      <c r="A175" t="s">
        <v>470</v>
      </c>
      <c r="B175" t="s">
        <v>21</v>
      </c>
      <c r="C175" s="7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 t="str">
        <f>IF(Table1[[#This Row],[Under 30]]="yes","under 30",IF(Table1[[#This Row],[Senior]]="No","Senior","other"))</f>
        <v>Senior</v>
      </c>
      <c r="AE175">
        <f>IF(Table1[[#This Row],[Churn Label]]="no",0,1)</f>
        <v>0</v>
      </c>
      <c r="AF175" cm="1">
        <f t="array" ref="AF175">SUM(Table1[Cutomer Churned or not]/'KPI''s'!$B$1)</f>
        <v>0.2685808284731635</v>
      </c>
    </row>
    <row r="176" spans="1:32" x14ac:dyDescent="0.25">
      <c r="A176" t="s">
        <v>472</v>
      </c>
      <c r="B176" t="s">
        <v>21</v>
      </c>
      <c r="C176" s="7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 t="str">
        <f>IF(Table1[[#This Row],[Under 30]]="yes","under 30",IF(Table1[[#This Row],[Senior]]="No","Senior","other"))</f>
        <v>Senior</v>
      </c>
      <c r="AE176">
        <f>IF(Table1[[#This Row],[Churn Label]]="no",0,1)</f>
        <v>0</v>
      </c>
      <c r="AF176" cm="1">
        <f t="array" ref="AF176">SUM(Table1[Cutomer Churned or not]/'KPI''s'!$B$1)</f>
        <v>0.2685808284731635</v>
      </c>
    </row>
    <row r="177" spans="1:32" x14ac:dyDescent="0.25">
      <c r="A177" t="s">
        <v>474</v>
      </c>
      <c r="B177" t="s">
        <v>21</v>
      </c>
      <c r="C177" s="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 t="str">
        <f>IF(Table1[[#This Row],[Under 30]]="yes","under 30",IF(Table1[[#This Row],[Senior]]="No","Senior","other"))</f>
        <v>other</v>
      </c>
      <c r="AE177">
        <f>IF(Table1[[#This Row],[Churn Label]]="no",0,1)</f>
        <v>0</v>
      </c>
      <c r="AF177" cm="1">
        <f t="array" ref="AF177">SUM(Table1[Cutomer Churned or not]/'KPI''s'!$B$1)</f>
        <v>0.2685808284731635</v>
      </c>
    </row>
    <row r="178" spans="1:32" x14ac:dyDescent="0.25">
      <c r="A178" t="s">
        <v>476</v>
      </c>
      <c r="B178" t="s">
        <v>21</v>
      </c>
      <c r="C178" s="7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 t="str">
        <f>IF(Table1[[#This Row],[Under 30]]="yes","under 30",IF(Table1[[#This Row],[Senior]]="No","Senior","other"))</f>
        <v>Senior</v>
      </c>
      <c r="AE178">
        <f>IF(Table1[[#This Row],[Churn Label]]="no",0,1)</f>
        <v>0</v>
      </c>
      <c r="AF178" cm="1">
        <f t="array" ref="AF178">SUM(Table1[Cutomer Churned or not]/'KPI''s'!$B$1)</f>
        <v>0.2685808284731635</v>
      </c>
    </row>
    <row r="179" spans="1:32" x14ac:dyDescent="0.25">
      <c r="A179" t="s">
        <v>478</v>
      </c>
      <c r="B179" t="s">
        <v>21</v>
      </c>
      <c r="C179" s="7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 t="str">
        <f>IF(Table1[[#This Row],[Under 30]]="yes","under 30",IF(Table1[[#This Row],[Senior]]="No","Senior","other"))</f>
        <v>Senior</v>
      </c>
      <c r="AE179">
        <f>IF(Table1[[#This Row],[Churn Label]]="no",0,1)</f>
        <v>0</v>
      </c>
      <c r="AF179" cm="1">
        <f t="array" ref="AF179">SUM(Table1[Cutomer Churned or not]/'KPI''s'!$B$1)</f>
        <v>0.2685808284731635</v>
      </c>
    </row>
    <row r="180" spans="1:32" x14ac:dyDescent="0.25">
      <c r="A180" t="s">
        <v>480</v>
      </c>
      <c r="B180" t="s">
        <v>21</v>
      </c>
      <c r="C180" s="7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 t="str">
        <f>IF(Table1[[#This Row],[Under 30]]="yes","under 30",IF(Table1[[#This Row],[Senior]]="No","Senior","other"))</f>
        <v>Senior</v>
      </c>
      <c r="AE180">
        <f>IF(Table1[[#This Row],[Churn Label]]="no",0,1)</f>
        <v>0</v>
      </c>
      <c r="AF180" cm="1">
        <f t="array" ref="AF180">SUM(Table1[Cutomer Churned or not]/'KPI''s'!$B$1)</f>
        <v>0.2685808284731635</v>
      </c>
    </row>
    <row r="181" spans="1:32" x14ac:dyDescent="0.25">
      <c r="A181" t="s">
        <v>482</v>
      </c>
      <c r="B181" t="s">
        <v>21</v>
      </c>
      <c r="C181" s="7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 t="str">
        <f>IF(Table1[[#This Row],[Under 30]]="yes","under 30",IF(Table1[[#This Row],[Senior]]="No","Senior","other"))</f>
        <v>other</v>
      </c>
      <c r="AE181">
        <f>IF(Table1[[#This Row],[Churn Label]]="no",0,1)</f>
        <v>0</v>
      </c>
      <c r="AF181" cm="1">
        <f t="array" ref="AF181">SUM(Table1[Cutomer Churned or not]/'KPI''s'!$B$1)</f>
        <v>0.2685808284731635</v>
      </c>
    </row>
    <row r="182" spans="1:32" x14ac:dyDescent="0.25">
      <c r="A182" t="s">
        <v>484</v>
      </c>
      <c r="B182" t="s">
        <v>21</v>
      </c>
      <c r="C182" s="7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 t="str">
        <f>IF(Table1[[#This Row],[Under 30]]="yes","under 30",IF(Table1[[#This Row],[Senior]]="No","Senior","other"))</f>
        <v>other</v>
      </c>
      <c r="AE182">
        <f>IF(Table1[[#This Row],[Churn Label]]="no",0,1)</f>
        <v>0</v>
      </c>
      <c r="AF182" cm="1">
        <f t="array" ref="AF182">SUM(Table1[Cutomer Churned or not]/'KPI''s'!$B$1)</f>
        <v>0.2685808284731635</v>
      </c>
    </row>
    <row r="183" spans="1:32" x14ac:dyDescent="0.25">
      <c r="A183" t="s">
        <v>486</v>
      </c>
      <c r="B183" t="s">
        <v>21</v>
      </c>
      <c r="C183" s="7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 t="str">
        <f>IF(Table1[[#This Row],[Under 30]]="yes","under 30",IF(Table1[[#This Row],[Senior]]="No","Senior","other"))</f>
        <v>Senior</v>
      </c>
      <c r="AE183">
        <f>IF(Table1[[#This Row],[Churn Label]]="no",0,1)</f>
        <v>0</v>
      </c>
      <c r="AF183" cm="1">
        <f t="array" ref="AF183">SUM(Table1[Cutomer Churned or not]/'KPI''s'!$B$1)</f>
        <v>0.2685808284731635</v>
      </c>
    </row>
    <row r="184" spans="1:32" x14ac:dyDescent="0.25">
      <c r="A184" t="s">
        <v>488</v>
      </c>
      <c r="B184" t="s">
        <v>21</v>
      </c>
      <c r="C184" s="7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 t="str">
        <f>IF(Table1[[#This Row],[Under 30]]="yes","under 30",IF(Table1[[#This Row],[Senior]]="No","Senior","other"))</f>
        <v>under 30</v>
      </c>
      <c r="AE184">
        <f>IF(Table1[[#This Row],[Churn Label]]="no",0,1)</f>
        <v>0</v>
      </c>
      <c r="AF184" cm="1">
        <f t="array" ref="AF184">SUM(Table1[Cutomer Churned or not]/'KPI''s'!$B$1)</f>
        <v>0.2685808284731635</v>
      </c>
    </row>
    <row r="185" spans="1:32" x14ac:dyDescent="0.25">
      <c r="A185" t="s">
        <v>490</v>
      </c>
      <c r="B185" t="s">
        <v>21</v>
      </c>
      <c r="C185" s="7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 t="str">
        <f>IF(Table1[[#This Row],[Under 30]]="yes","under 30",IF(Table1[[#This Row],[Senior]]="No","Senior","other"))</f>
        <v>Senior</v>
      </c>
      <c r="AE185">
        <f>IF(Table1[[#This Row],[Churn Label]]="no",0,1)</f>
        <v>0</v>
      </c>
      <c r="AF185" cm="1">
        <f t="array" ref="AF185">SUM(Table1[Cutomer Churned or not]/'KPI''s'!$B$1)</f>
        <v>0.2685808284731635</v>
      </c>
    </row>
    <row r="186" spans="1:32" x14ac:dyDescent="0.25">
      <c r="A186" t="s">
        <v>492</v>
      </c>
      <c r="B186" t="s">
        <v>21</v>
      </c>
      <c r="C186" s="7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 t="str">
        <f>IF(Table1[[#This Row],[Under 30]]="yes","under 30",IF(Table1[[#This Row],[Senior]]="No","Senior","other"))</f>
        <v>Senior</v>
      </c>
      <c r="AE186">
        <f>IF(Table1[[#This Row],[Churn Label]]="no",0,1)</f>
        <v>0</v>
      </c>
      <c r="AF186" cm="1">
        <f t="array" ref="AF186">SUM(Table1[Cutomer Churned or not]/'KPI''s'!$B$1)</f>
        <v>0.2685808284731635</v>
      </c>
    </row>
    <row r="187" spans="1:32" x14ac:dyDescent="0.25">
      <c r="A187" t="s">
        <v>494</v>
      </c>
      <c r="B187" t="s">
        <v>21</v>
      </c>
      <c r="C187" s="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 t="str">
        <f>IF(Table1[[#This Row],[Under 30]]="yes","under 30",IF(Table1[[#This Row],[Senior]]="No","Senior","other"))</f>
        <v>under 30</v>
      </c>
      <c r="AE187">
        <f>IF(Table1[[#This Row],[Churn Label]]="no",0,1)</f>
        <v>0</v>
      </c>
      <c r="AF187" cm="1">
        <f t="array" ref="AF187">SUM(Table1[Cutomer Churned or not]/'KPI''s'!$B$1)</f>
        <v>0.2685808284731635</v>
      </c>
    </row>
    <row r="188" spans="1:32" x14ac:dyDescent="0.25">
      <c r="A188" t="s">
        <v>496</v>
      </c>
      <c r="B188" t="s">
        <v>21</v>
      </c>
      <c r="C188" s="7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 t="str">
        <f>IF(Table1[[#This Row],[Under 30]]="yes","under 30",IF(Table1[[#This Row],[Senior]]="No","Senior","other"))</f>
        <v>other</v>
      </c>
      <c r="AE188">
        <f>IF(Table1[[#This Row],[Churn Label]]="no",0,1)</f>
        <v>0</v>
      </c>
      <c r="AF188" cm="1">
        <f t="array" ref="AF188">SUM(Table1[Cutomer Churned or not]/'KPI''s'!$B$1)</f>
        <v>0.2685808284731635</v>
      </c>
    </row>
    <row r="189" spans="1:32" x14ac:dyDescent="0.25">
      <c r="A189" t="s">
        <v>498</v>
      </c>
      <c r="B189" t="s">
        <v>21</v>
      </c>
      <c r="C189" s="7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 t="str">
        <f>IF(Table1[[#This Row],[Under 30]]="yes","under 30",IF(Table1[[#This Row],[Senior]]="No","Senior","other"))</f>
        <v>Senior</v>
      </c>
      <c r="AE189">
        <f>IF(Table1[[#This Row],[Churn Label]]="no",0,1)</f>
        <v>0</v>
      </c>
      <c r="AF189" cm="1">
        <f t="array" ref="AF189">SUM(Table1[Cutomer Churned or not]/'KPI''s'!$B$1)</f>
        <v>0.2685808284731635</v>
      </c>
    </row>
    <row r="190" spans="1:32" x14ac:dyDescent="0.25">
      <c r="A190" t="s">
        <v>500</v>
      </c>
      <c r="B190" t="s">
        <v>21</v>
      </c>
      <c r="C190" s="7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 t="str">
        <f>IF(Table1[[#This Row],[Under 30]]="yes","under 30",IF(Table1[[#This Row],[Senior]]="No","Senior","other"))</f>
        <v>under 30</v>
      </c>
      <c r="AE190">
        <f>IF(Table1[[#This Row],[Churn Label]]="no",0,1)</f>
        <v>0</v>
      </c>
      <c r="AF190" cm="1">
        <f t="array" ref="AF190">SUM(Table1[Cutomer Churned or not]/'KPI''s'!$B$1)</f>
        <v>0.2685808284731635</v>
      </c>
    </row>
    <row r="191" spans="1:32" x14ac:dyDescent="0.25">
      <c r="A191" t="s">
        <v>502</v>
      </c>
      <c r="B191" t="s">
        <v>21</v>
      </c>
      <c r="C191" s="7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 t="str">
        <f>IF(Table1[[#This Row],[Under 30]]="yes","under 30",IF(Table1[[#This Row],[Senior]]="No","Senior","other"))</f>
        <v>Senior</v>
      </c>
      <c r="AE191">
        <f>IF(Table1[[#This Row],[Churn Label]]="no",0,1)</f>
        <v>0</v>
      </c>
      <c r="AF191" cm="1">
        <f t="array" ref="AF191">SUM(Table1[Cutomer Churned or not]/'KPI''s'!$B$1)</f>
        <v>0.2685808284731635</v>
      </c>
    </row>
    <row r="192" spans="1:32" x14ac:dyDescent="0.25">
      <c r="A192" t="s">
        <v>504</v>
      </c>
      <c r="B192" t="s">
        <v>21</v>
      </c>
      <c r="C192" s="7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 t="str">
        <f>IF(Table1[[#This Row],[Under 30]]="yes","under 30",IF(Table1[[#This Row],[Senior]]="No","Senior","other"))</f>
        <v>other</v>
      </c>
      <c r="AE192">
        <f>IF(Table1[[#This Row],[Churn Label]]="no",0,1)</f>
        <v>0</v>
      </c>
      <c r="AF192" cm="1">
        <f t="array" ref="AF192">SUM(Table1[Cutomer Churned or not]/'KPI''s'!$B$1)</f>
        <v>0.2685808284731635</v>
      </c>
    </row>
    <row r="193" spans="1:32" x14ac:dyDescent="0.25">
      <c r="A193" t="s">
        <v>506</v>
      </c>
      <c r="B193" t="s">
        <v>21</v>
      </c>
      <c r="C193" s="7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 t="str">
        <f>IF(Table1[[#This Row],[Under 30]]="yes","under 30",IF(Table1[[#This Row],[Senior]]="No","Senior","other"))</f>
        <v>Senior</v>
      </c>
      <c r="AE193">
        <f>IF(Table1[[#This Row],[Churn Label]]="no",0,1)</f>
        <v>0</v>
      </c>
      <c r="AF193" cm="1">
        <f t="array" ref="AF193">SUM(Table1[Cutomer Churned or not]/'KPI''s'!$B$1)</f>
        <v>0.2685808284731635</v>
      </c>
    </row>
    <row r="194" spans="1:32" x14ac:dyDescent="0.25">
      <c r="A194" t="s">
        <v>508</v>
      </c>
      <c r="B194" t="s">
        <v>21</v>
      </c>
      <c r="C194" s="7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 t="str">
        <f>IF(Table1[[#This Row],[Under 30]]="yes","under 30",IF(Table1[[#This Row],[Senior]]="No","Senior","other"))</f>
        <v>Senior</v>
      </c>
      <c r="AE194">
        <f>IF(Table1[[#This Row],[Churn Label]]="no",0,1)</f>
        <v>0</v>
      </c>
      <c r="AF194" cm="1">
        <f t="array" ref="AF194">SUM(Table1[Cutomer Churned or not]/'KPI''s'!$B$1)</f>
        <v>0.2685808284731635</v>
      </c>
    </row>
    <row r="195" spans="1:32" x14ac:dyDescent="0.25">
      <c r="A195" t="s">
        <v>510</v>
      </c>
      <c r="B195" t="s">
        <v>21</v>
      </c>
      <c r="C195" s="7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 t="str">
        <f>IF(Table1[[#This Row],[Under 30]]="yes","under 30",IF(Table1[[#This Row],[Senior]]="No","Senior","other"))</f>
        <v>other</v>
      </c>
      <c r="AE195">
        <f>IF(Table1[[#This Row],[Churn Label]]="no",0,1)</f>
        <v>0</v>
      </c>
      <c r="AF195" cm="1">
        <f t="array" ref="AF195">SUM(Table1[Cutomer Churned or not]/'KPI''s'!$B$1)</f>
        <v>0.2685808284731635</v>
      </c>
    </row>
    <row r="196" spans="1:32" x14ac:dyDescent="0.25">
      <c r="A196" t="s">
        <v>512</v>
      </c>
      <c r="B196" t="s">
        <v>21</v>
      </c>
      <c r="C196" s="7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 t="str">
        <f>IF(Table1[[#This Row],[Under 30]]="yes","under 30",IF(Table1[[#This Row],[Senior]]="No","Senior","other"))</f>
        <v>Senior</v>
      </c>
      <c r="AE196">
        <f>IF(Table1[[#This Row],[Churn Label]]="no",0,1)</f>
        <v>0</v>
      </c>
      <c r="AF196" cm="1">
        <f t="array" ref="AF196">SUM(Table1[Cutomer Churned or not]/'KPI''s'!$B$1)</f>
        <v>0.2685808284731635</v>
      </c>
    </row>
    <row r="197" spans="1:32" x14ac:dyDescent="0.25">
      <c r="A197" t="s">
        <v>514</v>
      </c>
      <c r="B197" t="s">
        <v>21</v>
      </c>
      <c r="C197" s="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 t="str">
        <f>IF(Table1[[#This Row],[Under 30]]="yes","under 30",IF(Table1[[#This Row],[Senior]]="No","Senior","other"))</f>
        <v>Senior</v>
      </c>
      <c r="AE197">
        <f>IF(Table1[[#This Row],[Churn Label]]="no",0,1)</f>
        <v>0</v>
      </c>
      <c r="AF197" cm="1">
        <f t="array" ref="AF197">SUM(Table1[Cutomer Churned or not]/'KPI''s'!$B$1)</f>
        <v>0.2685808284731635</v>
      </c>
    </row>
    <row r="198" spans="1:32" x14ac:dyDescent="0.25">
      <c r="A198" t="s">
        <v>516</v>
      </c>
      <c r="B198" t="s">
        <v>21</v>
      </c>
      <c r="C198" s="7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 t="str">
        <f>IF(Table1[[#This Row],[Under 30]]="yes","under 30",IF(Table1[[#This Row],[Senior]]="No","Senior","other"))</f>
        <v>Senior</v>
      </c>
      <c r="AE198">
        <f>IF(Table1[[#This Row],[Churn Label]]="no",0,1)</f>
        <v>0</v>
      </c>
      <c r="AF198" cm="1">
        <f t="array" ref="AF198">SUM(Table1[Cutomer Churned or not]/'KPI''s'!$B$1)</f>
        <v>0.2685808284731635</v>
      </c>
    </row>
    <row r="199" spans="1:32" x14ac:dyDescent="0.25">
      <c r="A199" t="s">
        <v>518</v>
      </c>
      <c r="B199" t="s">
        <v>21</v>
      </c>
      <c r="C199" s="7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 t="str">
        <f>IF(Table1[[#This Row],[Under 30]]="yes","under 30",IF(Table1[[#This Row],[Senior]]="No","Senior","other"))</f>
        <v>Senior</v>
      </c>
      <c r="AE199">
        <f>IF(Table1[[#This Row],[Churn Label]]="no",0,1)</f>
        <v>0</v>
      </c>
      <c r="AF199" cm="1">
        <f t="array" ref="AF199">SUM(Table1[Cutomer Churned or not]/'KPI''s'!$B$1)</f>
        <v>0.2685808284731635</v>
      </c>
    </row>
    <row r="200" spans="1:32" x14ac:dyDescent="0.25">
      <c r="A200" t="s">
        <v>520</v>
      </c>
      <c r="B200" t="s">
        <v>21</v>
      </c>
      <c r="C200" s="7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 t="str">
        <f>IF(Table1[[#This Row],[Under 30]]="yes","under 30",IF(Table1[[#This Row],[Senior]]="No","Senior","other"))</f>
        <v>Senior</v>
      </c>
      <c r="AE200">
        <f>IF(Table1[[#This Row],[Churn Label]]="no",0,1)</f>
        <v>0</v>
      </c>
      <c r="AF200" cm="1">
        <f t="array" ref="AF200">SUM(Table1[Cutomer Churned or not]/'KPI''s'!$B$1)</f>
        <v>0.2685808284731635</v>
      </c>
    </row>
    <row r="201" spans="1:32" x14ac:dyDescent="0.25">
      <c r="A201" t="s">
        <v>522</v>
      </c>
      <c r="B201" t="s">
        <v>21</v>
      </c>
      <c r="C201" s="7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 t="str">
        <f>IF(Table1[[#This Row],[Under 30]]="yes","under 30",IF(Table1[[#This Row],[Senior]]="No","Senior","other"))</f>
        <v>Senior</v>
      </c>
      <c r="AE201">
        <f>IF(Table1[[#This Row],[Churn Label]]="no",0,1)</f>
        <v>0</v>
      </c>
      <c r="AF201" cm="1">
        <f t="array" ref="AF201">SUM(Table1[Cutomer Churned or not]/'KPI''s'!$B$1)</f>
        <v>0.2685808284731635</v>
      </c>
    </row>
    <row r="202" spans="1:32" x14ac:dyDescent="0.25">
      <c r="A202" t="s">
        <v>524</v>
      </c>
      <c r="B202" t="s">
        <v>21</v>
      </c>
      <c r="C202" s="7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 t="str">
        <f>IF(Table1[[#This Row],[Under 30]]="yes","under 30",IF(Table1[[#This Row],[Senior]]="No","Senior","other"))</f>
        <v>Senior</v>
      </c>
      <c r="AE202">
        <f>IF(Table1[[#This Row],[Churn Label]]="no",0,1)</f>
        <v>0</v>
      </c>
      <c r="AF202" cm="1">
        <f t="array" ref="AF202">SUM(Table1[Cutomer Churned or not]/'KPI''s'!$B$1)</f>
        <v>0.2685808284731635</v>
      </c>
    </row>
    <row r="203" spans="1:32" x14ac:dyDescent="0.25">
      <c r="A203" t="s">
        <v>526</v>
      </c>
      <c r="B203" t="s">
        <v>21</v>
      </c>
      <c r="C203" s="7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 t="str">
        <f>IF(Table1[[#This Row],[Under 30]]="yes","under 30",IF(Table1[[#This Row],[Senior]]="No","Senior","other"))</f>
        <v>under 30</v>
      </c>
      <c r="AE203">
        <f>IF(Table1[[#This Row],[Churn Label]]="no",0,1)</f>
        <v>0</v>
      </c>
      <c r="AF203" cm="1">
        <f t="array" ref="AF203">SUM(Table1[Cutomer Churned or not]/'KPI''s'!$B$1)</f>
        <v>0.2685808284731635</v>
      </c>
    </row>
    <row r="204" spans="1:32" x14ac:dyDescent="0.25">
      <c r="A204" t="s">
        <v>528</v>
      </c>
      <c r="B204" t="s">
        <v>21</v>
      </c>
      <c r="C204" s="7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 t="str">
        <f>IF(Table1[[#This Row],[Under 30]]="yes","under 30",IF(Table1[[#This Row],[Senior]]="No","Senior","other"))</f>
        <v>Senior</v>
      </c>
      <c r="AE204">
        <f>IF(Table1[[#This Row],[Churn Label]]="no",0,1)</f>
        <v>0</v>
      </c>
      <c r="AF204" cm="1">
        <f t="array" ref="AF204">SUM(Table1[Cutomer Churned or not]/'KPI''s'!$B$1)</f>
        <v>0.2685808284731635</v>
      </c>
    </row>
    <row r="205" spans="1:32" x14ac:dyDescent="0.25">
      <c r="A205" t="s">
        <v>530</v>
      </c>
      <c r="B205" t="s">
        <v>21</v>
      </c>
      <c r="C205" s="7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 t="str">
        <f>IF(Table1[[#This Row],[Under 30]]="yes","under 30",IF(Table1[[#This Row],[Senior]]="No","Senior","other"))</f>
        <v>under 30</v>
      </c>
      <c r="AE205">
        <f>IF(Table1[[#This Row],[Churn Label]]="no",0,1)</f>
        <v>0</v>
      </c>
      <c r="AF205" cm="1">
        <f t="array" ref="AF205">SUM(Table1[Cutomer Churned or not]/'KPI''s'!$B$1)</f>
        <v>0.2685808284731635</v>
      </c>
    </row>
    <row r="206" spans="1:32" x14ac:dyDescent="0.25">
      <c r="A206" t="s">
        <v>532</v>
      </c>
      <c r="B206" t="s">
        <v>21</v>
      </c>
      <c r="C206" s="7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 t="str">
        <f>IF(Table1[[#This Row],[Under 30]]="yes","under 30",IF(Table1[[#This Row],[Senior]]="No","Senior","other"))</f>
        <v>Senior</v>
      </c>
      <c r="AE206">
        <f>IF(Table1[[#This Row],[Churn Label]]="no",0,1)</f>
        <v>0</v>
      </c>
      <c r="AF206" cm="1">
        <f t="array" ref="AF206">SUM(Table1[Cutomer Churned or not]/'KPI''s'!$B$1)</f>
        <v>0.2685808284731635</v>
      </c>
    </row>
    <row r="207" spans="1:32" x14ac:dyDescent="0.25">
      <c r="A207" t="s">
        <v>534</v>
      </c>
      <c r="B207" t="s">
        <v>21</v>
      </c>
      <c r="C207" s="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 t="str">
        <f>IF(Table1[[#This Row],[Under 30]]="yes","under 30",IF(Table1[[#This Row],[Senior]]="No","Senior","other"))</f>
        <v>other</v>
      </c>
      <c r="AE207">
        <f>IF(Table1[[#This Row],[Churn Label]]="no",0,1)</f>
        <v>0</v>
      </c>
      <c r="AF207" cm="1">
        <f t="array" ref="AF207">SUM(Table1[Cutomer Churned or not]/'KPI''s'!$B$1)</f>
        <v>0.2685808284731635</v>
      </c>
    </row>
    <row r="208" spans="1:32" x14ac:dyDescent="0.25">
      <c r="A208" t="s">
        <v>536</v>
      </c>
      <c r="B208" t="s">
        <v>21</v>
      </c>
      <c r="C208" s="7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 t="str">
        <f>IF(Table1[[#This Row],[Under 30]]="yes","under 30",IF(Table1[[#This Row],[Senior]]="No","Senior","other"))</f>
        <v>Senior</v>
      </c>
      <c r="AE208">
        <f>IF(Table1[[#This Row],[Churn Label]]="no",0,1)</f>
        <v>0</v>
      </c>
      <c r="AF208" cm="1">
        <f t="array" ref="AF208">SUM(Table1[Cutomer Churned or not]/'KPI''s'!$B$1)</f>
        <v>0.2685808284731635</v>
      </c>
    </row>
    <row r="209" spans="1:32" x14ac:dyDescent="0.25">
      <c r="A209" t="s">
        <v>538</v>
      </c>
      <c r="B209" t="s">
        <v>21</v>
      </c>
      <c r="C209" s="7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 t="str">
        <f>IF(Table1[[#This Row],[Under 30]]="yes","under 30",IF(Table1[[#This Row],[Senior]]="No","Senior","other"))</f>
        <v>Senior</v>
      </c>
      <c r="AE209">
        <f>IF(Table1[[#This Row],[Churn Label]]="no",0,1)</f>
        <v>0</v>
      </c>
      <c r="AF209" cm="1">
        <f t="array" ref="AF209">SUM(Table1[Cutomer Churned or not]/'KPI''s'!$B$1)</f>
        <v>0.2685808284731635</v>
      </c>
    </row>
    <row r="210" spans="1:32" x14ac:dyDescent="0.25">
      <c r="A210" t="s">
        <v>540</v>
      </c>
      <c r="B210" t="s">
        <v>21</v>
      </c>
      <c r="C210" s="7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 t="str">
        <f>IF(Table1[[#This Row],[Under 30]]="yes","under 30",IF(Table1[[#This Row],[Senior]]="No","Senior","other"))</f>
        <v>Senior</v>
      </c>
      <c r="AE210">
        <f>IF(Table1[[#This Row],[Churn Label]]="no",0,1)</f>
        <v>0</v>
      </c>
      <c r="AF210" cm="1">
        <f t="array" ref="AF210">SUM(Table1[Cutomer Churned or not]/'KPI''s'!$B$1)</f>
        <v>0.2685808284731635</v>
      </c>
    </row>
    <row r="211" spans="1:32" x14ac:dyDescent="0.25">
      <c r="A211" t="s">
        <v>542</v>
      </c>
      <c r="B211" t="s">
        <v>21</v>
      </c>
      <c r="C211" s="7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 t="str">
        <f>IF(Table1[[#This Row],[Under 30]]="yes","under 30",IF(Table1[[#This Row],[Senior]]="No","Senior","other"))</f>
        <v>other</v>
      </c>
      <c r="AE211">
        <f>IF(Table1[[#This Row],[Churn Label]]="no",0,1)</f>
        <v>0</v>
      </c>
      <c r="AF211" cm="1">
        <f t="array" ref="AF211">SUM(Table1[Cutomer Churned or not]/'KPI''s'!$B$1)</f>
        <v>0.2685808284731635</v>
      </c>
    </row>
    <row r="212" spans="1:32" x14ac:dyDescent="0.25">
      <c r="A212" t="s">
        <v>544</v>
      </c>
      <c r="B212" t="s">
        <v>21</v>
      </c>
      <c r="C212" s="7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 t="str">
        <f>IF(Table1[[#This Row],[Under 30]]="yes","under 30",IF(Table1[[#This Row],[Senior]]="No","Senior","other"))</f>
        <v>under 30</v>
      </c>
      <c r="AE212">
        <f>IF(Table1[[#This Row],[Churn Label]]="no",0,1)</f>
        <v>0</v>
      </c>
      <c r="AF212" cm="1">
        <f t="array" ref="AF212">SUM(Table1[Cutomer Churned or not]/'KPI''s'!$B$1)</f>
        <v>0.2685808284731635</v>
      </c>
    </row>
    <row r="213" spans="1:32" x14ac:dyDescent="0.25">
      <c r="A213" t="s">
        <v>546</v>
      </c>
      <c r="B213" t="s">
        <v>21</v>
      </c>
      <c r="C213" s="7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 t="str">
        <f>IF(Table1[[#This Row],[Under 30]]="yes","under 30",IF(Table1[[#This Row],[Senior]]="No","Senior","other"))</f>
        <v>other</v>
      </c>
      <c r="AE213">
        <f>IF(Table1[[#This Row],[Churn Label]]="no",0,1)</f>
        <v>0</v>
      </c>
      <c r="AF213" cm="1">
        <f t="array" ref="AF213">SUM(Table1[Cutomer Churned or not]/'KPI''s'!$B$1)</f>
        <v>0.2685808284731635</v>
      </c>
    </row>
    <row r="214" spans="1:32" x14ac:dyDescent="0.25">
      <c r="A214" t="s">
        <v>548</v>
      </c>
      <c r="B214" t="s">
        <v>21</v>
      </c>
      <c r="C214" s="7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 t="str">
        <f>IF(Table1[[#This Row],[Under 30]]="yes","under 30",IF(Table1[[#This Row],[Senior]]="No","Senior","other"))</f>
        <v>other</v>
      </c>
      <c r="AE214">
        <f>IF(Table1[[#This Row],[Churn Label]]="no",0,1)</f>
        <v>0</v>
      </c>
      <c r="AF214" cm="1">
        <f t="array" ref="AF214">SUM(Table1[Cutomer Churned or not]/'KPI''s'!$B$1)</f>
        <v>0.2685808284731635</v>
      </c>
    </row>
    <row r="215" spans="1:32" x14ac:dyDescent="0.25">
      <c r="A215" t="s">
        <v>550</v>
      </c>
      <c r="B215" t="s">
        <v>21</v>
      </c>
      <c r="C215" s="7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 t="str">
        <f>IF(Table1[[#This Row],[Under 30]]="yes","under 30",IF(Table1[[#This Row],[Senior]]="No","Senior","other"))</f>
        <v>Senior</v>
      </c>
      <c r="AE215">
        <f>IF(Table1[[#This Row],[Churn Label]]="no",0,1)</f>
        <v>0</v>
      </c>
      <c r="AF215" cm="1">
        <f t="array" ref="AF215">SUM(Table1[Cutomer Churned or not]/'KPI''s'!$B$1)</f>
        <v>0.2685808284731635</v>
      </c>
    </row>
    <row r="216" spans="1:32" x14ac:dyDescent="0.25">
      <c r="A216" t="s">
        <v>552</v>
      </c>
      <c r="B216" t="s">
        <v>21</v>
      </c>
      <c r="C216" s="7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 t="str">
        <f>IF(Table1[[#This Row],[Under 30]]="yes","under 30",IF(Table1[[#This Row],[Senior]]="No","Senior","other"))</f>
        <v>Senior</v>
      </c>
      <c r="AE216">
        <f>IF(Table1[[#This Row],[Churn Label]]="no",0,1)</f>
        <v>0</v>
      </c>
      <c r="AF216" cm="1">
        <f t="array" ref="AF216">SUM(Table1[Cutomer Churned or not]/'KPI''s'!$B$1)</f>
        <v>0.2685808284731635</v>
      </c>
    </row>
    <row r="217" spans="1:32" x14ac:dyDescent="0.25">
      <c r="A217" t="s">
        <v>554</v>
      </c>
      <c r="B217" t="s">
        <v>21</v>
      </c>
      <c r="C217" s="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 t="str">
        <f>IF(Table1[[#This Row],[Under 30]]="yes","under 30",IF(Table1[[#This Row],[Senior]]="No","Senior","other"))</f>
        <v>other</v>
      </c>
      <c r="AE217">
        <f>IF(Table1[[#This Row],[Churn Label]]="no",0,1)</f>
        <v>0</v>
      </c>
      <c r="AF217" cm="1">
        <f t="array" ref="AF217">SUM(Table1[Cutomer Churned or not]/'KPI''s'!$B$1)</f>
        <v>0.2685808284731635</v>
      </c>
    </row>
    <row r="218" spans="1:32" x14ac:dyDescent="0.25">
      <c r="A218" t="s">
        <v>556</v>
      </c>
      <c r="B218" t="s">
        <v>21</v>
      </c>
      <c r="C218" s="7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 t="str">
        <f>IF(Table1[[#This Row],[Under 30]]="yes","under 30",IF(Table1[[#This Row],[Senior]]="No","Senior","other"))</f>
        <v>under 30</v>
      </c>
      <c r="AE218">
        <f>IF(Table1[[#This Row],[Churn Label]]="no",0,1)</f>
        <v>0</v>
      </c>
      <c r="AF218" cm="1">
        <f t="array" ref="AF218">SUM(Table1[Cutomer Churned or not]/'KPI''s'!$B$1)</f>
        <v>0.2685808284731635</v>
      </c>
    </row>
    <row r="219" spans="1:32" x14ac:dyDescent="0.25">
      <c r="A219" t="s">
        <v>558</v>
      </c>
      <c r="B219" t="s">
        <v>21</v>
      </c>
      <c r="C219" s="7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 t="str">
        <f>IF(Table1[[#This Row],[Under 30]]="yes","under 30",IF(Table1[[#This Row],[Senior]]="No","Senior","other"))</f>
        <v>other</v>
      </c>
      <c r="AE219">
        <f>IF(Table1[[#This Row],[Churn Label]]="no",0,1)</f>
        <v>0</v>
      </c>
      <c r="AF219" cm="1">
        <f t="array" ref="AF219">SUM(Table1[Cutomer Churned or not]/'KPI''s'!$B$1)</f>
        <v>0.2685808284731635</v>
      </c>
    </row>
    <row r="220" spans="1:32" x14ac:dyDescent="0.25">
      <c r="A220" t="s">
        <v>560</v>
      </c>
      <c r="B220" t="s">
        <v>21</v>
      </c>
      <c r="C220" s="7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 t="str">
        <f>IF(Table1[[#This Row],[Under 30]]="yes","under 30",IF(Table1[[#This Row],[Senior]]="No","Senior","other"))</f>
        <v>Senior</v>
      </c>
      <c r="AE220">
        <f>IF(Table1[[#This Row],[Churn Label]]="no",0,1)</f>
        <v>0</v>
      </c>
      <c r="AF220" cm="1">
        <f t="array" ref="AF220">SUM(Table1[Cutomer Churned or not]/'KPI''s'!$B$1)</f>
        <v>0.2685808284731635</v>
      </c>
    </row>
    <row r="221" spans="1:32" x14ac:dyDescent="0.25">
      <c r="A221" t="s">
        <v>562</v>
      </c>
      <c r="B221" t="s">
        <v>21</v>
      </c>
      <c r="C221" s="7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 t="str">
        <f>IF(Table1[[#This Row],[Under 30]]="yes","under 30",IF(Table1[[#This Row],[Senior]]="No","Senior","other"))</f>
        <v>Senior</v>
      </c>
      <c r="AE221">
        <f>IF(Table1[[#This Row],[Churn Label]]="no",0,1)</f>
        <v>0</v>
      </c>
      <c r="AF221" cm="1">
        <f t="array" ref="AF221">SUM(Table1[Cutomer Churned or not]/'KPI''s'!$B$1)</f>
        <v>0.2685808284731635</v>
      </c>
    </row>
    <row r="222" spans="1:32" x14ac:dyDescent="0.25">
      <c r="A222" t="s">
        <v>564</v>
      </c>
      <c r="B222" t="s">
        <v>21</v>
      </c>
      <c r="C222" s="7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 t="str">
        <f>IF(Table1[[#This Row],[Under 30]]="yes","under 30",IF(Table1[[#This Row],[Senior]]="No","Senior","other"))</f>
        <v>Senior</v>
      </c>
      <c r="AE222">
        <f>IF(Table1[[#This Row],[Churn Label]]="no",0,1)</f>
        <v>0</v>
      </c>
      <c r="AF222" cm="1">
        <f t="array" ref="AF222">SUM(Table1[Cutomer Churned or not]/'KPI''s'!$B$1)</f>
        <v>0.2685808284731635</v>
      </c>
    </row>
    <row r="223" spans="1:32" x14ac:dyDescent="0.25">
      <c r="A223" t="s">
        <v>566</v>
      </c>
      <c r="B223" t="s">
        <v>21</v>
      </c>
      <c r="C223" s="7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 t="str">
        <f>IF(Table1[[#This Row],[Under 30]]="yes","under 30",IF(Table1[[#This Row],[Senior]]="No","Senior","other"))</f>
        <v>other</v>
      </c>
      <c r="AE223">
        <f>IF(Table1[[#This Row],[Churn Label]]="no",0,1)</f>
        <v>0</v>
      </c>
      <c r="AF223" cm="1">
        <f t="array" ref="AF223">SUM(Table1[Cutomer Churned or not]/'KPI''s'!$B$1)</f>
        <v>0.2685808284731635</v>
      </c>
    </row>
    <row r="224" spans="1:32" x14ac:dyDescent="0.25">
      <c r="A224" t="s">
        <v>568</v>
      </c>
      <c r="B224" t="s">
        <v>21</v>
      </c>
      <c r="C224" s="7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 t="str">
        <f>IF(Table1[[#This Row],[Under 30]]="yes","under 30",IF(Table1[[#This Row],[Senior]]="No","Senior","other"))</f>
        <v>under 30</v>
      </c>
      <c r="AE224">
        <f>IF(Table1[[#This Row],[Churn Label]]="no",0,1)</f>
        <v>0</v>
      </c>
      <c r="AF224" cm="1">
        <f t="array" ref="AF224">SUM(Table1[Cutomer Churned or not]/'KPI''s'!$B$1)</f>
        <v>0.2685808284731635</v>
      </c>
    </row>
    <row r="225" spans="1:32" x14ac:dyDescent="0.25">
      <c r="A225" t="s">
        <v>570</v>
      </c>
      <c r="B225" t="s">
        <v>21</v>
      </c>
      <c r="C225" s="7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 t="str">
        <f>IF(Table1[[#This Row],[Under 30]]="yes","under 30",IF(Table1[[#This Row],[Senior]]="No","Senior","other"))</f>
        <v>Senior</v>
      </c>
      <c r="AE225">
        <f>IF(Table1[[#This Row],[Churn Label]]="no",0,1)</f>
        <v>0</v>
      </c>
      <c r="AF225" cm="1">
        <f t="array" ref="AF225">SUM(Table1[Cutomer Churned or not]/'KPI''s'!$B$1)</f>
        <v>0.2685808284731635</v>
      </c>
    </row>
    <row r="226" spans="1:32" x14ac:dyDescent="0.25">
      <c r="A226" t="s">
        <v>572</v>
      </c>
      <c r="B226" t="s">
        <v>21</v>
      </c>
      <c r="C226" s="7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 t="str">
        <f>IF(Table1[[#This Row],[Under 30]]="yes","under 30",IF(Table1[[#This Row],[Senior]]="No","Senior","other"))</f>
        <v>other</v>
      </c>
      <c r="AE226">
        <f>IF(Table1[[#This Row],[Churn Label]]="no",0,1)</f>
        <v>0</v>
      </c>
      <c r="AF226" cm="1">
        <f t="array" ref="AF226">SUM(Table1[Cutomer Churned or not]/'KPI''s'!$B$1)</f>
        <v>0.2685808284731635</v>
      </c>
    </row>
    <row r="227" spans="1:32" x14ac:dyDescent="0.25">
      <c r="A227" t="s">
        <v>574</v>
      </c>
      <c r="B227" t="s">
        <v>21</v>
      </c>
      <c r="C227" s="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 t="str">
        <f>IF(Table1[[#This Row],[Under 30]]="yes","under 30",IF(Table1[[#This Row],[Senior]]="No","Senior","other"))</f>
        <v>Senior</v>
      </c>
      <c r="AE227">
        <f>IF(Table1[[#This Row],[Churn Label]]="no",0,1)</f>
        <v>0</v>
      </c>
      <c r="AF227" cm="1">
        <f t="array" ref="AF227">SUM(Table1[Cutomer Churned or not]/'KPI''s'!$B$1)</f>
        <v>0.2685808284731635</v>
      </c>
    </row>
    <row r="228" spans="1:32" x14ac:dyDescent="0.25">
      <c r="A228" t="s">
        <v>576</v>
      </c>
      <c r="B228" t="s">
        <v>21</v>
      </c>
      <c r="C228" s="7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 t="str">
        <f>IF(Table1[[#This Row],[Under 30]]="yes","under 30",IF(Table1[[#This Row],[Senior]]="No","Senior","other"))</f>
        <v>under 30</v>
      </c>
      <c r="AE228">
        <f>IF(Table1[[#This Row],[Churn Label]]="no",0,1)</f>
        <v>0</v>
      </c>
      <c r="AF228" cm="1">
        <f t="array" ref="AF228">SUM(Table1[Cutomer Churned or not]/'KPI''s'!$B$1)</f>
        <v>0.2685808284731635</v>
      </c>
    </row>
    <row r="229" spans="1:32" x14ac:dyDescent="0.25">
      <c r="A229" t="s">
        <v>578</v>
      </c>
      <c r="B229" t="s">
        <v>21</v>
      </c>
      <c r="C229" s="7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 t="str">
        <f>IF(Table1[[#This Row],[Under 30]]="yes","under 30",IF(Table1[[#This Row],[Senior]]="No","Senior","other"))</f>
        <v>other</v>
      </c>
      <c r="AE229">
        <f>IF(Table1[[#This Row],[Churn Label]]="no",0,1)</f>
        <v>0</v>
      </c>
      <c r="AF229" cm="1">
        <f t="array" ref="AF229">SUM(Table1[Cutomer Churned or not]/'KPI''s'!$B$1)</f>
        <v>0.2685808284731635</v>
      </c>
    </row>
    <row r="230" spans="1:32" x14ac:dyDescent="0.25">
      <c r="A230" t="s">
        <v>580</v>
      </c>
      <c r="B230" t="s">
        <v>25</v>
      </c>
      <c r="C230" s="7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 t="str">
        <f>IF(Table1[[#This Row],[Under 30]]="yes","under 30",IF(Table1[[#This Row],[Senior]]="No","Senior","other"))</f>
        <v>other</v>
      </c>
      <c r="AE230">
        <f>IF(Table1[[#This Row],[Churn Label]]="no",0,1)</f>
        <v>1</v>
      </c>
      <c r="AF230" cm="1">
        <f t="array" ref="AF230">SUM(Table1[Cutomer Churned or not]/'KPI''s'!$B$1)</f>
        <v>0.2685808284731635</v>
      </c>
    </row>
    <row r="231" spans="1:32" x14ac:dyDescent="0.25">
      <c r="A231" t="s">
        <v>582</v>
      </c>
      <c r="B231" t="s">
        <v>21</v>
      </c>
      <c r="C231" s="7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 t="str">
        <f>IF(Table1[[#This Row],[Under 30]]="yes","under 30",IF(Table1[[#This Row],[Senior]]="No","Senior","other"))</f>
        <v>under 30</v>
      </c>
      <c r="AE231">
        <f>IF(Table1[[#This Row],[Churn Label]]="no",0,1)</f>
        <v>0</v>
      </c>
      <c r="AF231" cm="1">
        <f t="array" ref="AF231">SUM(Table1[Cutomer Churned or not]/'KPI''s'!$B$1)</f>
        <v>0.2685808284731635</v>
      </c>
    </row>
    <row r="232" spans="1:32" x14ac:dyDescent="0.25">
      <c r="A232" t="s">
        <v>584</v>
      </c>
      <c r="B232" t="s">
        <v>21</v>
      </c>
      <c r="C232" s="7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 t="str">
        <f>IF(Table1[[#This Row],[Under 30]]="yes","under 30",IF(Table1[[#This Row],[Senior]]="No","Senior","other"))</f>
        <v>other</v>
      </c>
      <c r="AE232">
        <f>IF(Table1[[#This Row],[Churn Label]]="no",0,1)</f>
        <v>0</v>
      </c>
      <c r="AF232" cm="1">
        <f t="array" ref="AF232">SUM(Table1[Cutomer Churned or not]/'KPI''s'!$B$1)</f>
        <v>0.2685808284731635</v>
      </c>
    </row>
    <row r="233" spans="1:32" x14ac:dyDescent="0.25">
      <c r="A233" t="s">
        <v>586</v>
      </c>
      <c r="B233" t="s">
        <v>21</v>
      </c>
      <c r="C233" s="7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 t="str">
        <f>IF(Table1[[#This Row],[Under 30]]="yes","under 30",IF(Table1[[#This Row],[Senior]]="No","Senior","other"))</f>
        <v>other</v>
      </c>
      <c r="AE233">
        <f>IF(Table1[[#This Row],[Churn Label]]="no",0,1)</f>
        <v>0</v>
      </c>
      <c r="AF233" cm="1">
        <f t="array" ref="AF233">SUM(Table1[Cutomer Churned or not]/'KPI''s'!$B$1)</f>
        <v>0.2685808284731635</v>
      </c>
    </row>
    <row r="234" spans="1:32" x14ac:dyDescent="0.25">
      <c r="A234" t="s">
        <v>588</v>
      </c>
      <c r="B234" t="s">
        <v>21</v>
      </c>
      <c r="C234" s="7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 t="str">
        <f>IF(Table1[[#This Row],[Under 30]]="yes","under 30",IF(Table1[[#This Row],[Senior]]="No","Senior","other"))</f>
        <v>Senior</v>
      </c>
      <c r="AE234">
        <f>IF(Table1[[#This Row],[Churn Label]]="no",0,1)</f>
        <v>0</v>
      </c>
      <c r="AF234" cm="1">
        <f t="array" ref="AF234">SUM(Table1[Cutomer Churned or not]/'KPI''s'!$B$1)</f>
        <v>0.2685808284731635</v>
      </c>
    </row>
    <row r="235" spans="1:32" x14ac:dyDescent="0.25">
      <c r="A235" t="s">
        <v>590</v>
      </c>
      <c r="B235" t="s">
        <v>21</v>
      </c>
      <c r="C235" s="7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 t="str">
        <f>IF(Table1[[#This Row],[Under 30]]="yes","under 30",IF(Table1[[#This Row],[Senior]]="No","Senior","other"))</f>
        <v>Senior</v>
      </c>
      <c r="AE235">
        <f>IF(Table1[[#This Row],[Churn Label]]="no",0,1)</f>
        <v>0</v>
      </c>
      <c r="AF235" cm="1">
        <f t="array" ref="AF235">SUM(Table1[Cutomer Churned or not]/'KPI''s'!$B$1)</f>
        <v>0.2685808284731635</v>
      </c>
    </row>
    <row r="236" spans="1:32" x14ac:dyDescent="0.25">
      <c r="A236" t="s">
        <v>592</v>
      </c>
      <c r="B236" t="s">
        <v>21</v>
      </c>
      <c r="C236" s="7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 t="str">
        <f>IF(Table1[[#This Row],[Under 30]]="yes","under 30",IF(Table1[[#This Row],[Senior]]="No","Senior","other"))</f>
        <v>Senior</v>
      </c>
      <c r="AE236">
        <f>IF(Table1[[#This Row],[Churn Label]]="no",0,1)</f>
        <v>0</v>
      </c>
      <c r="AF236" cm="1">
        <f t="array" ref="AF236">SUM(Table1[Cutomer Churned or not]/'KPI''s'!$B$1)</f>
        <v>0.2685808284731635</v>
      </c>
    </row>
    <row r="237" spans="1:32" x14ac:dyDescent="0.25">
      <c r="A237" t="s">
        <v>594</v>
      </c>
      <c r="B237" t="s">
        <v>21</v>
      </c>
      <c r="C237" s="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 t="str">
        <f>IF(Table1[[#This Row],[Under 30]]="yes","under 30",IF(Table1[[#This Row],[Senior]]="No","Senior","other"))</f>
        <v>under 30</v>
      </c>
      <c r="AE237">
        <f>IF(Table1[[#This Row],[Churn Label]]="no",0,1)</f>
        <v>0</v>
      </c>
      <c r="AF237" cm="1">
        <f t="array" ref="AF237">SUM(Table1[Cutomer Churned or not]/'KPI''s'!$B$1)</f>
        <v>0.2685808284731635</v>
      </c>
    </row>
    <row r="238" spans="1:32" x14ac:dyDescent="0.25">
      <c r="A238" t="s">
        <v>596</v>
      </c>
      <c r="B238" t="s">
        <v>21</v>
      </c>
      <c r="C238" s="7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 t="str">
        <f>IF(Table1[[#This Row],[Under 30]]="yes","under 30",IF(Table1[[#This Row],[Senior]]="No","Senior","other"))</f>
        <v>Senior</v>
      </c>
      <c r="AE238">
        <f>IF(Table1[[#This Row],[Churn Label]]="no",0,1)</f>
        <v>0</v>
      </c>
      <c r="AF238" cm="1">
        <f t="array" ref="AF238">SUM(Table1[Cutomer Churned or not]/'KPI''s'!$B$1)</f>
        <v>0.2685808284731635</v>
      </c>
    </row>
    <row r="239" spans="1:32" x14ac:dyDescent="0.25">
      <c r="A239" t="s">
        <v>598</v>
      </c>
      <c r="B239" t="s">
        <v>21</v>
      </c>
      <c r="C239" s="7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 t="str">
        <f>IF(Table1[[#This Row],[Under 30]]="yes","under 30",IF(Table1[[#This Row],[Senior]]="No","Senior","other"))</f>
        <v>Senior</v>
      </c>
      <c r="AE239">
        <f>IF(Table1[[#This Row],[Churn Label]]="no",0,1)</f>
        <v>0</v>
      </c>
      <c r="AF239" cm="1">
        <f t="array" ref="AF239">SUM(Table1[Cutomer Churned or not]/'KPI''s'!$B$1)</f>
        <v>0.2685808284731635</v>
      </c>
    </row>
    <row r="240" spans="1:32" x14ac:dyDescent="0.25">
      <c r="A240" t="s">
        <v>600</v>
      </c>
      <c r="B240" t="s">
        <v>21</v>
      </c>
      <c r="C240" s="7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 t="str">
        <f>IF(Table1[[#This Row],[Under 30]]="yes","under 30",IF(Table1[[#This Row],[Senior]]="No","Senior","other"))</f>
        <v>other</v>
      </c>
      <c r="AE240">
        <f>IF(Table1[[#This Row],[Churn Label]]="no",0,1)</f>
        <v>0</v>
      </c>
      <c r="AF240" cm="1">
        <f t="array" ref="AF240">SUM(Table1[Cutomer Churned or not]/'KPI''s'!$B$1)</f>
        <v>0.2685808284731635</v>
      </c>
    </row>
    <row r="241" spans="1:32" x14ac:dyDescent="0.25">
      <c r="A241" t="s">
        <v>602</v>
      </c>
      <c r="B241" t="s">
        <v>25</v>
      </c>
      <c r="C241" s="7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 t="str">
        <f>IF(Table1[[#This Row],[Under 30]]="yes","under 30",IF(Table1[[#This Row],[Senior]]="No","Senior","other"))</f>
        <v>Senior</v>
      </c>
      <c r="AE241">
        <f>IF(Table1[[#This Row],[Churn Label]]="no",0,1)</f>
        <v>1</v>
      </c>
      <c r="AF241" cm="1">
        <f t="array" ref="AF241">SUM(Table1[Cutomer Churned or not]/'KPI''s'!$B$1)</f>
        <v>0.2685808284731635</v>
      </c>
    </row>
    <row r="242" spans="1:32" x14ac:dyDescent="0.25">
      <c r="A242" t="s">
        <v>604</v>
      </c>
      <c r="B242" t="s">
        <v>21</v>
      </c>
      <c r="C242" s="7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 t="str">
        <f>IF(Table1[[#This Row],[Under 30]]="yes","under 30",IF(Table1[[#This Row],[Senior]]="No","Senior","other"))</f>
        <v>Senior</v>
      </c>
      <c r="AE242">
        <f>IF(Table1[[#This Row],[Churn Label]]="no",0,1)</f>
        <v>0</v>
      </c>
      <c r="AF242" cm="1">
        <f t="array" ref="AF242">SUM(Table1[Cutomer Churned or not]/'KPI''s'!$B$1)</f>
        <v>0.2685808284731635</v>
      </c>
    </row>
    <row r="243" spans="1:32" x14ac:dyDescent="0.25">
      <c r="A243" t="s">
        <v>606</v>
      </c>
      <c r="B243" t="s">
        <v>21</v>
      </c>
      <c r="C243" s="7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 t="str">
        <f>IF(Table1[[#This Row],[Under 30]]="yes","under 30",IF(Table1[[#This Row],[Senior]]="No","Senior","other"))</f>
        <v>under 30</v>
      </c>
      <c r="AE243">
        <f>IF(Table1[[#This Row],[Churn Label]]="no",0,1)</f>
        <v>0</v>
      </c>
      <c r="AF243" cm="1">
        <f t="array" ref="AF243">SUM(Table1[Cutomer Churned or not]/'KPI''s'!$B$1)</f>
        <v>0.2685808284731635</v>
      </c>
    </row>
    <row r="244" spans="1:32" x14ac:dyDescent="0.25">
      <c r="A244" t="s">
        <v>608</v>
      </c>
      <c r="B244" t="s">
        <v>21</v>
      </c>
      <c r="C244" s="7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 t="str">
        <f>IF(Table1[[#This Row],[Under 30]]="yes","under 30",IF(Table1[[#This Row],[Senior]]="No","Senior","other"))</f>
        <v>Senior</v>
      </c>
      <c r="AE244">
        <f>IF(Table1[[#This Row],[Churn Label]]="no",0,1)</f>
        <v>0</v>
      </c>
      <c r="AF244" cm="1">
        <f t="array" ref="AF244">SUM(Table1[Cutomer Churned or not]/'KPI''s'!$B$1)</f>
        <v>0.2685808284731635</v>
      </c>
    </row>
    <row r="245" spans="1:32" x14ac:dyDescent="0.25">
      <c r="A245" t="s">
        <v>610</v>
      </c>
      <c r="B245" t="s">
        <v>21</v>
      </c>
      <c r="C245" s="7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 t="str">
        <f>IF(Table1[[#This Row],[Under 30]]="yes","under 30",IF(Table1[[#This Row],[Senior]]="No","Senior","other"))</f>
        <v>Senior</v>
      </c>
      <c r="AE245">
        <f>IF(Table1[[#This Row],[Churn Label]]="no",0,1)</f>
        <v>0</v>
      </c>
      <c r="AF245" cm="1">
        <f t="array" ref="AF245">SUM(Table1[Cutomer Churned or not]/'KPI''s'!$B$1)</f>
        <v>0.2685808284731635</v>
      </c>
    </row>
    <row r="246" spans="1:32" x14ac:dyDescent="0.25">
      <c r="A246" t="s">
        <v>612</v>
      </c>
      <c r="B246" t="s">
        <v>21</v>
      </c>
      <c r="C246" s="7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 t="str">
        <f>IF(Table1[[#This Row],[Under 30]]="yes","under 30",IF(Table1[[#This Row],[Senior]]="No","Senior","other"))</f>
        <v>Senior</v>
      </c>
      <c r="AE246">
        <f>IF(Table1[[#This Row],[Churn Label]]="no",0,1)</f>
        <v>0</v>
      </c>
      <c r="AF246" cm="1">
        <f t="array" ref="AF246">SUM(Table1[Cutomer Churned or not]/'KPI''s'!$B$1)</f>
        <v>0.2685808284731635</v>
      </c>
    </row>
    <row r="247" spans="1:32" x14ac:dyDescent="0.25">
      <c r="A247" t="s">
        <v>614</v>
      </c>
      <c r="B247" t="s">
        <v>21</v>
      </c>
      <c r="C247" s="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 t="str">
        <f>IF(Table1[[#This Row],[Under 30]]="yes","under 30",IF(Table1[[#This Row],[Senior]]="No","Senior","other"))</f>
        <v>Senior</v>
      </c>
      <c r="AE247">
        <f>IF(Table1[[#This Row],[Churn Label]]="no",0,1)</f>
        <v>0</v>
      </c>
      <c r="AF247" cm="1">
        <f t="array" ref="AF247">SUM(Table1[Cutomer Churned or not]/'KPI''s'!$B$1)</f>
        <v>0.2685808284731635</v>
      </c>
    </row>
    <row r="248" spans="1:32" x14ac:dyDescent="0.25">
      <c r="A248" t="s">
        <v>616</v>
      </c>
      <c r="B248" t="s">
        <v>21</v>
      </c>
      <c r="C248" s="7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 t="str">
        <f>IF(Table1[[#This Row],[Under 30]]="yes","under 30",IF(Table1[[#This Row],[Senior]]="No","Senior","other"))</f>
        <v>Senior</v>
      </c>
      <c r="AE248">
        <f>IF(Table1[[#This Row],[Churn Label]]="no",0,1)</f>
        <v>0</v>
      </c>
      <c r="AF248" cm="1">
        <f t="array" ref="AF248">SUM(Table1[Cutomer Churned or not]/'KPI''s'!$B$1)</f>
        <v>0.2685808284731635</v>
      </c>
    </row>
    <row r="249" spans="1:32" x14ac:dyDescent="0.25">
      <c r="A249" t="s">
        <v>618</v>
      </c>
      <c r="B249" t="s">
        <v>21</v>
      </c>
      <c r="C249" s="7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 t="str">
        <f>IF(Table1[[#This Row],[Under 30]]="yes","under 30",IF(Table1[[#This Row],[Senior]]="No","Senior","other"))</f>
        <v>other</v>
      </c>
      <c r="AE249">
        <f>IF(Table1[[#This Row],[Churn Label]]="no",0,1)</f>
        <v>0</v>
      </c>
      <c r="AF249" cm="1">
        <f t="array" ref="AF249">SUM(Table1[Cutomer Churned or not]/'KPI''s'!$B$1)</f>
        <v>0.2685808284731635</v>
      </c>
    </row>
    <row r="250" spans="1:32" x14ac:dyDescent="0.25">
      <c r="A250" t="s">
        <v>620</v>
      </c>
      <c r="B250" t="s">
        <v>21</v>
      </c>
      <c r="C250" s="7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 t="str">
        <f>IF(Table1[[#This Row],[Under 30]]="yes","under 30",IF(Table1[[#This Row],[Senior]]="No","Senior","other"))</f>
        <v>Senior</v>
      </c>
      <c r="AE250">
        <f>IF(Table1[[#This Row],[Churn Label]]="no",0,1)</f>
        <v>0</v>
      </c>
      <c r="AF250" cm="1">
        <f t="array" ref="AF250">SUM(Table1[Cutomer Churned or not]/'KPI''s'!$B$1)</f>
        <v>0.2685808284731635</v>
      </c>
    </row>
    <row r="251" spans="1:32" x14ac:dyDescent="0.25">
      <c r="A251" t="s">
        <v>622</v>
      </c>
      <c r="B251" t="s">
        <v>21</v>
      </c>
      <c r="C251" s="7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 t="str">
        <f>IF(Table1[[#This Row],[Under 30]]="yes","under 30",IF(Table1[[#This Row],[Senior]]="No","Senior","other"))</f>
        <v>Senior</v>
      </c>
      <c r="AE251">
        <f>IF(Table1[[#This Row],[Churn Label]]="no",0,1)</f>
        <v>0</v>
      </c>
      <c r="AF251" cm="1">
        <f t="array" ref="AF251">SUM(Table1[Cutomer Churned or not]/'KPI''s'!$B$1)</f>
        <v>0.2685808284731635</v>
      </c>
    </row>
    <row r="252" spans="1:32" x14ac:dyDescent="0.25">
      <c r="A252" t="s">
        <v>624</v>
      </c>
      <c r="B252" t="s">
        <v>21</v>
      </c>
      <c r="C252" s="7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 t="str">
        <f>IF(Table1[[#This Row],[Under 30]]="yes","under 30",IF(Table1[[#This Row],[Senior]]="No","Senior","other"))</f>
        <v>Senior</v>
      </c>
      <c r="AE252">
        <f>IF(Table1[[#This Row],[Churn Label]]="no",0,1)</f>
        <v>0</v>
      </c>
      <c r="AF252" cm="1">
        <f t="array" ref="AF252">SUM(Table1[Cutomer Churned or not]/'KPI''s'!$B$1)</f>
        <v>0.2685808284731635</v>
      </c>
    </row>
    <row r="253" spans="1:32" x14ac:dyDescent="0.25">
      <c r="A253" t="s">
        <v>626</v>
      </c>
      <c r="B253" t="s">
        <v>21</v>
      </c>
      <c r="C253" s="7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 t="str">
        <f>IF(Table1[[#This Row],[Under 30]]="yes","under 30",IF(Table1[[#This Row],[Senior]]="No","Senior","other"))</f>
        <v>Senior</v>
      </c>
      <c r="AE253">
        <f>IF(Table1[[#This Row],[Churn Label]]="no",0,1)</f>
        <v>0</v>
      </c>
      <c r="AF253" cm="1">
        <f t="array" ref="AF253">SUM(Table1[Cutomer Churned or not]/'KPI''s'!$B$1)</f>
        <v>0.2685808284731635</v>
      </c>
    </row>
    <row r="254" spans="1:32" x14ac:dyDescent="0.25">
      <c r="A254" t="s">
        <v>628</v>
      </c>
      <c r="B254" t="s">
        <v>21</v>
      </c>
      <c r="C254" s="7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 t="str">
        <f>IF(Table1[[#This Row],[Under 30]]="yes","under 30",IF(Table1[[#This Row],[Senior]]="No","Senior","other"))</f>
        <v>other</v>
      </c>
      <c r="AE254">
        <f>IF(Table1[[#This Row],[Churn Label]]="no",0,1)</f>
        <v>0</v>
      </c>
      <c r="AF254" cm="1">
        <f t="array" ref="AF254">SUM(Table1[Cutomer Churned or not]/'KPI''s'!$B$1)</f>
        <v>0.2685808284731635</v>
      </c>
    </row>
    <row r="255" spans="1:32" x14ac:dyDescent="0.25">
      <c r="A255" t="s">
        <v>630</v>
      </c>
      <c r="B255" t="s">
        <v>21</v>
      </c>
      <c r="C255" s="7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 t="str">
        <f>IF(Table1[[#This Row],[Under 30]]="yes","under 30",IF(Table1[[#This Row],[Senior]]="No","Senior","other"))</f>
        <v>other</v>
      </c>
      <c r="AE255">
        <f>IF(Table1[[#This Row],[Churn Label]]="no",0,1)</f>
        <v>0</v>
      </c>
      <c r="AF255" cm="1">
        <f t="array" ref="AF255">SUM(Table1[Cutomer Churned or not]/'KPI''s'!$B$1)</f>
        <v>0.2685808284731635</v>
      </c>
    </row>
    <row r="256" spans="1:32" x14ac:dyDescent="0.25">
      <c r="A256" t="s">
        <v>632</v>
      </c>
      <c r="B256" t="s">
        <v>21</v>
      </c>
      <c r="C256" s="7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 t="str">
        <f>IF(Table1[[#This Row],[Under 30]]="yes","under 30",IF(Table1[[#This Row],[Senior]]="No","Senior","other"))</f>
        <v>Senior</v>
      </c>
      <c r="AE256">
        <f>IF(Table1[[#This Row],[Churn Label]]="no",0,1)</f>
        <v>0</v>
      </c>
      <c r="AF256" cm="1">
        <f t="array" ref="AF256">SUM(Table1[Cutomer Churned or not]/'KPI''s'!$B$1)</f>
        <v>0.2685808284731635</v>
      </c>
    </row>
    <row r="257" spans="1:32" x14ac:dyDescent="0.25">
      <c r="A257" t="s">
        <v>634</v>
      </c>
      <c r="B257" t="s">
        <v>21</v>
      </c>
      <c r="C257" s="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 t="str">
        <f>IF(Table1[[#This Row],[Under 30]]="yes","under 30",IF(Table1[[#This Row],[Senior]]="No","Senior","other"))</f>
        <v>other</v>
      </c>
      <c r="AE257">
        <f>IF(Table1[[#This Row],[Churn Label]]="no",0,1)</f>
        <v>0</v>
      </c>
      <c r="AF257" cm="1">
        <f t="array" ref="AF257">SUM(Table1[Cutomer Churned or not]/'KPI''s'!$B$1)</f>
        <v>0.2685808284731635</v>
      </c>
    </row>
    <row r="258" spans="1:32" x14ac:dyDescent="0.25">
      <c r="A258" t="s">
        <v>636</v>
      </c>
      <c r="B258" t="s">
        <v>21</v>
      </c>
      <c r="C258" s="7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 t="str">
        <f>IF(Table1[[#This Row],[Under 30]]="yes","under 30",IF(Table1[[#This Row],[Senior]]="No","Senior","other"))</f>
        <v>Senior</v>
      </c>
      <c r="AE258">
        <f>IF(Table1[[#This Row],[Churn Label]]="no",0,1)</f>
        <v>0</v>
      </c>
      <c r="AF258" cm="1">
        <f t="array" ref="AF258">SUM(Table1[Cutomer Churned or not]/'KPI''s'!$B$1)</f>
        <v>0.2685808284731635</v>
      </c>
    </row>
    <row r="259" spans="1:32" x14ac:dyDescent="0.25">
      <c r="A259" t="s">
        <v>638</v>
      </c>
      <c r="B259" t="s">
        <v>21</v>
      </c>
      <c r="C259" s="7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 t="str">
        <f>IF(Table1[[#This Row],[Under 30]]="yes","under 30",IF(Table1[[#This Row],[Senior]]="No","Senior","other"))</f>
        <v>other</v>
      </c>
      <c r="AE259">
        <f>IF(Table1[[#This Row],[Churn Label]]="no",0,1)</f>
        <v>0</v>
      </c>
      <c r="AF259" cm="1">
        <f t="array" ref="AF259">SUM(Table1[Cutomer Churned or not]/'KPI''s'!$B$1)</f>
        <v>0.2685808284731635</v>
      </c>
    </row>
    <row r="260" spans="1:32" x14ac:dyDescent="0.25">
      <c r="A260" t="s">
        <v>640</v>
      </c>
      <c r="B260" t="s">
        <v>21</v>
      </c>
      <c r="C260" s="7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 t="str">
        <f>IF(Table1[[#This Row],[Under 30]]="yes","under 30",IF(Table1[[#This Row],[Senior]]="No","Senior","other"))</f>
        <v>other</v>
      </c>
      <c r="AE260">
        <f>IF(Table1[[#This Row],[Churn Label]]="no",0,1)</f>
        <v>0</v>
      </c>
      <c r="AF260" cm="1">
        <f t="array" ref="AF260">SUM(Table1[Cutomer Churned or not]/'KPI''s'!$B$1)</f>
        <v>0.2685808284731635</v>
      </c>
    </row>
    <row r="261" spans="1:32" x14ac:dyDescent="0.25">
      <c r="A261" t="s">
        <v>642</v>
      </c>
      <c r="B261" t="s">
        <v>21</v>
      </c>
      <c r="C261" s="7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 t="str">
        <f>IF(Table1[[#This Row],[Under 30]]="yes","under 30",IF(Table1[[#This Row],[Senior]]="No","Senior","other"))</f>
        <v>Senior</v>
      </c>
      <c r="AE261">
        <f>IF(Table1[[#This Row],[Churn Label]]="no",0,1)</f>
        <v>0</v>
      </c>
      <c r="AF261" cm="1">
        <f t="array" ref="AF261">SUM(Table1[Cutomer Churned or not]/'KPI''s'!$B$1)</f>
        <v>0.2685808284731635</v>
      </c>
    </row>
    <row r="262" spans="1:32" x14ac:dyDescent="0.25">
      <c r="A262" t="s">
        <v>644</v>
      </c>
      <c r="B262" t="s">
        <v>21</v>
      </c>
      <c r="C262" s="7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 t="str">
        <f>IF(Table1[[#This Row],[Under 30]]="yes","under 30",IF(Table1[[#This Row],[Senior]]="No","Senior","other"))</f>
        <v>Senior</v>
      </c>
      <c r="AE262">
        <f>IF(Table1[[#This Row],[Churn Label]]="no",0,1)</f>
        <v>0</v>
      </c>
      <c r="AF262" cm="1">
        <f t="array" ref="AF262">SUM(Table1[Cutomer Churned or not]/'KPI''s'!$B$1)</f>
        <v>0.2685808284731635</v>
      </c>
    </row>
    <row r="263" spans="1:32" x14ac:dyDescent="0.25">
      <c r="A263" t="s">
        <v>646</v>
      </c>
      <c r="B263" t="s">
        <v>21</v>
      </c>
      <c r="C263" s="7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 t="str">
        <f>IF(Table1[[#This Row],[Under 30]]="yes","under 30",IF(Table1[[#This Row],[Senior]]="No","Senior","other"))</f>
        <v>Senior</v>
      </c>
      <c r="AE263">
        <f>IF(Table1[[#This Row],[Churn Label]]="no",0,1)</f>
        <v>0</v>
      </c>
      <c r="AF263" cm="1">
        <f t="array" ref="AF263">SUM(Table1[Cutomer Churned or not]/'KPI''s'!$B$1)</f>
        <v>0.2685808284731635</v>
      </c>
    </row>
    <row r="264" spans="1:32" x14ac:dyDescent="0.25">
      <c r="A264" t="s">
        <v>648</v>
      </c>
      <c r="B264" t="s">
        <v>21</v>
      </c>
      <c r="C264" s="7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 t="str">
        <f>IF(Table1[[#This Row],[Under 30]]="yes","under 30",IF(Table1[[#This Row],[Senior]]="No","Senior","other"))</f>
        <v>Senior</v>
      </c>
      <c r="AE264">
        <f>IF(Table1[[#This Row],[Churn Label]]="no",0,1)</f>
        <v>0</v>
      </c>
      <c r="AF264" cm="1">
        <f t="array" ref="AF264">SUM(Table1[Cutomer Churned or not]/'KPI''s'!$B$1)</f>
        <v>0.2685808284731635</v>
      </c>
    </row>
    <row r="265" spans="1:32" x14ac:dyDescent="0.25">
      <c r="A265" t="s">
        <v>650</v>
      </c>
      <c r="B265" t="s">
        <v>21</v>
      </c>
      <c r="C265" s="7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 t="str">
        <f>IF(Table1[[#This Row],[Under 30]]="yes","under 30",IF(Table1[[#This Row],[Senior]]="No","Senior","other"))</f>
        <v>other</v>
      </c>
      <c r="AE265">
        <f>IF(Table1[[#This Row],[Churn Label]]="no",0,1)</f>
        <v>0</v>
      </c>
      <c r="AF265" cm="1">
        <f t="array" ref="AF265">SUM(Table1[Cutomer Churned or not]/'KPI''s'!$B$1)</f>
        <v>0.2685808284731635</v>
      </c>
    </row>
    <row r="266" spans="1:32" x14ac:dyDescent="0.25">
      <c r="A266" t="s">
        <v>652</v>
      </c>
      <c r="B266" t="s">
        <v>21</v>
      </c>
      <c r="C266" s="7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 t="str">
        <f>IF(Table1[[#This Row],[Under 30]]="yes","under 30",IF(Table1[[#This Row],[Senior]]="No","Senior","other"))</f>
        <v>Senior</v>
      </c>
      <c r="AE266">
        <f>IF(Table1[[#This Row],[Churn Label]]="no",0,1)</f>
        <v>0</v>
      </c>
      <c r="AF266" cm="1">
        <f t="array" ref="AF266">SUM(Table1[Cutomer Churned or not]/'KPI''s'!$B$1)</f>
        <v>0.2685808284731635</v>
      </c>
    </row>
    <row r="267" spans="1:32" x14ac:dyDescent="0.25">
      <c r="A267" t="s">
        <v>654</v>
      </c>
      <c r="B267" t="s">
        <v>21</v>
      </c>
      <c r="C267" s="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 t="str">
        <f>IF(Table1[[#This Row],[Under 30]]="yes","under 30",IF(Table1[[#This Row],[Senior]]="No","Senior","other"))</f>
        <v>Senior</v>
      </c>
      <c r="AE267">
        <f>IF(Table1[[#This Row],[Churn Label]]="no",0,1)</f>
        <v>0</v>
      </c>
      <c r="AF267" cm="1">
        <f t="array" ref="AF267">SUM(Table1[Cutomer Churned or not]/'KPI''s'!$B$1)</f>
        <v>0.2685808284731635</v>
      </c>
    </row>
    <row r="268" spans="1:32" x14ac:dyDescent="0.25">
      <c r="A268" t="s">
        <v>656</v>
      </c>
      <c r="B268" t="s">
        <v>21</v>
      </c>
      <c r="C268" s="7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 t="str">
        <f>IF(Table1[[#This Row],[Under 30]]="yes","under 30",IF(Table1[[#This Row],[Senior]]="No","Senior","other"))</f>
        <v>Senior</v>
      </c>
      <c r="AE268">
        <f>IF(Table1[[#This Row],[Churn Label]]="no",0,1)</f>
        <v>0</v>
      </c>
      <c r="AF268" cm="1">
        <f t="array" ref="AF268">SUM(Table1[Cutomer Churned or not]/'KPI''s'!$B$1)</f>
        <v>0.2685808284731635</v>
      </c>
    </row>
    <row r="269" spans="1:32" x14ac:dyDescent="0.25">
      <c r="A269" t="s">
        <v>658</v>
      </c>
      <c r="B269" t="s">
        <v>21</v>
      </c>
      <c r="C269" s="7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 t="str">
        <f>IF(Table1[[#This Row],[Under 30]]="yes","under 30",IF(Table1[[#This Row],[Senior]]="No","Senior","other"))</f>
        <v>Senior</v>
      </c>
      <c r="AE269">
        <f>IF(Table1[[#This Row],[Churn Label]]="no",0,1)</f>
        <v>0</v>
      </c>
      <c r="AF269" cm="1">
        <f t="array" ref="AF269">SUM(Table1[Cutomer Churned or not]/'KPI''s'!$B$1)</f>
        <v>0.2685808284731635</v>
      </c>
    </row>
    <row r="270" spans="1:32" x14ac:dyDescent="0.25">
      <c r="A270" t="s">
        <v>660</v>
      </c>
      <c r="B270" t="s">
        <v>21</v>
      </c>
      <c r="C270" s="7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 t="str">
        <f>IF(Table1[[#This Row],[Under 30]]="yes","under 30",IF(Table1[[#This Row],[Senior]]="No","Senior","other"))</f>
        <v>under 30</v>
      </c>
      <c r="AE270">
        <f>IF(Table1[[#This Row],[Churn Label]]="no",0,1)</f>
        <v>0</v>
      </c>
      <c r="AF270" cm="1">
        <f t="array" ref="AF270">SUM(Table1[Cutomer Churned or not]/'KPI''s'!$B$1)</f>
        <v>0.2685808284731635</v>
      </c>
    </row>
    <row r="271" spans="1:32" x14ac:dyDescent="0.25">
      <c r="A271" t="s">
        <v>662</v>
      </c>
      <c r="B271" t="s">
        <v>21</v>
      </c>
      <c r="C271" s="7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 t="str">
        <f>IF(Table1[[#This Row],[Under 30]]="yes","under 30",IF(Table1[[#This Row],[Senior]]="No","Senior","other"))</f>
        <v>other</v>
      </c>
      <c r="AE271">
        <f>IF(Table1[[#This Row],[Churn Label]]="no",0,1)</f>
        <v>0</v>
      </c>
      <c r="AF271" cm="1">
        <f t="array" ref="AF271">SUM(Table1[Cutomer Churned or not]/'KPI''s'!$B$1)</f>
        <v>0.2685808284731635</v>
      </c>
    </row>
    <row r="272" spans="1:32" x14ac:dyDescent="0.25">
      <c r="A272" t="s">
        <v>664</v>
      </c>
      <c r="B272" t="s">
        <v>21</v>
      </c>
      <c r="C272" s="7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 t="str">
        <f>IF(Table1[[#This Row],[Under 30]]="yes","under 30",IF(Table1[[#This Row],[Senior]]="No","Senior","other"))</f>
        <v>under 30</v>
      </c>
      <c r="AE272">
        <f>IF(Table1[[#This Row],[Churn Label]]="no",0,1)</f>
        <v>0</v>
      </c>
      <c r="AF272" cm="1">
        <f t="array" ref="AF272">SUM(Table1[Cutomer Churned or not]/'KPI''s'!$B$1)</f>
        <v>0.2685808284731635</v>
      </c>
    </row>
    <row r="273" spans="1:32" x14ac:dyDescent="0.25">
      <c r="A273" t="s">
        <v>666</v>
      </c>
      <c r="B273" t="s">
        <v>21</v>
      </c>
      <c r="C273" s="7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 t="str">
        <f>IF(Table1[[#This Row],[Under 30]]="yes","under 30",IF(Table1[[#This Row],[Senior]]="No","Senior","other"))</f>
        <v>other</v>
      </c>
      <c r="AE273">
        <f>IF(Table1[[#This Row],[Churn Label]]="no",0,1)</f>
        <v>0</v>
      </c>
      <c r="AF273" cm="1">
        <f t="array" ref="AF273">SUM(Table1[Cutomer Churned or not]/'KPI''s'!$B$1)</f>
        <v>0.2685808284731635</v>
      </c>
    </row>
    <row r="274" spans="1:32" x14ac:dyDescent="0.25">
      <c r="A274" t="s">
        <v>668</v>
      </c>
      <c r="B274" t="s">
        <v>21</v>
      </c>
      <c r="C274" s="7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 t="str">
        <f>IF(Table1[[#This Row],[Under 30]]="yes","under 30",IF(Table1[[#This Row],[Senior]]="No","Senior","other"))</f>
        <v>Senior</v>
      </c>
      <c r="AE274">
        <f>IF(Table1[[#This Row],[Churn Label]]="no",0,1)</f>
        <v>0</v>
      </c>
      <c r="AF274" cm="1">
        <f t="array" ref="AF274">SUM(Table1[Cutomer Churned or not]/'KPI''s'!$B$1)</f>
        <v>0.2685808284731635</v>
      </c>
    </row>
    <row r="275" spans="1:32" x14ac:dyDescent="0.25">
      <c r="A275" t="s">
        <v>670</v>
      </c>
      <c r="B275" t="s">
        <v>21</v>
      </c>
      <c r="C275" s="7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 t="str">
        <f>IF(Table1[[#This Row],[Under 30]]="yes","under 30",IF(Table1[[#This Row],[Senior]]="No","Senior","other"))</f>
        <v>Senior</v>
      </c>
      <c r="AE275">
        <f>IF(Table1[[#This Row],[Churn Label]]="no",0,1)</f>
        <v>0</v>
      </c>
      <c r="AF275" cm="1">
        <f t="array" ref="AF275">SUM(Table1[Cutomer Churned or not]/'KPI''s'!$B$1)</f>
        <v>0.2685808284731635</v>
      </c>
    </row>
    <row r="276" spans="1:32" x14ac:dyDescent="0.25">
      <c r="A276" t="s">
        <v>672</v>
      </c>
      <c r="B276" t="s">
        <v>21</v>
      </c>
      <c r="C276" s="7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 t="str">
        <f>IF(Table1[[#This Row],[Under 30]]="yes","under 30",IF(Table1[[#This Row],[Senior]]="No","Senior","other"))</f>
        <v>Senior</v>
      </c>
      <c r="AE276">
        <f>IF(Table1[[#This Row],[Churn Label]]="no",0,1)</f>
        <v>0</v>
      </c>
      <c r="AF276" cm="1">
        <f t="array" ref="AF276">SUM(Table1[Cutomer Churned or not]/'KPI''s'!$B$1)</f>
        <v>0.2685808284731635</v>
      </c>
    </row>
    <row r="277" spans="1:32" x14ac:dyDescent="0.25">
      <c r="A277" t="s">
        <v>674</v>
      </c>
      <c r="B277" t="s">
        <v>21</v>
      </c>
      <c r="C277" s="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 t="str">
        <f>IF(Table1[[#This Row],[Under 30]]="yes","under 30",IF(Table1[[#This Row],[Senior]]="No","Senior","other"))</f>
        <v>other</v>
      </c>
      <c r="AE277">
        <f>IF(Table1[[#This Row],[Churn Label]]="no",0,1)</f>
        <v>0</v>
      </c>
      <c r="AF277" cm="1">
        <f t="array" ref="AF277">SUM(Table1[Cutomer Churned or not]/'KPI''s'!$B$1)</f>
        <v>0.2685808284731635</v>
      </c>
    </row>
    <row r="278" spans="1:32" x14ac:dyDescent="0.25">
      <c r="A278" t="s">
        <v>676</v>
      </c>
      <c r="B278" t="s">
        <v>21</v>
      </c>
      <c r="C278" s="7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 t="str">
        <f>IF(Table1[[#This Row],[Under 30]]="yes","under 30",IF(Table1[[#This Row],[Senior]]="No","Senior","other"))</f>
        <v>other</v>
      </c>
      <c r="AE278">
        <f>IF(Table1[[#This Row],[Churn Label]]="no",0,1)</f>
        <v>0</v>
      </c>
      <c r="AF278" cm="1">
        <f t="array" ref="AF278">SUM(Table1[Cutomer Churned or not]/'KPI''s'!$B$1)</f>
        <v>0.2685808284731635</v>
      </c>
    </row>
    <row r="279" spans="1:32" x14ac:dyDescent="0.25">
      <c r="A279" t="s">
        <v>678</v>
      </c>
      <c r="B279" t="s">
        <v>21</v>
      </c>
      <c r="C279" s="7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 t="str">
        <f>IF(Table1[[#This Row],[Under 30]]="yes","under 30",IF(Table1[[#This Row],[Senior]]="No","Senior","other"))</f>
        <v>under 30</v>
      </c>
      <c r="AE279">
        <f>IF(Table1[[#This Row],[Churn Label]]="no",0,1)</f>
        <v>0</v>
      </c>
      <c r="AF279" cm="1">
        <f t="array" ref="AF279">SUM(Table1[Cutomer Churned or not]/'KPI''s'!$B$1)</f>
        <v>0.2685808284731635</v>
      </c>
    </row>
    <row r="280" spans="1:32" x14ac:dyDescent="0.25">
      <c r="A280" t="s">
        <v>680</v>
      </c>
      <c r="B280" t="s">
        <v>21</v>
      </c>
      <c r="C280" s="7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 t="str">
        <f>IF(Table1[[#This Row],[Under 30]]="yes","under 30",IF(Table1[[#This Row],[Senior]]="No","Senior","other"))</f>
        <v>Senior</v>
      </c>
      <c r="AE280">
        <f>IF(Table1[[#This Row],[Churn Label]]="no",0,1)</f>
        <v>0</v>
      </c>
      <c r="AF280" cm="1">
        <f t="array" ref="AF280">SUM(Table1[Cutomer Churned or not]/'KPI''s'!$B$1)</f>
        <v>0.2685808284731635</v>
      </c>
    </row>
    <row r="281" spans="1:32" x14ac:dyDescent="0.25">
      <c r="A281" t="s">
        <v>682</v>
      </c>
      <c r="B281" t="s">
        <v>21</v>
      </c>
      <c r="C281" s="7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 t="str">
        <f>IF(Table1[[#This Row],[Under 30]]="yes","under 30",IF(Table1[[#This Row],[Senior]]="No","Senior","other"))</f>
        <v>Senior</v>
      </c>
      <c r="AE281">
        <f>IF(Table1[[#This Row],[Churn Label]]="no",0,1)</f>
        <v>0</v>
      </c>
      <c r="AF281" cm="1">
        <f t="array" ref="AF281">SUM(Table1[Cutomer Churned or not]/'KPI''s'!$B$1)</f>
        <v>0.2685808284731635</v>
      </c>
    </row>
    <row r="282" spans="1:32" x14ac:dyDescent="0.25">
      <c r="A282" t="s">
        <v>684</v>
      </c>
      <c r="B282" t="s">
        <v>21</v>
      </c>
      <c r="C282" s="7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 t="str">
        <f>IF(Table1[[#This Row],[Under 30]]="yes","under 30",IF(Table1[[#This Row],[Senior]]="No","Senior","other"))</f>
        <v>Senior</v>
      </c>
      <c r="AE282">
        <f>IF(Table1[[#This Row],[Churn Label]]="no",0,1)</f>
        <v>0</v>
      </c>
      <c r="AF282" cm="1">
        <f t="array" ref="AF282">SUM(Table1[Cutomer Churned or not]/'KPI''s'!$B$1)</f>
        <v>0.2685808284731635</v>
      </c>
    </row>
    <row r="283" spans="1:32" x14ac:dyDescent="0.25">
      <c r="A283" t="s">
        <v>686</v>
      </c>
      <c r="B283" t="s">
        <v>21</v>
      </c>
      <c r="C283" s="7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 t="str">
        <f>IF(Table1[[#This Row],[Under 30]]="yes","under 30",IF(Table1[[#This Row],[Senior]]="No","Senior","other"))</f>
        <v>under 30</v>
      </c>
      <c r="AE283">
        <f>IF(Table1[[#This Row],[Churn Label]]="no",0,1)</f>
        <v>0</v>
      </c>
      <c r="AF283" cm="1">
        <f t="array" ref="AF283">SUM(Table1[Cutomer Churned or not]/'KPI''s'!$B$1)</f>
        <v>0.2685808284731635</v>
      </c>
    </row>
    <row r="284" spans="1:32" x14ac:dyDescent="0.25">
      <c r="A284" t="s">
        <v>688</v>
      </c>
      <c r="B284" t="s">
        <v>21</v>
      </c>
      <c r="C284" s="7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 t="str">
        <f>IF(Table1[[#This Row],[Under 30]]="yes","under 30",IF(Table1[[#This Row],[Senior]]="No","Senior","other"))</f>
        <v>Senior</v>
      </c>
      <c r="AE284">
        <f>IF(Table1[[#This Row],[Churn Label]]="no",0,1)</f>
        <v>0</v>
      </c>
      <c r="AF284" cm="1">
        <f t="array" ref="AF284">SUM(Table1[Cutomer Churned or not]/'KPI''s'!$B$1)</f>
        <v>0.2685808284731635</v>
      </c>
    </row>
    <row r="285" spans="1:32" x14ac:dyDescent="0.25">
      <c r="A285" t="s">
        <v>690</v>
      </c>
      <c r="B285" t="s">
        <v>21</v>
      </c>
      <c r="C285" s="7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 t="str">
        <f>IF(Table1[[#This Row],[Under 30]]="yes","under 30",IF(Table1[[#This Row],[Senior]]="No","Senior","other"))</f>
        <v>under 30</v>
      </c>
      <c r="AE285">
        <f>IF(Table1[[#This Row],[Churn Label]]="no",0,1)</f>
        <v>0</v>
      </c>
      <c r="AF285" cm="1">
        <f t="array" ref="AF285">SUM(Table1[Cutomer Churned or not]/'KPI''s'!$B$1)</f>
        <v>0.2685808284731635</v>
      </c>
    </row>
    <row r="286" spans="1:32" x14ac:dyDescent="0.25">
      <c r="A286" t="s">
        <v>692</v>
      </c>
      <c r="B286" t="s">
        <v>21</v>
      </c>
      <c r="C286" s="7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 t="str">
        <f>IF(Table1[[#This Row],[Under 30]]="yes","under 30",IF(Table1[[#This Row],[Senior]]="No","Senior","other"))</f>
        <v>Senior</v>
      </c>
      <c r="AE286">
        <f>IF(Table1[[#This Row],[Churn Label]]="no",0,1)</f>
        <v>0</v>
      </c>
      <c r="AF286" cm="1">
        <f t="array" ref="AF286">SUM(Table1[Cutomer Churned or not]/'KPI''s'!$B$1)</f>
        <v>0.2685808284731635</v>
      </c>
    </row>
    <row r="287" spans="1:32" x14ac:dyDescent="0.25">
      <c r="A287" t="s">
        <v>694</v>
      </c>
      <c r="B287" t="s">
        <v>21</v>
      </c>
      <c r="C287" s="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 t="str">
        <f>IF(Table1[[#This Row],[Under 30]]="yes","under 30",IF(Table1[[#This Row],[Senior]]="No","Senior","other"))</f>
        <v>under 30</v>
      </c>
      <c r="AE287">
        <f>IF(Table1[[#This Row],[Churn Label]]="no",0,1)</f>
        <v>0</v>
      </c>
      <c r="AF287" cm="1">
        <f t="array" ref="AF287">SUM(Table1[Cutomer Churned or not]/'KPI''s'!$B$1)</f>
        <v>0.2685808284731635</v>
      </c>
    </row>
    <row r="288" spans="1:32" x14ac:dyDescent="0.25">
      <c r="A288" t="s">
        <v>696</v>
      </c>
      <c r="B288" t="s">
        <v>21</v>
      </c>
      <c r="C288" s="7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 t="str">
        <f>IF(Table1[[#This Row],[Under 30]]="yes","under 30",IF(Table1[[#This Row],[Senior]]="No","Senior","other"))</f>
        <v>Senior</v>
      </c>
      <c r="AE288">
        <f>IF(Table1[[#This Row],[Churn Label]]="no",0,1)</f>
        <v>0</v>
      </c>
      <c r="AF288" cm="1">
        <f t="array" ref="AF288">SUM(Table1[Cutomer Churned or not]/'KPI''s'!$B$1)</f>
        <v>0.2685808284731635</v>
      </c>
    </row>
    <row r="289" spans="1:32" x14ac:dyDescent="0.25">
      <c r="A289" t="s">
        <v>698</v>
      </c>
      <c r="B289" t="s">
        <v>21</v>
      </c>
      <c r="C289" s="7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 t="str">
        <f>IF(Table1[[#This Row],[Under 30]]="yes","under 30",IF(Table1[[#This Row],[Senior]]="No","Senior","other"))</f>
        <v>other</v>
      </c>
      <c r="AE289">
        <f>IF(Table1[[#This Row],[Churn Label]]="no",0,1)</f>
        <v>0</v>
      </c>
      <c r="AF289" cm="1">
        <f t="array" ref="AF289">SUM(Table1[Cutomer Churned or not]/'KPI''s'!$B$1)</f>
        <v>0.2685808284731635</v>
      </c>
    </row>
    <row r="290" spans="1:32" x14ac:dyDescent="0.25">
      <c r="A290" t="s">
        <v>700</v>
      </c>
      <c r="B290" t="s">
        <v>21</v>
      </c>
      <c r="C290" s="7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 t="str">
        <f>IF(Table1[[#This Row],[Under 30]]="yes","under 30",IF(Table1[[#This Row],[Senior]]="No","Senior","other"))</f>
        <v>Senior</v>
      </c>
      <c r="AE290">
        <f>IF(Table1[[#This Row],[Churn Label]]="no",0,1)</f>
        <v>0</v>
      </c>
      <c r="AF290" cm="1">
        <f t="array" ref="AF290">SUM(Table1[Cutomer Churned or not]/'KPI''s'!$B$1)</f>
        <v>0.2685808284731635</v>
      </c>
    </row>
    <row r="291" spans="1:32" x14ac:dyDescent="0.25">
      <c r="A291" t="s">
        <v>702</v>
      </c>
      <c r="B291" t="s">
        <v>21</v>
      </c>
      <c r="C291" s="7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 t="str">
        <f>IF(Table1[[#This Row],[Under 30]]="yes","under 30",IF(Table1[[#This Row],[Senior]]="No","Senior","other"))</f>
        <v>Senior</v>
      </c>
      <c r="AE291">
        <f>IF(Table1[[#This Row],[Churn Label]]="no",0,1)</f>
        <v>0</v>
      </c>
      <c r="AF291" cm="1">
        <f t="array" ref="AF291">SUM(Table1[Cutomer Churned or not]/'KPI''s'!$B$1)</f>
        <v>0.2685808284731635</v>
      </c>
    </row>
    <row r="292" spans="1:32" x14ac:dyDescent="0.25">
      <c r="A292" t="s">
        <v>704</v>
      </c>
      <c r="B292" t="s">
        <v>21</v>
      </c>
      <c r="C292" s="7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 t="str">
        <f>IF(Table1[[#This Row],[Under 30]]="yes","under 30",IF(Table1[[#This Row],[Senior]]="No","Senior","other"))</f>
        <v>Senior</v>
      </c>
      <c r="AE292">
        <f>IF(Table1[[#This Row],[Churn Label]]="no",0,1)</f>
        <v>0</v>
      </c>
      <c r="AF292" cm="1">
        <f t="array" ref="AF292">SUM(Table1[Cutomer Churned or not]/'KPI''s'!$B$1)</f>
        <v>0.2685808284731635</v>
      </c>
    </row>
    <row r="293" spans="1:32" x14ac:dyDescent="0.25">
      <c r="A293" t="s">
        <v>706</v>
      </c>
      <c r="B293" t="s">
        <v>21</v>
      </c>
      <c r="C293" s="7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 t="str">
        <f>IF(Table1[[#This Row],[Under 30]]="yes","under 30",IF(Table1[[#This Row],[Senior]]="No","Senior","other"))</f>
        <v>Senior</v>
      </c>
      <c r="AE293">
        <f>IF(Table1[[#This Row],[Churn Label]]="no",0,1)</f>
        <v>0</v>
      </c>
      <c r="AF293" cm="1">
        <f t="array" ref="AF293">SUM(Table1[Cutomer Churned or not]/'KPI''s'!$B$1)</f>
        <v>0.2685808284731635</v>
      </c>
    </row>
    <row r="294" spans="1:32" x14ac:dyDescent="0.25">
      <c r="A294" t="s">
        <v>708</v>
      </c>
      <c r="B294" t="s">
        <v>21</v>
      </c>
      <c r="C294" s="7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 t="str">
        <f>IF(Table1[[#This Row],[Under 30]]="yes","under 30",IF(Table1[[#This Row],[Senior]]="No","Senior","other"))</f>
        <v>Senior</v>
      </c>
      <c r="AE294">
        <f>IF(Table1[[#This Row],[Churn Label]]="no",0,1)</f>
        <v>0</v>
      </c>
      <c r="AF294" cm="1">
        <f t="array" ref="AF294">SUM(Table1[Cutomer Churned or not]/'KPI''s'!$B$1)</f>
        <v>0.2685808284731635</v>
      </c>
    </row>
    <row r="295" spans="1:32" x14ac:dyDescent="0.25">
      <c r="A295" t="s">
        <v>710</v>
      </c>
      <c r="B295" t="s">
        <v>21</v>
      </c>
      <c r="C295" s="7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 t="str">
        <f>IF(Table1[[#This Row],[Under 30]]="yes","under 30",IF(Table1[[#This Row],[Senior]]="No","Senior","other"))</f>
        <v>other</v>
      </c>
      <c r="AE295">
        <f>IF(Table1[[#This Row],[Churn Label]]="no",0,1)</f>
        <v>0</v>
      </c>
      <c r="AF295" cm="1">
        <f t="array" ref="AF295">SUM(Table1[Cutomer Churned or not]/'KPI''s'!$B$1)</f>
        <v>0.2685808284731635</v>
      </c>
    </row>
    <row r="296" spans="1:32" x14ac:dyDescent="0.25">
      <c r="A296" t="s">
        <v>712</v>
      </c>
      <c r="B296" t="s">
        <v>21</v>
      </c>
      <c r="C296" s="7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 t="str">
        <f>IF(Table1[[#This Row],[Under 30]]="yes","under 30",IF(Table1[[#This Row],[Senior]]="No","Senior","other"))</f>
        <v>Senior</v>
      </c>
      <c r="AE296">
        <f>IF(Table1[[#This Row],[Churn Label]]="no",0,1)</f>
        <v>0</v>
      </c>
      <c r="AF296" cm="1">
        <f t="array" ref="AF296">SUM(Table1[Cutomer Churned or not]/'KPI''s'!$B$1)</f>
        <v>0.2685808284731635</v>
      </c>
    </row>
    <row r="297" spans="1:32" x14ac:dyDescent="0.25">
      <c r="A297" t="s">
        <v>714</v>
      </c>
      <c r="B297" t="s">
        <v>21</v>
      </c>
      <c r="C297" s="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 t="str">
        <f>IF(Table1[[#This Row],[Under 30]]="yes","under 30",IF(Table1[[#This Row],[Senior]]="No","Senior","other"))</f>
        <v>under 30</v>
      </c>
      <c r="AE297">
        <f>IF(Table1[[#This Row],[Churn Label]]="no",0,1)</f>
        <v>0</v>
      </c>
      <c r="AF297" cm="1">
        <f t="array" ref="AF297">SUM(Table1[Cutomer Churned or not]/'KPI''s'!$B$1)</f>
        <v>0.2685808284731635</v>
      </c>
    </row>
    <row r="298" spans="1:32" x14ac:dyDescent="0.25">
      <c r="A298" t="s">
        <v>716</v>
      </c>
      <c r="B298" t="s">
        <v>21</v>
      </c>
      <c r="C298" s="7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 t="str">
        <f>IF(Table1[[#This Row],[Under 30]]="yes","under 30",IF(Table1[[#This Row],[Senior]]="No","Senior","other"))</f>
        <v>Senior</v>
      </c>
      <c r="AE298">
        <f>IF(Table1[[#This Row],[Churn Label]]="no",0,1)</f>
        <v>0</v>
      </c>
      <c r="AF298" cm="1">
        <f t="array" ref="AF298">SUM(Table1[Cutomer Churned or not]/'KPI''s'!$B$1)</f>
        <v>0.2685808284731635</v>
      </c>
    </row>
    <row r="299" spans="1:32" x14ac:dyDescent="0.25">
      <c r="A299" t="s">
        <v>718</v>
      </c>
      <c r="B299" t="s">
        <v>21</v>
      </c>
      <c r="C299" s="7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 t="str">
        <f>IF(Table1[[#This Row],[Under 30]]="yes","under 30",IF(Table1[[#This Row],[Senior]]="No","Senior","other"))</f>
        <v>Senior</v>
      </c>
      <c r="AE299">
        <f>IF(Table1[[#This Row],[Churn Label]]="no",0,1)</f>
        <v>0</v>
      </c>
      <c r="AF299" cm="1">
        <f t="array" ref="AF299">SUM(Table1[Cutomer Churned or not]/'KPI''s'!$B$1)</f>
        <v>0.2685808284731635</v>
      </c>
    </row>
    <row r="300" spans="1:32" x14ac:dyDescent="0.25">
      <c r="A300" t="s">
        <v>720</v>
      </c>
      <c r="B300" t="s">
        <v>21</v>
      </c>
      <c r="C300" s="7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 t="str">
        <f>IF(Table1[[#This Row],[Under 30]]="yes","under 30",IF(Table1[[#This Row],[Senior]]="No","Senior","other"))</f>
        <v>under 30</v>
      </c>
      <c r="AE300">
        <f>IF(Table1[[#This Row],[Churn Label]]="no",0,1)</f>
        <v>0</v>
      </c>
      <c r="AF300" cm="1">
        <f t="array" ref="AF300">SUM(Table1[Cutomer Churned or not]/'KPI''s'!$B$1)</f>
        <v>0.2685808284731635</v>
      </c>
    </row>
    <row r="301" spans="1:32" x14ac:dyDescent="0.25">
      <c r="A301" t="s">
        <v>722</v>
      </c>
      <c r="B301" t="s">
        <v>21</v>
      </c>
      <c r="C301" s="7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 t="str">
        <f>IF(Table1[[#This Row],[Under 30]]="yes","under 30",IF(Table1[[#This Row],[Senior]]="No","Senior","other"))</f>
        <v>Senior</v>
      </c>
      <c r="AE301">
        <f>IF(Table1[[#This Row],[Churn Label]]="no",0,1)</f>
        <v>0</v>
      </c>
      <c r="AF301" cm="1">
        <f t="array" ref="AF301">SUM(Table1[Cutomer Churned or not]/'KPI''s'!$B$1)</f>
        <v>0.2685808284731635</v>
      </c>
    </row>
    <row r="302" spans="1:32" x14ac:dyDescent="0.25">
      <c r="A302" t="s">
        <v>724</v>
      </c>
      <c r="B302" t="s">
        <v>21</v>
      </c>
      <c r="C302" s="7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 t="str">
        <f>IF(Table1[[#This Row],[Under 30]]="yes","under 30",IF(Table1[[#This Row],[Senior]]="No","Senior","other"))</f>
        <v>Senior</v>
      </c>
      <c r="AE302">
        <f>IF(Table1[[#This Row],[Churn Label]]="no",0,1)</f>
        <v>0</v>
      </c>
      <c r="AF302" cm="1">
        <f t="array" ref="AF302">SUM(Table1[Cutomer Churned or not]/'KPI''s'!$B$1)</f>
        <v>0.2685808284731635</v>
      </c>
    </row>
    <row r="303" spans="1:32" x14ac:dyDescent="0.25">
      <c r="A303" t="s">
        <v>726</v>
      </c>
      <c r="B303" t="s">
        <v>21</v>
      </c>
      <c r="C303" s="7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 t="str">
        <f>IF(Table1[[#This Row],[Under 30]]="yes","under 30",IF(Table1[[#This Row],[Senior]]="No","Senior","other"))</f>
        <v>under 30</v>
      </c>
      <c r="AE303">
        <f>IF(Table1[[#This Row],[Churn Label]]="no",0,1)</f>
        <v>0</v>
      </c>
      <c r="AF303" cm="1">
        <f t="array" ref="AF303">SUM(Table1[Cutomer Churned or not]/'KPI''s'!$B$1)</f>
        <v>0.2685808284731635</v>
      </c>
    </row>
    <row r="304" spans="1:32" x14ac:dyDescent="0.25">
      <c r="A304" t="s">
        <v>728</v>
      </c>
      <c r="B304" t="s">
        <v>21</v>
      </c>
      <c r="C304" s="7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 t="str">
        <f>IF(Table1[[#This Row],[Under 30]]="yes","under 30",IF(Table1[[#This Row],[Senior]]="No","Senior","other"))</f>
        <v>other</v>
      </c>
      <c r="AE304">
        <f>IF(Table1[[#This Row],[Churn Label]]="no",0,1)</f>
        <v>0</v>
      </c>
      <c r="AF304" cm="1">
        <f t="array" ref="AF304">SUM(Table1[Cutomer Churned or not]/'KPI''s'!$B$1)</f>
        <v>0.2685808284731635</v>
      </c>
    </row>
    <row r="305" spans="1:32" x14ac:dyDescent="0.25">
      <c r="A305" t="s">
        <v>730</v>
      </c>
      <c r="B305" t="s">
        <v>21</v>
      </c>
      <c r="C305" s="7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 t="str">
        <f>IF(Table1[[#This Row],[Under 30]]="yes","under 30",IF(Table1[[#This Row],[Senior]]="No","Senior","other"))</f>
        <v>under 30</v>
      </c>
      <c r="AE305">
        <f>IF(Table1[[#This Row],[Churn Label]]="no",0,1)</f>
        <v>0</v>
      </c>
      <c r="AF305" cm="1">
        <f t="array" ref="AF305">SUM(Table1[Cutomer Churned or not]/'KPI''s'!$B$1)</f>
        <v>0.2685808284731635</v>
      </c>
    </row>
    <row r="306" spans="1:32" x14ac:dyDescent="0.25">
      <c r="A306" t="s">
        <v>732</v>
      </c>
      <c r="B306" t="s">
        <v>21</v>
      </c>
      <c r="C306" s="7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 t="str">
        <f>IF(Table1[[#This Row],[Under 30]]="yes","under 30",IF(Table1[[#This Row],[Senior]]="No","Senior","other"))</f>
        <v>other</v>
      </c>
      <c r="AE306">
        <f>IF(Table1[[#This Row],[Churn Label]]="no",0,1)</f>
        <v>0</v>
      </c>
      <c r="AF306" cm="1">
        <f t="array" ref="AF306">SUM(Table1[Cutomer Churned or not]/'KPI''s'!$B$1)</f>
        <v>0.2685808284731635</v>
      </c>
    </row>
    <row r="307" spans="1:32" x14ac:dyDescent="0.25">
      <c r="A307" t="s">
        <v>734</v>
      </c>
      <c r="B307" t="s">
        <v>21</v>
      </c>
      <c r="C307" s="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 t="str">
        <f>IF(Table1[[#This Row],[Under 30]]="yes","under 30",IF(Table1[[#This Row],[Senior]]="No","Senior","other"))</f>
        <v>Senior</v>
      </c>
      <c r="AE307">
        <f>IF(Table1[[#This Row],[Churn Label]]="no",0,1)</f>
        <v>0</v>
      </c>
      <c r="AF307" cm="1">
        <f t="array" ref="AF307">SUM(Table1[Cutomer Churned or not]/'KPI''s'!$B$1)</f>
        <v>0.2685808284731635</v>
      </c>
    </row>
    <row r="308" spans="1:32" x14ac:dyDescent="0.25">
      <c r="A308" t="s">
        <v>736</v>
      </c>
      <c r="B308" t="s">
        <v>21</v>
      </c>
      <c r="C308" s="7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 t="str">
        <f>IF(Table1[[#This Row],[Under 30]]="yes","under 30",IF(Table1[[#This Row],[Senior]]="No","Senior","other"))</f>
        <v>Senior</v>
      </c>
      <c r="AE308">
        <f>IF(Table1[[#This Row],[Churn Label]]="no",0,1)</f>
        <v>0</v>
      </c>
      <c r="AF308" cm="1">
        <f t="array" ref="AF308">SUM(Table1[Cutomer Churned or not]/'KPI''s'!$B$1)</f>
        <v>0.2685808284731635</v>
      </c>
    </row>
    <row r="309" spans="1:32" x14ac:dyDescent="0.25">
      <c r="A309" t="s">
        <v>738</v>
      </c>
      <c r="B309" t="s">
        <v>21</v>
      </c>
      <c r="C309" s="7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 t="str">
        <f>IF(Table1[[#This Row],[Under 30]]="yes","under 30",IF(Table1[[#This Row],[Senior]]="No","Senior","other"))</f>
        <v>other</v>
      </c>
      <c r="AE309">
        <f>IF(Table1[[#This Row],[Churn Label]]="no",0,1)</f>
        <v>0</v>
      </c>
      <c r="AF309" cm="1">
        <f t="array" ref="AF309">SUM(Table1[Cutomer Churned or not]/'KPI''s'!$B$1)</f>
        <v>0.2685808284731635</v>
      </c>
    </row>
    <row r="310" spans="1:32" x14ac:dyDescent="0.25">
      <c r="A310" t="s">
        <v>740</v>
      </c>
      <c r="B310" t="s">
        <v>21</v>
      </c>
      <c r="C310" s="7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 t="str">
        <f>IF(Table1[[#This Row],[Under 30]]="yes","under 30",IF(Table1[[#This Row],[Senior]]="No","Senior","other"))</f>
        <v>under 30</v>
      </c>
      <c r="AE310">
        <f>IF(Table1[[#This Row],[Churn Label]]="no",0,1)</f>
        <v>0</v>
      </c>
      <c r="AF310" cm="1">
        <f t="array" ref="AF310">SUM(Table1[Cutomer Churned or not]/'KPI''s'!$B$1)</f>
        <v>0.2685808284731635</v>
      </c>
    </row>
    <row r="311" spans="1:32" x14ac:dyDescent="0.25">
      <c r="A311" t="s">
        <v>742</v>
      </c>
      <c r="B311" t="s">
        <v>21</v>
      </c>
      <c r="C311" s="7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 t="str">
        <f>IF(Table1[[#This Row],[Under 30]]="yes","under 30",IF(Table1[[#This Row],[Senior]]="No","Senior","other"))</f>
        <v>Senior</v>
      </c>
      <c r="AE311">
        <f>IF(Table1[[#This Row],[Churn Label]]="no",0,1)</f>
        <v>0</v>
      </c>
      <c r="AF311" cm="1">
        <f t="array" ref="AF311">SUM(Table1[Cutomer Churned or not]/'KPI''s'!$B$1)</f>
        <v>0.2685808284731635</v>
      </c>
    </row>
    <row r="312" spans="1:32" x14ac:dyDescent="0.25">
      <c r="A312" t="s">
        <v>744</v>
      </c>
      <c r="B312" t="s">
        <v>21</v>
      </c>
      <c r="C312" s="7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 t="str">
        <f>IF(Table1[[#This Row],[Under 30]]="yes","under 30",IF(Table1[[#This Row],[Senior]]="No","Senior","other"))</f>
        <v>other</v>
      </c>
      <c r="AE312">
        <f>IF(Table1[[#This Row],[Churn Label]]="no",0,1)</f>
        <v>0</v>
      </c>
      <c r="AF312" cm="1">
        <f t="array" ref="AF312">SUM(Table1[Cutomer Churned or not]/'KPI''s'!$B$1)</f>
        <v>0.2685808284731635</v>
      </c>
    </row>
    <row r="313" spans="1:32" x14ac:dyDescent="0.25">
      <c r="A313" t="s">
        <v>746</v>
      </c>
      <c r="B313" t="s">
        <v>21</v>
      </c>
      <c r="C313" s="7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 t="str">
        <f>IF(Table1[[#This Row],[Under 30]]="yes","under 30",IF(Table1[[#This Row],[Senior]]="No","Senior","other"))</f>
        <v>Senior</v>
      </c>
      <c r="AE313">
        <f>IF(Table1[[#This Row],[Churn Label]]="no",0,1)</f>
        <v>0</v>
      </c>
      <c r="AF313" cm="1">
        <f t="array" ref="AF313">SUM(Table1[Cutomer Churned or not]/'KPI''s'!$B$1)</f>
        <v>0.2685808284731635</v>
      </c>
    </row>
    <row r="314" spans="1:32" x14ac:dyDescent="0.25">
      <c r="A314" t="s">
        <v>748</v>
      </c>
      <c r="B314" t="s">
        <v>21</v>
      </c>
      <c r="C314" s="7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 t="str">
        <f>IF(Table1[[#This Row],[Under 30]]="yes","under 30",IF(Table1[[#This Row],[Senior]]="No","Senior","other"))</f>
        <v>other</v>
      </c>
      <c r="AE314">
        <f>IF(Table1[[#This Row],[Churn Label]]="no",0,1)</f>
        <v>0</v>
      </c>
      <c r="AF314" cm="1">
        <f t="array" ref="AF314">SUM(Table1[Cutomer Churned or not]/'KPI''s'!$B$1)</f>
        <v>0.2685808284731635</v>
      </c>
    </row>
    <row r="315" spans="1:32" x14ac:dyDescent="0.25">
      <c r="A315" t="s">
        <v>750</v>
      </c>
      <c r="B315" t="s">
        <v>21</v>
      </c>
      <c r="C315" s="7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 t="str">
        <f>IF(Table1[[#This Row],[Under 30]]="yes","under 30",IF(Table1[[#This Row],[Senior]]="No","Senior","other"))</f>
        <v>under 30</v>
      </c>
      <c r="AE315">
        <f>IF(Table1[[#This Row],[Churn Label]]="no",0,1)</f>
        <v>0</v>
      </c>
      <c r="AF315" cm="1">
        <f t="array" ref="AF315">SUM(Table1[Cutomer Churned or not]/'KPI''s'!$B$1)</f>
        <v>0.2685808284731635</v>
      </c>
    </row>
    <row r="316" spans="1:32" x14ac:dyDescent="0.25">
      <c r="A316" t="s">
        <v>752</v>
      </c>
      <c r="B316" t="s">
        <v>21</v>
      </c>
      <c r="C316" s="7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 t="str">
        <f>IF(Table1[[#This Row],[Under 30]]="yes","under 30",IF(Table1[[#This Row],[Senior]]="No","Senior","other"))</f>
        <v>Senior</v>
      </c>
      <c r="AE316">
        <f>IF(Table1[[#This Row],[Churn Label]]="no",0,1)</f>
        <v>0</v>
      </c>
      <c r="AF316" cm="1">
        <f t="array" ref="AF316">SUM(Table1[Cutomer Churned or not]/'KPI''s'!$B$1)</f>
        <v>0.2685808284731635</v>
      </c>
    </row>
    <row r="317" spans="1:32" x14ac:dyDescent="0.25">
      <c r="A317" t="s">
        <v>754</v>
      </c>
      <c r="B317" t="s">
        <v>21</v>
      </c>
      <c r="C317" s="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 t="str">
        <f>IF(Table1[[#This Row],[Under 30]]="yes","under 30",IF(Table1[[#This Row],[Senior]]="No","Senior","other"))</f>
        <v>other</v>
      </c>
      <c r="AE317">
        <f>IF(Table1[[#This Row],[Churn Label]]="no",0,1)</f>
        <v>0</v>
      </c>
      <c r="AF317" cm="1">
        <f t="array" ref="AF317">SUM(Table1[Cutomer Churned or not]/'KPI''s'!$B$1)</f>
        <v>0.2685808284731635</v>
      </c>
    </row>
    <row r="318" spans="1:32" x14ac:dyDescent="0.25">
      <c r="A318" t="s">
        <v>756</v>
      </c>
      <c r="B318" t="s">
        <v>21</v>
      </c>
      <c r="C318" s="7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 t="str">
        <f>IF(Table1[[#This Row],[Under 30]]="yes","under 30",IF(Table1[[#This Row],[Senior]]="No","Senior","other"))</f>
        <v>other</v>
      </c>
      <c r="AE318">
        <f>IF(Table1[[#This Row],[Churn Label]]="no",0,1)</f>
        <v>0</v>
      </c>
      <c r="AF318" cm="1">
        <f t="array" ref="AF318">SUM(Table1[Cutomer Churned or not]/'KPI''s'!$B$1)</f>
        <v>0.2685808284731635</v>
      </c>
    </row>
    <row r="319" spans="1:32" x14ac:dyDescent="0.25">
      <c r="A319" t="s">
        <v>758</v>
      </c>
      <c r="B319" t="s">
        <v>21</v>
      </c>
      <c r="C319" s="7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 t="str">
        <f>IF(Table1[[#This Row],[Under 30]]="yes","under 30",IF(Table1[[#This Row],[Senior]]="No","Senior","other"))</f>
        <v>Senior</v>
      </c>
      <c r="AE319">
        <f>IF(Table1[[#This Row],[Churn Label]]="no",0,1)</f>
        <v>0</v>
      </c>
      <c r="AF319" cm="1">
        <f t="array" ref="AF319">SUM(Table1[Cutomer Churned or not]/'KPI''s'!$B$1)</f>
        <v>0.2685808284731635</v>
      </c>
    </row>
    <row r="320" spans="1:32" x14ac:dyDescent="0.25">
      <c r="A320" t="s">
        <v>760</v>
      </c>
      <c r="B320" t="s">
        <v>25</v>
      </c>
      <c r="C320" s="7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 t="str">
        <f>IF(Table1[[#This Row],[Under 30]]="yes","under 30",IF(Table1[[#This Row],[Senior]]="No","Senior","other"))</f>
        <v>Senior</v>
      </c>
      <c r="AE320">
        <f>IF(Table1[[#This Row],[Churn Label]]="no",0,1)</f>
        <v>1</v>
      </c>
      <c r="AF320" cm="1">
        <f t="array" ref="AF320">SUM(Table1[Cutomer Churned or not]/'KPI''s'!$B$1)</f>
        <v>0.2685808284731635</v>
      </c>
    </row>
    <row r="321" spans="1:32" x14ac:dyDescent="0.25">
      <c r="A321" t="s">
        <v>762</v>
      </c>
      <c r="B321" t="s">
        <v>21</v>
      </c>
      <c r="C321" s="7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 t="str">
        <f>IF(Table1[[#This Row],[Under 30]]="yes","under 30",IF(Table1[[#This Row],[Senior]]="No","Senior","other"))</f>
        <v>Senior</v>
      </c>
      <c r="AE321">
        <f>IF(Table1[[#This Row],[Churn Label]]="no",0,1)</f>
        <v>0</v>
      </c>
      <c r="AF321" cm="1">
        <f t="array" ref="AF321">SUM(Table1[Cutomer Churned or not]/'KPI''s'!$B$1)</f>
        <v>0.2685808284731635</v>
      </c>
    </row>
    <row r="322" spans="1:32" x14ac:dyDescent="0.25">
      <c r="A322" t="s">
        <v>764</v>
      </c>
      <c r="B322" t="s">
        <v>21</v>
      </c>
      <c r="C322" s="7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 t="str">
        <f>IF(Table1[[#This Row],[Under 30]]="yes","under 30",IF(Table1[[#This Row],[Senior]]="No","Senior","other"))</f>
        <v>Senior</v>
      </c>
      <c r="AE322">
        <f>IF(Table1[[#This Row],[Churn Label]]="no",0,1)</f>
        <v>0</v>
      </c>
      <c r="AF322" cm="1">
        <f t="array" ref="AF322">SUM(Table1[Cutomer Churned or not]/'KPI''s'!$B$1)</f>
        <v>0.2685808284731635</v>
      </c>
    </row>
    <row r="323" spans="1:32" x14ac:dyDescent="0.25">
      <c r="A323" t="s">
        <v>766</v>
      </c>
      <c r="B323" t="s">
        <v>21</v>
      </c>
      <c r="C323" s="7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 t="str">
        <f>IF(Table1[[#This Row],[Under 30]]="yes","under 30",IF(Table1[[#This Row],[Senior]]="No","Senior","other"))</f>
        <v>other</v>
      </c>
      <c r="AE323">
        <f>IF(Table1[[#This Row],[Churn Label]]="no",0,1)</f>
        <v>0</v>
      </c>
      <c r="AF323" cm="1">
        <f t="array" ref="AF323">SUM(Table1[Cutomer Churned or not]/'KPI''s'!$B$1)</f>
        <v>0.2685808284731635</v>
      </c>
    </row>
    <row r="324" spans="1:32" x14ac:dyDescent="0.25">
      <c r="A324" t="s">
        <v>768</v>
      </c>
      <c r="B324" t="s">
        <v>21</v>
      </c>
      <c r="C324" s="7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 t="str">
        <f>IF(Table1[[#This Row],[Under 30]]="yes","under 30",IF(Table1[[#This Row],[Senior]]="No","Senior","other"))</f>
        <v>Senior</v>
      </c>
      <c r="AE324">
        <f>IF(Table1[[#This Row],[Churn Label]]="no",0,1)</f>
        <v>0</v>
      </c>
      <c r="AF324" cm="1">
        <f t="array" ref="AF324">SUM(Table1[Cutomer Churned or not]/'KPI''s'!$B$1)</f>
        <v>0.2685808284731635</v>
      </c>
    </row>
    <row r="325" spans="1:32" x14ac:dyDescent="0.25">
      <c r="A325" t="s">
        <v>770</v>
      </c>
      <c r="B325" t="s">
        <v>21</v>
      </c>
      <c r="C325" s="7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 t="str">
        <f>IF(Table1[[#This Row],[Under 30]]="yes","under 30",IF(Table1[[#This Row],[Senior]]="No","Senior","other"))</f>
        <v>under 30</v>
      </c>
      <c r="AE325">
        <f>IF(Table1[[#This Row],[Churn Label]]="no",0,1)</f>
        <v>0</v>
      </c>
      <c r="AF325" cm="1">
        <f t="array" ref="AF325">SUM(Table1[Cutomer Churned or not]/'KPI''s'!$B$1)</f>
        <v>0.2685808284731635</v>
      </c>
    </row>
    <row r="326" spans="1:32" x14ac:dyDescent="0.25">
      <c r="A326" t="s">
        <v>772</v>
      </c>
      <c r="B326" t="s">
        <v>21</v>
      </c>
      <c r="C326" s="7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 t="str">
        <f>IF(Table1[[#This Row],[Under 30]]="yes","under 30",IF(Table1[[#This Row],[Senior]]="No","Senior","other"))</f>
        <v>Senior</v>
      </c>
      <c r="AE326">
        <f>IF(Table1[[#This Row],[Churn Label]]="no",0,1)</f>
        <v>0</v>
      </c>
      <c r="AF326" cm="1">
        <f t="array" ref="AF326">SUM(Table1[Cutomer Churned or not]/'KPI''s'!$B$1)</f>
        <v>0.2685808284731635</v>
      </c>
    </row>
    <row r="327" spans="1:32" x14ac:dyDescent="0.25">
      <c r="A327" t="s">
        <v>774</v>
      </c>
      <c r="B327" t="s">
        <v>21</v>
      </c>
      <c r="C327" s="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 t="str">
        <f>IF(Table1[[#This Row],[Under 30]]="yes","under 30",IF(Table1[[#This Row],[Senior]]="No","Senior","other"))</f>
        <v>other</v>
      </c>
      <c r="AE327">
        <f>IF(Table1[[#This Row],[Churn Label]]="no",0,1)</f>
        <v>0</v>
      </c>
      <c r="AF327" cm="1">
        <f t="array" ref="AF327">SUM(Table1[Cutomer Churned or not]/'KPI''s'!$B$1)</f>
        <v>0.2685808284731635</v>
      </c>
    </row>
    <row r="328" spans="1:32" x14ac:dyDescent="0.25">
      <c r="A328" t="s">
        <v>776</v>
      </c>
      <c r="B328" t="s">
        <v>21</v>
      </c>
      <c r="C328" s="7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 t="str">
        <f>IF(Table1[[#This Row],[Under 30]]="yes","under 30",IF(Table1[[#This Row],[Senior]]="No","Senior","other"))</f>
        <v>under 30</v>
      </c>
      <c r="AE328">
        <f>IF(Table1[[#This Row],[Churn Label]]="no",0,1)</f>
        <v>0</v>
      </c>
      <c r="AF328" cm="1">
        <f t="array" ref="AF328">SUM(Table1[Cutomer Churned or not]/'KPI''s'!$B$1)</f>
        <v>0.2685808284731635</v>
      </c>
    </row>
    <row r="329" spans="1:32" x14ac:dyDescent="0.25">
      <c r="A329" t="s">
        <v>778</v>
      </c>
      <c r="B329" t="s">
        <v>21</v>
      </c>
      <c r="C329" s="7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 t="str">
        <f>IF(Table1[[#This Row],[Under 30]]="yes","under 30",IF(Table1[[#This Row],[Senior]]="No","Senior","other"))</f>
        <v>Senior</v>
      </c>
      <c r="AE329">
        <f>IF(Table1[[#This Row],[Churn Label]]="no",0,1)</f>
        <v>0</v>
      </c>
      <c r="AF329" cm="1">
        <f t="array" ref="AF329">SUM(Table1[Cutomer Churned or not]/'KPI''s'!$B$1)</f>
        <v>0.2685808284731635</v>
      </c>
    </row>
    <row r="330" spans="1:32" x14ac:dyDescent="0.25">
      <c r="A330" t="s">
        <v>780</v>
      </c>
      <c r="B330" t="s">
        <v>21</v>
      </c>
      <c r="C330" s="7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 t="str">
        <f>IF(Table1[[#This Row],[Under 30]]="yes","under 30",IF(Table1[[#This Row],[Senior]]="No","Senior","other"))</f>
        <v>Senior</v>
      </c>
      <c r="AE330">
        <f>IF(Table1[[#This Row],[Churn Label]]="no",0,1)</f>
        <v>0</v>
      </c>
      <c r="AF330" cm="1">
        <f t="array" ref="AF330">SUM(Table1[Cutomer Churned or not]/'KPI''s'!$B$1)</f>
        <v>0.2685808284731635</v>
      </c>
    </row>
    <row r="331" spans="1:32" x14ac:dyDescent="0.25">
      <c r="A331" t="s">
        <v>782</v>
      </c>
      <c r="B331" t="s">
        <v>21</v>
      </c>
      <c r="C331" s="7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 t="str">
        <f>IF(Table1[[#This Row],[Under 30]]="yes","under 30",IF(Table1[[#This Row],[Senior]]="No","Senior","other"))</f>
        <v>under 30</v>
      </c>
      <c r="AE331">
        <f>IF(Table1[[#This Row],[Churn Label]]="no",0,1)</f>
        <v>0</v>
      </c>
      <c r="AF331" cm="1">
        <f t="array" ref="AF331">SUM(Table1[Cutomer Churned or not]/'KPI''s'!$B$1)</f>
        <v>0.2685808284731635</v>
      </c>
    </row>
    <row r="332" spans="1:32" x14ac:dyDescent="0.25">
      <c r="A332" t="s">
        <v>784</v>
      </c>
      <c r="B332" t="s">
        <v>21</v>
      </c>
      <c r="C332" s="7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 t="str">
        <f>IF(Table1[[#This Row],[Under 30]]="yes","under 30",IF(Table1[[#This Row],[Senior]]="No","Senior","other"))</f>
        <v>other</v>
      </c>
      <c r="AE332">
        <f>IF(Table1[[#This Row],[Churn Label]]="no",0,1)</f>
        <v>0</v>
      </c>
      <c r="AF332" cm="1">
        <f t="array" ref="AF332">SUM(Table1[Cutomer Churned or not]/'KPI''s'!$B$1)</f>
        <v>0.2685808284731635</v>
      </c>
    </row>
    <row r="333" spans="1:32" x14ac:dyDescent="0.25">
      <c r="A333" t="s">
        <v>786</v>
      </c>
      <c r="B333" t="s">
        <v>21</v>
      </c>
      <c r="C333" s="7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 t="str">
        <f>IF(Table1[[#This Row],[Under 30]]="yes","under 30",IF(Table1[[#This Row],[Senior]]="No","Senior","other"))</f>
        <v>Senior</v>
      </c>
      <c r="AE333">
        <f>IF(Table1[[#This Row],[Churn Label]]="no",0,1)</f>
        <v>0</v>
      </c>
      <c r="AF333" cm="1">
        <f t="array" ref="AF333">SUM(Table1[Cutomer Churned or not]/'KPI''s'!$B$1)</f>
        <v>0.2685808284731635</v>
      </c>
    </row>
    <row r="334" spans="1:32" x14ac:dyDescent="0.25">
      <c r="A334" t="s">
        <v>788</v>
      </c>
      <c r="B334" t="s">
        <v>21</v>
      </c>
      <c r="C334" s="7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 t="str">
        <f>IF(Table1[[#This Row],[Under 30]]="yes","under 30",IF(Table1[[#This Row],[Senior]]="No","Senior","other"))</f>
        <v>other</v>
      </c>
      <c r="AE334">
        <f>IF(Table1[[#This Row],[Churn Label]]="no",0,1)</f>
        <v>0</v>
      </c>
      <c r="AF334" cm="1">
        <f t="array" ref="AF334">SUM(Table1[Cutomer Churned or not]/'KPI''s'!$B$1)</f>
        <v>0.2685808284731635</v>
      </c>
    </row>
    <row r="335" spans="1:32" x14ac:dyDescent="0.25">
      <c r="A335" t="s">
        <v>790</v>
      </c>
      <c r="B335" t="s">
        <v>21</v>
      </c>
      <c r="C335" s="7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 t="str">
        <f>IF(Table1[[#This Row],[Under 30]]="yes","under 30",IF(Table1[[#This Row],[Senior]]="No","Senior","other"))</f>
        <v>Senior</v>
      </c>
      <c r="AE335">
        <f>IF(Table1[[#This Row],[Churn Label]]="no",0,1)</f>
        <v>0</v>
      </c>
      <c r="AF335" cm="1">
        <f t="array" ref="AF335">SUM(Table1[Cutomer Churned or not]/'KPI''s'!$B$1)</f>
        <v>0.2685808284731635</v>
      </c>
    </row>
    <row r="336" spans="1:32" x14ac:dyDescent="0.25">
      <c r="A336" t="s">
        <v>792</v>
      </c>
      <c r="B336" t="s">
        <v>21</v>
      </c>
      <c r="C336" s="7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 t="str">
        <f>IF(Table1[[#This Row],[Under 30]]="yes","under 30",IF(Table1[[#This Row],[Senior]]="No","Senior","other"))</f>
        <v>other</v>
      </c>
      <c r="AE336">
        <f>IF(Table1[[#This Row],[Churn Label]]="no",0,1)</f>
        <v>0</v>
      </c>
      <c r="AF336" cm="1">
        <f t="array" ref="AF336">SUM(Table1[Cutomer Churned or not]/'KPI''s'!$B$1)</f>
        <v>0.2685808284731635</v>
      </c>
    </row>
    <row r="337" spans="1:32" x14ac:dyDescent="0.25">
      <c r="A337" t="s">
        <v>794</v>
      </c>
      <c r="B337" t="s">
        <v>21</v>
      </c>
      <c r="C337" s="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 t="str">
        <f>IF(Table1[[#This Row],[Under 30]]="yes","under 30",IF(Table1[[#This Row],[Senior]]="No","Senior","other"))</f>
        <v>under 30</v>
      </c>
      <c r="AE337">
        <f>IF(Table1[[#This Row],[Churn Label]]="no",0,1)</f>
        <v>0</v>
      </c>
      <c r="AF337" cm="1">
        <f t="array" ref="AF337">SUM(Table1[Cutomer Churned or not]/'KPI''s'!$B$1)</f>
        <v>0.2685808284731635</v>
      </c>
    </row>
    <row r="338" spans="1:32" x14ac:dyDescent="0.25">
      <c r="A338" t="s">
        <v>796</v>
      </c>
      <c r="B338" t="s">
        <v>21</v>
      </c>
      <c r="C338" s="7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 t="str">
        <f>IF(Table1[[#This Row],[Under 30]]="yes","under 30",IF(Table1[[#This Row],[Senior]]="No","Senior","other"))</f>
        <v>Senior</v>
      </c>
      <c r="AE338">
        <f>IF(Table1[[#This Row],[Churn Label]]="no",0,1)</f>
        <v>0</v>
      </c>
      <c r="AF338" cm="1">
        <f t="array" ref="AF338">SUM(Table1[Cutomer Churned or not]/'KPI''s'!$B$1)</f>
        <v>0.2685808284731635</v>
      </c>
    </row>
    <row r="339" spans="1:32" x14ac:dyDescent="0.25">
      <c r="A339" t="s">
        <v>798</v>
      </c>
      <c r="B339" t="s">
        <v>21</v>
      </c>
      <c r="C339" s="7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 t="str">
        <f>IF(Table1[[#This Row],[Under 30]]="yes","under 30",IF(Table1[[#This Row],[Senior]]="No","Senior","other"))</f>
        <v>Senior</v>
      </c>
      <c r="AE339">
        <f>IF(Table1[[#This Row],[Churn Label]]="no",0,1)</f>
        <v>0</v>
      </c>
      <c r="AF339" cm="1">
        <f t="array" ref="AF339">SUM(Table1[Cutomer Churned or not]/'KPI''s'!$B$1)</f>
        <v>0.2685808284731635</v>
      </c>
    </row>
    <row r="340" spans="1:32" x14ac:dyDescent="0.25">
      <c r="A340" t="s">
        <v>800</v>
      </c>
      <c r="B340" t="s">
        <v>21</v>
      </c>
      <c r="C340" s="7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 t="str">
        <f>IF(Table1[[#This Row],[Under 30]]="yes","under 30",IF(Table1[[#This Row],[Senior]]="No","Senior","other"))</f>
        <v>under 30</v>
      </c>
      <c r="AE340">
        <f>IF(Table1[[#This Row],[Churn Label]]="no",0,1)</f>
        <v>0</v>
      </c>
      <c r="AF340" cm="1">
        <f t="array" ref="AF340">SUM(Table1[Cutomer Churned or not]/'KPI''s'!$B$1)</f>
        <v>0.2685808284731635</v>
      </c>
    </row>
    <row r="341" spans="1:32" x14ac:dyDescent="0.25">
      <c r="A341" t="s">
        <v>802</v>
      </c>
      <c r="B341" t="s">
        <v>21</v>
      </c>
      <c r="C341" s="7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 t="str">
        <f>IF(Table1[[#This Row],[Under 30]]="yes","under 30",IF(Table1[[#This Row],[Senior]]="No","Senior","other"))</f>
        <v>Senior</v>
      </c>
      <c r="AE341">
        <f>IF(Table1[[#This Row],[Churn Label]]="no",0,1)</f>
        <v>0</v>
      </c>
      <c r="AF341" cm="1">
        <f t="array" ref="AF341">SUM(Table1[Cutomer Churned or not]/'KPI''s'!$B$1)</f>
        <v>0.2685808284731635</v>
      </c>
    </row>
    <row r="342" spans="1:32" x14ac:dyDescent="0.25">
      <c r="A342" t="s">
        <v>804</v>
      </c>
      <c r="B342" t="s">
        <v>21</v>
      </c>
      <c r="C342" s="7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 t="str">
        <f>IF(Table1[[#This Row],[Under 30]]="yes","under 30",IF(Table1[[#This Row],[Senior]]="No","Senior","other"))</f>
        <v>under 30</v>
      </c>
      <c r="AE342">
        <f>IF(Table1[[#This Row],[Churn Label]]="no",0,1)</f>
        <v>0</v>
      </c>
      <c r="AF342" cm="1">
        <f t="array" ref="AF342">SUM(Table1[Cutomer Churned or not]/'KPI''s'!$B$1)</f>
        <v>0.2685808284731635</v>
      </c>
    </row>
    <row r="343" spans="1:32" x14ac:dyDescent="0.25">
      <c r="A343" t="s">
        <v>806</v>
      </c>
      <c r="B343" t="s">
        <v>21</v>
      </c>
      <c r="C343" s="7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 t="str">
        <f>IF(Table1[[#This Row],[Under 30]]="yes","under 30",IF(Table1[[#This Row],[Senior]]="No","Senior","other"))</f>
        <v>Senior</v>
      </c>
      <c r="AE343">
        <f>IF(Table1[[#This Row],[Churn Label]]="no",0,1)</f>
        <v>0</v>
      </c>
      <c r="AF343" cm="1">
        <f t="array" ref="AF343">SUM(Table1[Cutomer Churned or not]/'KPI''s'!$B$1)</f>
        <v>0.2685808284731635</v>
      </c>
    </row>
    <row r="344" spans="1:32" x14ac:dyDescent="0.25">
      <c r="A344" t="s">
        <v>808</v>
      </c>
      <c r="B344" t="s">
        <v>21</v>
      </c>
      <c r="C344" s="7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 t="str">
        <f>IF(Table1[[#This Row],[Under 30]]="yes","under 30",IF(Table1[[#This Row],[Senior]]="No","Senior","other"))</f>
        <v>Senior</v>
      </c>
      <c r="AE344">
        <f>IF(Table1[[#This Row],[Churn Label]]="no",0,1)</f>
        <v>0</v>
      </c>
      <c r="AF344" cm="1">
        <f t="array" ref="AF344">SUM(Table1[Cutomer Churned or not]/'KPI''s'!$B$1)</f>
        <v>0.2685808284731635</v>
      </c>
    </row>
    <row r="345" spans="1:32" x14ac:dyDescent="0.25">
      <c r="A345" t="s">
        <v>810</v>
      </c>
      <c r="B345" t="s">
        <v>21</v>
      </c>
      <c r="C345" s="7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 t="str">
        <f>IF(Table1[[#This Row],[Under 30]]="yes","under 30",IF(Table1[[#This Row],[Senior]]="No","Senior","other"))</f>
        <v>under 30</v>
      </c>
      <c r="AE345">
        <f>IF(Table1[[#This Row],[Churn Label]]="no",0,1)</f>
        <v>0</v>
      </c>
      <c r="AF345" cm="1">
        <f t="array" ref="AF345">SUM(Table1[Cutomer Churned or not]/'KPI''s'!$B$1)</f>
        <v>0.2685808284731635</v>
      </c>
    </row>
    <row r="346" spans="1:32" x14ac:dyDescent="0.25">
      <c r="A346" t="s">
        <v>812</v>
      </c>
      <c r="B346" t="s">
        <v>21</v>
      </c>
      <c r="C346" s="7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 t="str">
        <f>IF(Table1[[#This Row],[Under 30]]="yes","under 30",IF(Table1[[#This Row],[Senior]]="No","Senior","other"))</f>
        <v>other</v>
      </c>
      <c r="AE346">
        <f>IF(Table1[[#This Row],[Churn Label]]="no",0,1)</f>
        <v>0</v>
      </c>
      <c r="AF346" cm="1">
        <f t="array" ref="AF346">SUM(Table1[Cutomer Churned or not]/'KPI''s'!$B$1)</f>
        <v>0.2685808284731635</v>
      </c>
    </row>
    <row r="347" spans="1:32" x14ac:dyDescent="0.25">
      <c r="A347" t="s">
        <v>814</v>
      </c>
      <c r="B347" t="s">
        <v>21</v>
      </c>
      <c r="C347" s="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 t="str">
        <f>IF(Table1[[#This Row],[Under 30]]="yes","under 30",IF(Table1[[#This Row],[Senior]]="No","Senior","other"))</f>
        <v>Senior</v>
      </c>
      <c r="AE347">
        <f>IF(Table1[[#This Row],[Churn Label]]="no",0,1)</f>
        <v>0</v>
      </c>
      <c r="AF347" cm="1">
        <f t="array" ref="AF347">SUM(Table1[Cutomer Churned or not]/'KPI''s'!$B$1)</f>
        <v>0.2685808284731635</v>
      </c>
    </row>
    <row r="348" spans="1:32" x14ac:dyDescent="0.25">
      <c r="A348" t="s">
        <v>816</v>
      </c>
      <c r="B348" t="s">
        <v>21</v>
      </c>
      <c r="C348" s="7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 t="str">
        <f>IF(Table1[[#This Row],[Under 30]]="yes","under 30",IF(Table1[[#This Row],[Senior]]="No","Senior","other"))</f>
        <v>Senior</v>
      </c>
      <c r="AE348">
        <f>IF(Table1[[#This Row],[Churn Label]]="no",0,1)</f>
        <v>0</v>
      </c>
      <c r="AF348" cm="1">
        <f t="array" ref="AF348">SUM(Table1[Cutomer Churned or not]/'KPI''s'!$B$1)</f>
        <v>0.2685808284731635</v>
      </c>
    </row>
    <row r="349" spans="1:32" x14ac:dyDescent="0.25">
      <c r="A349" t="s">
        <v>818</v>
      </c>
      <c r="B349" t="s">
        <v>21</v>
      </c>
      <c r="C349" s="7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 t="str">
        <f>IF(Table1[[#This Row],[Under 30]]="yes","under 30",IF(Table1[[#This Row],[Senior]]="No","Senior","other"))</f>
        <v>under 30</v>
      </c>
      <c r="AE349">
        <f>IF(Table1[[#This Row],[Churn Label]]="no",0,1)</f>
        <v>0</v>
      </c>
      <c r="AF349" cm="1">
        <f t="array" ref="AF349">SUM(Table1[Cutomer Churned or not]/'KPI''s'!$B$1)</f>
        <v>0.2685808284731635</v>
      </c>
    </row>
    <row r="350" spans="1:32" x14ac:dyDescent="0.25">
      <c r="A350" t="s">
        <v>820</v>
      </c>
      <c r="B350" t="s">
        <v>21</v>
      </c>
      <c r="C350" s="7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 t="str">
        <f>IF(Table1[[#This Row],[Under 30]]="yes","under 30",IF(Table1[[#This Row],[Senior]]="No","Senior","other"))</f>
        <v>Senior</v>
      </c>
      <c r="AE350">
        <f>IF(Table1[[#This Row],[Churn Label]]="no",0,1)</f>
        <v>0</v>
      </c>
      <c r="AF350" cm="1">
        <f t="array" ref="AF350">SUM(Table1[Cutomer Churned or not]/'KPI''s'!$B$1)</f>
        <v>0.2685808284731635</v>
      </c>
    </row>
    <row r="351" spans="1:32" x14ac:dyDescent="0.25">
      <c r="A351" t="s">
        <v>822</v>
      </c>
      <c r="B351" t="s">
        <v>21</v>
      </c>
      <c r="C351" s="7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 t="str">
        <f>IF(Table1[[#This Row],[Under 30]]="yes","under 30",IF(Table1[[#This Row],[Senior]]="No","Senior","other"))</f>
        <v>Senior</v>
      </c>
      <c r="AE351">
        <f>IF(Table1[[#This Row],[Churn Label]]="no",0,1)</f>
        <v>0</v>
      </c>
      <c r="AF351" cm="1">
        <f t="array" ref="AF351">SUM(Table1[Cutomer Churned or not]/'KPI''s'!$B$1)</f>
        <v>0.2685808284731635</v>
      </c>
    </row>
    <row r="352" spans="1:32" x14ac:dyDescent="0.25">
      <c r="A352" t="s">
        <v>824</v>
      </c>
      <c r="B352" t="s">
        <v>21</v>
      </c>
      <c r="C352" s="7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 t="str">
        <f>IF(Table1[[#This Row],[Under 30]]="yes","under 30",IF(Table1[[#This Row],[Senior]]="No","Senior","other"))</f>
        <v>Senior</v>
      </c>
      <c r="AE352">
        <f>IF(Table1[[#This Row],[Churn Label]]="no",0,1)</f>
        <v>0</v>
      </c>
      <c r="AF352" cm="1">
        <f t="array" ref="AF352">SUM(Table1[Cutomer Churned or not]/'KPI''s'!$B$1)</f>
        <v>0.2685808284731635</v>
      </c>
    </row>
    <row r="353" spans="1:32" x14ac:dyDescent="0.25">
      <c r="A353" t="s">
        <v>826</v>
      </c>
      <c r="B353" t="s">
        <v>21</v>
      </c>
      <c r="C353" s="7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 t="str">
        <f>IF(Table1[[#This Row],[Under 30]]="yes","under 30",IF(Table1[[#This Row],[Senior]]="No","Senior","other"))</f>
        <v>Senior</v>
      </c>
      <c r="AE353">
        <f>IF(Table1[[#This Row],[Churn Label]]="no",0,1)</f>
        <v>0</v>
      </c>
      <c r="AF353" cm="1">
        <f t="array" ref="AF353">SUM(Table1[Cutomer Churned or not]/'KPI''s'!$B$1)</f>
        <v>0.2685808284731635</v>
      </c>
    </row>
    <row r="354" spans="1:32" x14ac:dyDescent="0.25">
      <c r="A354" t="s">
        <v>828</v>
      </c>
      <c r="B354" t="s">
        <v>21</v>
      </c>
      <c r="C354" s="7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 t="str">
        <f>IF(Table1[[#This Row],[Under 30]]="yes","under 30",IF(Table1[[#This Row],[Senior]]="No","Senior","other"))</f>
        <v>under 30</v>
      </c>
      <c r="AE354">
        <f>IF(Table1[[#This Row],[Churn Label]]="no",0,1)</f>
        <v>0</v>
      </c>
      <c r="AF354" cm="1">
        <f t="array" ref="AF354">SUM(Table1[Cutomer Churned or not]/'KPI''s'!$B$1)</f>
        <v>0.2685808284731635</v>
      </c>
    </row>
    <row r="355" spans="1:32" x14ac:dyDescent="0.25">
      <c r="A355" t="s">
        <v>830</v>
      </c>
      <c r="B355" t="s">
        <v>21</v>
      </c>
      <c r="C355" s="7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 t="str">
        <f>IF(Table1[[#This Row],[Under 30]]="yes","under 30",IF(Table1[[#This Row],[Senior]]="No","Senior","other"))</f>
        <v>under 30</v>
      </c>
      <c r="AE355">
        <f>IF(Table1[[#This Row],[Churn Label]]="no",0,1)</f>
        <v>0</v>
      </c>
      <c r="AF355" cm="1">
        <f t="array" ref="AF355">SUM(Table1[Cutomer Churned or not]/'KPI''s'!$B$1)</f>
        <v>0.2685808284731635</v>
      </c>
    </row>
    <row r="356" spans="1:32" x14ac:dyDescent="0.25">
      <c r="A356" t="s">
        <v>832</v>
      </c>
      <c r="B356" t="s">
        <v>21</v>
      </c>
      <c r="C356" s="7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 t="str">
        <f>IF(Table1[[#This Row],[Under 30]]="yes","under 30",IF(Table1[[#This Row],[Senior]]="No","Senior","other"))</f>
        <v>under 30</v>
      </c>
      <c r="AE356">
        <f>IF(Table1[[#This Row],[Churn Label]]="no",0,1)</f>
        <v>0</v>
      </c>
      <c r="AF356" cm="1">
        <f t="array" ref="AF356">SUM(Table1[Cutomer Churned or not]/'KPI''s'!$B$1)</f>
        <v>0.2685808284731635</v>
      </c>
    </row>
    <row r="357" spans="1:32" x14ac:dyDescent="0.25">
      <c r="A357" t="s">
        <v>834</v>
      </c>
      <c r="B357" t="s">
        <v>21</v>
      </c>
      <c r="C357" s="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 t="str">
        <f>IF(Table1[[#This Row],[Under 30]]="yes","under 30",IF(Table1[[#This Row],[Senior]]="No","Senior","other"))</f>
        <v>Senior</v>
      </c>
      <c r="AE357">
        <f>IF(Table1[[#This Row],[Churn Label]]="no",0,1)</f>
        <v>0</v>
      </c>
      <c r="AF357" cm="1">
        <f t="array" ref="AF357">SUM(Table1[Cutomer Churned or not]/'KPI''s'!$B$1)</f>
        <v>0.2685808284731635</v>
      </c>
    </row>
    <row r="358" spans="1:32" x14ac:dyDescent="0.25">
      <c r="A358" t="s">
        <v>836</v>
      </c>
      <c r="B358" t="s">
        <v>21</v>
      </c>
      <c r="C358" s="7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 t="str">
        <f>IF(Table1[[#This Row],[Under 30]]="yes","under 30",IF(Table1[[#This Row],[Senior]]="No","Senior","other"))</f>
        <v>under 30</v>
      </c>
      <c r="AE358">
        <f>IF(Table1[[#This Row],[Churn Label]]="no",0,1)</f>
        <v>0</v>
      </c>
      <c r="AF358" cm="1">
        <f t="array" ref="AF358">SUM(Table1[Cutomer Churned or not]/'KPI''s'!$B$1)</f>
        <v>0.2685808284731635</v>
      </c>
    </row>
    <row r="359" spans="1:32" x14ac:dyDescent="0.25">
      <c r="A359" t="s">
        <v>838</v>
      </c>
      <c r="B359" t="s">
        <v>21</v>
      </c>
      <c r="C359" s="7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 t="str">
        <f>IF(Table1[[#This Row],[Under 30]]="yes","under 30",IF(Table1[[#This Row],[Senior]]="No","Senior","other"))</f>
        <v>other</v>
      </c>
      <c r="AE359">
        <f>IF(Table1[[#This Row],[Churn Label]]="no",0,1)</f>
        <v>0</v>
      </c>
      <c r="AF359" cm="1">
        <f t="array" ref="AF359">SUM(Table1[Cutomer Churned or not]/'KPI''s'!$B$1)</f>
        <v>0.2685808284731635</v>
      </c>
    </row>
    <row r="360" spans="1:32" x14ac:dyDescent="0.25">
      <c r="A360" t="s">
        <v>840</v>
      </c>
      <c r="B360" t="s">
        <v>21</v>
      </c>
      <c r="C360" s="7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 t="str">
        <f>IF(Table1[[#This Row],[Under 30]]="yes","under 30",IF(Table1[[#This Row],[Senior]]="No","Senior","other"))</f>
        <v>Senior</v>
      </c>
      <c r="AE360">
        <f>IF(Table1[[#This Row],[Churn Label]]="no",0,1)</f>
        <v>0</v>
      </c>
      <c r="AF360" cm="1">
        <f t="array" ref="AF360">SUM(Table1[Cutomer Churned or not]/'KPI''s'!$B$1)</f>
        <v>0.2685808284731635</v>
      </c>
    </row>
    <row r="361" spans="1:32" x14ac:dyDescent="0.25">
      <c r="A361" t="s">
        <v>842</v>
      </c>
      <c r="B361" t="s">
        <v>21</v>
      </c>
      <c r="C361" s="7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 t="str">
        <f>IF(Table1[[#This Row],[Under 30]]="yes","under 30",IF(Table1[[#This Row],[Senior]]="No","Senior","other"))</f>
        <v>other</v>
      </c>
      <c r="AE361">
        <f>IF(Table1[[#This Row],[Churn Label]]="no",0,1)</f>
        <v>0</v>
      </c>
      <c r="AF361" cm="1">
        <f t="array" ref="AF361">SUM(Table1[Cutomer Churned or not]/'KPI''s'!$B$1)</f>
        <v>0.2685808284731635</v>
      </c>
    </row>
    <row r="362" spans="1:32" x14ac:dyDescent="0.25">
      <c r="A362" t="s">
        <v>844</v>
      </c>
      <c r="B362" t="s">
        <v>21</v>
      </c>
      <c r="C362" s="7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 t="str">
        <f>IF(Table1[[#This Row],[Under 30]]="yes","under 30",IF(Table1[[#This Row],[Senior]]="No","Senior","other"))</f>
        <v>under 30</v>
      </c>
      <c r="AE362">
        <f>IF(Table1[[#This Row],[Churn Label]]="no",0,1)</f>
        <v>0</v>
      </c>
      <c r="AF362" cm="1">
        <f t="array" ref="AF362">SUM(Table1[Cutomer Churned or not]/'KPI''s'!$B$1)</f>
        <v>0.2685808284731635</v>
      </c>
    </row>
    <row r="363" spans="1:32" x14ac:dyDescent="0.25">
      <c r="A363" t="s">
        <v>846</v>
      </c>
      <c r="B363" t="s">
        <v>21</v>
      </c>
      <c r="C363" s="7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 t="str">
        <f>IF(Table1[[#This Row],[Under 30]]="yes","under 30",IF(Table1[[#This Row],[Senior]]="No","Senior","other"))</f>
        <v>under 30</v>
      </c>
      <c r="AE363">
        <f>IF(Table1[[#This Row],[Churn Label]]="no",0,1)</f>
        <v>0</v>
      </c>
      <c r="AF363" cm="1">
        <f t="array" ref="AF363">SUM(Table1[Cutomer Churned or not]/'KPI''s'!$B$1)</f>
        <v>0.2685808284731635</v>
      </c>
    </row>
    <row r="364" spans="1:32" x14ac:dyDescent="0.25">
      <c r="A364" t="s">
        <v>848</v>
      </c>
      <c r="B364" t="s">
        <v>21</v>
      </c>
      <c r="C364" s="7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 t="str">
        <f>IF(Table1[[#This Row],[Under 30]]="yes","under 30",IF(Table1[[#This Row],[Senior]]="No","Senior","other"))</f>
        <v>other</v>
      </c>
      <c r="AE364">
        <f>IF(Table1[[#This Row],[Churn Label]]="no",0,1)</f>
        <v>0</v>
      </c>
      <c r="AF364" cm="1">
        <f t="array" ref="AF364">SUM(Table1[Cutomer Churned or not]/'KPI''s'!$B$1)</f>
        <v>0.2685808284731635</v>
      </c>
    </row>
    <row r="365" spans="1:32" x14ac:dyDescent="0.25">
      <c r="A365" t="s">
        <v>850</v>
      </c>
      <c r="B365" t="s">
        <v>21</v>
      </c>
      <c r="C365" s="7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 t="str">
        <f>IF(Table1[[#This Row],[Under 30]]="yes","under 30",IF(Table1[[#This Row],[Senior]]="No","Senior","other"))</f>
        <v>Senior</v>
      </c>
      <c r="AE365">
        <f>IF(Table1[[#This Row],[Churn Label]]="no",0,1)</f>
        <v>0</v>
      </c>
      <c r="AF365" cm="1">
        <f t="array" ref="AF365">SUM(Table1[Cutomer Churned or not]/'KPI''s'!$B$1)</f>
        <v>0.2685808284731635</v>
      </c>
    </row>
    <row r="366" spans="1:32" x14ac:dyDescent="0.25">
      <c r="A366" t="s">
        <v>852</v>
      </c>
      <c r="B366" t="s">
        <v>21</v>
      </c>
      <c r="C366" s="7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 t="str">
        <f>IF(Table1[[#This Row],[Under 30]]="yes","under 30",IF(Table1[[#This Row],[Senior]]="No","Senior","other"))</f>
        <v>Senior</v>
      </c>
      <c r="AE366">
        <f>IF(Table1[[#This Row],[Churn Label]]="no",0,1)</f>
        <v>0</v>
      </c>
      <c r="AF366" cm="1">
        <f t="array" ref="AF366">SUM(Table1[Cutomer Churned or not]/'KPI''s'!$B$1)</f>
        <v>0.2685808284731635</v>
      </c>
    </row>
    <row r="367" spans="1:32" x14ac:dyDescent="0.25">
      <c r="A367" t="s">
        <v>854</v>
      </c>
      <c r="B367" t="s">
        <v>21</v>
      </c>
      <c r="C367" s="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 t="str">
        <f>IF(Table1[[#This Row],[Under 30]]="yes","under 30",IF(Table1[[#This Row],[Senior]]="No","Senior","other"))</f>
        <v>Senior</v>
      </c>
      <c r="AE367">
        <f>IF(Table1[[#This Row],[Churn Label]]="no",0,1)</f>
        <v>0</v>
      </c>
      <c r="AF367" cm="1">
        <f t="array" ref="AF367">SUM(Table1[Cutomer Churned or not]/'KPI''s'!$B$1)</f>
        <v>0.2685808284731635</v>
      </c>
    </row>
    <row r="368" spans="1:32" x14ac:dyDescent="0.25">
      <c r="A368" t="s">
        <v>856</v>
      </c>
      <c r="B368" t="s">
        <v>21</v>
      </c>
      <c r="C368" s="7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 t="str">
        <f>IF(Table1[[#This Row],[Under 30]]="yes","under 30",IF(Table1[[#This Row],[Senior]]="No","Senior","other"))</f>
        <v>under 30</v>
      </c>
      <c r="AE368">
        <f>IF(Table1[[#This Row],[Churn Label]]="no",0,1)</f>
        <v>0</v>
      </c>
      <c r="AF368" cm="1">
        <f t="array" ref="AF368">SUM(Table1[Cutomer Churned or not]/'KPI''s'!$B$1)</f>
        <v>0.2685808284731635</v>
      </c>
    </row>
    <row r="369" spans="1:32" x14ac:dyDescent="0.25">
      <c r="A369" t="s">
        <v>858</v>
      </c>
      <c r="B369" t="s">
        <v>21</v>
      </c>
      <c r="C369" s="7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 t="str">
        <f>IF(Table1[[#This Row],[Under 30]]="yes","under 30",IF(Table1[[#This Row],[Senior]]="No","Senior","other"))</f>
        <v>Senior</v>
      </c>
      <c r="AE369">
        <f>IF(Table1[[#This Row],[Churn Label]]="no",0,1)</f>
        <v>0</v>
      </c>
      <c r="AF369" cm="1">
        <f t="array" ref="AF369">SUM(Table1[Cutomer Churned or not]/'KPI''s'!$B$1)</f>
        <v>0.2685808284731635</v>
      </c>
    </row>
    <row r="370" spans="1:32" x14ac:dyDescent="0.25">
      <c r="A370" t="s">
        <v>860</v>
      </c>
      <c r="B370" t="s">
        <v>21</v>
      </c>
      <c r="C370" s="7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 t="str">
        <f>IF(Table1[[#This Row],[Under 30]]="yes","under 30",IF(Table1[[#This Row],[Senior]]="No","Senior","other"))</f>
        <v>under 30</v>
      </c>
      <c r="AE370">
        <f>IF(Table1[[#This Row],[Churn Label]]="no",0,1)</f>
        <v>0</v>
      </c>
      <c r="AF370" cm="1">
        <f t="array" ref="AF370">SUM(Table1[Cutomer Churned or not]/'KPI''s'!$B$1)</f>
        <v>0.2685808284731635</v>
      </c>
    </row>
    <row r="371" spans="1:32" x14ac:dyDescent="0.25">
      <c r="A371" t="s">
        <v>862</v>
      </c>
      <c r="B371" t="s">
        <v>21</v>
      </c>
      <c r="C371" s="7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 t="str">
        <f>IF(Table1[[#This Row],[Under 30]]="yes","under 30",IF(Table1[[#This Row],[Senior]]="No","Senior","other"))</f>
        <v>Senior</v>
      </c>
      <c r="AE371">
        <f>IF(Table1[[#This Row],[Churn Label]]="no",0,1)</f>
        <v>0</v>
      </c>
      <c r="AF371" cm="1">
        <f t="array" ref="AF371">SUM(Table1[Cutomer Churned or not]/'KPI''s'!$B$1)</f>
        <v>0.2685808284731635</v>
      </c>
    </row>
    <row r="372" spans="1:32" x14ac:dyDescent="0.25">
      <c r="A372" t="s">
        <v>864</v>
      </c>
      <c r="B372" t="s">
        <v>21</v>
      </c>
      <c r="C372" s="7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 t="str">
        <f>IF(Table1[[#This Row],[Under 30]]="yes","under 30",IF(Table1[[#This Row],[Senior]]="No","Senior","other"))</f>
        <v>Senior</v>
      </c>
      <c r="AE372">
        <f>IF(Table1[[#This Row],[Churn Label]]="no",0,1)</f>
        <v>0</v>
      </c>
      <c r="AF372" cm="1">
        <f t="array" ref="AF372">SUM(Table1[Cutomer Churned or not]/'KPI''s'!$B$1)</f>
        <v>0.2685808284731635</v>
      </c>
    </row>
    <row r="373" spans="1:32" x14ac:dyDescent="0.25">
      <c r="A373" t="s">
        <v>866</v>
      </c>
      <c r="B373" t="s">
        <v>21</v>
      </c>
      <c r="C373" s="7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 t="str">
        <f>IF(Table1[[#This Row],[Under 30]]="yes","under 30",IF(Table1[[#This Row],[Senior]]="No","Senior","other"))</f>
        <v>under 30</v>
      </c>
      <c r="AE373">
        <f>IF(Table1[[#This Row],[Churn Label]]="no",0,1)</f>
        <v>0</v>
      </c>
      <c r="AF373" cm="1">
        <f t="array" ref="AF373">SUM(Table1[Cutomer Churned or not]/'KPI''s'!$B$1)</f>
        <v>0.2685808284731635</v>
      </c>
    </row>
    <row r="374" spans="1:32" x14ac:dyDescent="0.25">
      <c r="A374" t="s">
        <v>868</v>
      </c>
      <c r="B374" t="s">
        <v>21</v>
      </c>
      <c r="C374" s="7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 t="str">
        <f>IF(Table1[[#This Row],[Under 30]]="yes","under 30",IF(Table1[[#This Row],[Senior]]="No","Senior","other"))</f>
        <v>Senior</v>
      </c>
      <c r="AE374">
        <f>IF(Table1[[#This Row],[Churn Label]]="no",0,1)</f>
        <v>0</v>
      </c>
      <c r="AF374" cm="1">
        <f t="array" ref="AF374">SUM(Table1[Cutomer Churned or not]/'KPI''s'!$B$1)</f>
        <v>0.2685808284731635</v>
      </c>
    </row>
    <row r="375" spans="1:32" x14ac:dyDescent="0.25">
      <c r="A375" t="s">
        <v>870</v>
      </c>
      <c r="B375" t="s">
        <v>21</v>
      </c>
      <c r="C375" s="7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 t="str">
        <f>IF(Table1[[#This Row],[Under 30]]="yes","under 30",IF(Table1[[#This Row],[Senior]]="No","Senior","other"))</f>
        <v>Senior</v>
      </c>
      <c r="AE375">
        <f>IF(Table1[[#This Row],[Churn Label]]="no",0,1)</f>
        <v>0</v>
      </c>
      <c r="AF375" cm="1">
        <f t="array" ref="AF375">SUM(Table1[Cutomer Churned or not]/'KPI''s'!$B$1)</f>
        <v>0.2685808284731635</v>
      </c>
    </row>
    <row r="376" spans="1:32" x14ac:dyDescent="0.25">
      <c r="A376" t="s">
        <v>872</v>
      </c>
      <c r="B376" t="s">
        <v>21</v>
      </c>
      <c r="C376" s="7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 t="str">
        <f>IF(Table1[[#This Row],[Under 30]]="yes","under 30",IF(Table1[[#This Row],[Senior]]="No","Senior","other"))</f>
        <v>Senior</v>
      </c>
      <c r="AE376">
        <f>IF(Table1[[#This Row],[Churn Label]]="no",0,1)</f>
        <v>0</v>
      </c>
      <c r="AF376" cm="1">
        <f t="array" ref="AF376">SUM(Table1[Cutomer Churned or not]/'KPI''s'!$B$1)</f>
        <v>0.2685808284731635</v>
      </c>
    </row>
    <row r="377" spans="1:32" x14ac:dyDescent="0.25">
      <c r="A377" t="s">
        <v>874</v>
      </c>
      <c r="B377" t="s">
        <v>21</v>
      </c>
      <c r="C377" s="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 t="str">
        <f>IF(Table1[[#This Row],[Under 30]]="yes","under 30",IF(Table1[[#This Row],[Senior]]="No","Senior","other"))</f>
        <v>under 30</v>
      </c>
      <c r="AE377">
        <f>IF(Table1[[#This Row],[Churn Label]]="no",0,1)</f>
        <v>0</v>
      </c>
      <c r="AF377" cm="1">
        <f t="array" ref="AF377">SUM(Table1[Cutomer Churned or not]/'KPI''s'!$B$1)</f>
        <v>0.2685808284731635</v>
      </c>
    </row>
    <row r="378" spans="1:32" x14ac:dyDescent="0.25">
      <c r="A378" t="s">
        <v>876</v>
      </c>
      <c r="B378" t="s">
        <v>21</v>
      </c>
      <c r="C378" s="7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 t="str">
        <f>IF(Table1[[#This Row],[Under 30]]="yes","under 30",IF(Table1[[#This Row],[Senior]]="No","Senior","other"))</f>
        <v>Senior</v>
      </c>
      <c r="AE378">
        <f>IF(Table1[[#This Row],[Churn Label]]="no",0,1)</f>
        <v>0</v>
      </c>
      <c r="AF378" cm="1">
        <f t="array" ref="AF378">SUM(Table1[Cutomer Churned or not]/'KPI''s'!$B$1)</f>
        <v>0.2685808284731635</v>
      </c>
    </row>
    <row r="379" spans="1:32" x14ac:dyDescent="0.25">
      <c r="A379" t="s">
        <v>878</v>
      </c>
      <c r="B379" t="s">
        <v>21</v>
      </c>
      <c r="C379" s="7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 t="str">
        <f>IF(Table1[[#This Row],[Under 30]]="yes","under 30",IF(Table1[[#This Row],[Senior]]="No","Senior","other"))</f>
        <v>Senior</v>
      </c>
      <c r="AE379">
        <f>IF(Table1[[#This Row],[Churn Label]]="no",0,1)</f>
        <v>0</v>
      </c>
      <c r="AF379" cm="1">
        <f t="array" ref="AF379">SUM(Table1[Cutomer Churned or not]/'KPI''s'!$B$1)</f>
        <v>0.2685808284731635</v>
      </c>
    </row>
    <row r="380" spans="1:32" x14ac:dyDescent="0.25">
      <c r="A380" t="s">
        <v>880</v>
      </c>
      <c r="B380" t="s">
        <v>21</v>
      </c>
      <c r="C380" s="7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 t="str">
        <f>IF(Table1[[#This Row],[Under 30]]="yes","under 30",IF(Table1[[#This Row],[Senior]]="No","Senior","other"))</f>
        <v>under 30</v>
      </c>
      <c r="AE380">
        <f>IF(Table1[[#This Row],[Churn Label]]="no",0,1)</f>
        <v>0</v>
      </c>
      <c r="AF380" cm="1">
        <f t="array" ref="AF380">SUM(Table1[Cutomer Churned or not]/'KPI''s'!$B$1)</f>
        <v>0.2685808284731635</v>
      </c>
    </row>
    <row r="381" spans="1:32" x14ac:dyDescent="0.25">
      <c r="A381" t="s">
        <v>882</v>
      </c>
      <c r="B381" t="s">
        <v>21</v>
      </c>
      <c r="C381" s="7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 t="str">
        <f>IF(Table1[[#This Row],[Under 30]]="yes","under 30",IF(Table1[[#This Row],[Senior]]="No","Senior","other"))</f>
        <v>Senior</v>
      </c>
      <c r="AE381">
        <f>IF(Table1[[#This Row],[Churn Label]]="no",0,1)</f>
        <v>0</v>
      </c>
      <c r="AF381" cm="1">
        <f t="array" ref="AF381">SUM(Table1[Cutomer Churned or not]/'KPI''s'!$B$1)</f>
        <v>0.2685808284731635</v>
      </c>
    </row>
    <row r="382" spans="1:32" x14ac:dyDescent="0.25">
      <c r="A382" t="s">
        <v>884</v>
      </c>
      <c r="B382" t="s">
        <v>21</v>
      </c>
      <c r="C382" s="7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 t="str">
        <f>IF(Table1[[#This Row],[Under 30]]="yes","under 30",IF(Table1[[#This Row],[Senior]]="No","Senior","other"))</f>
        <v>Senior</v>
      </c>
      <c r="AE382">
        <f>IF(Table1[[#This Row],[Churn Label]]="no",0,1)</f>
        <v>0</v>
      </c>
      <c r="AF382" cm="1">
        <f t="array" ref="AF382">SUM(Table1[Cutomer Churned or not]/'KPI''s'!$B$1)</f>
        <v>0.2685808284731635</v>
      </c>
    </row>
    <row r="383" spans="1:32" x14ac:dyDescent="0.25">
      <c r="A383" t="s">
        <v>886</v>
      </c>
      <c r="B383" t="s">
        <v>21</v>
      </c>
      <c r="C383" s="7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 t="str">
        <f>IF(Table1[[#This Row],[Under 30]]="yes","under 30",IF(Table1[[#This Row],[Senior]]="No","Senior","other"))</f>
        <v>Senior</v>
      </c>
      <c r="AE383">
        <f>IF(Table1[[#This Row],[Churn Label]]="no",0,1)</f>
        <v>0</v>
      </c>
      <c r="AF383" cm="1">
        <f t="array" ref="AF383">SUM(Table1[Cutomer Churned or not]/'KPI''s'!$B$1)</f>
        <v>0.2685808284731635</v>
      </c>
    </row>
    <row r="384" spans="1:32" x14ac:dyDescent="0.25">
      <c r="A384" t="s">
        <v>888</v>
      </c>
      <c r="B384" t="s">
        <v>21</v>
      </c>
      <c r="C384" s="7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 t="str">
        <f>IF(Table1[[#This Row],[Under 30]]="yes","under 30",IF(Table1[[#This Row],[Senior]]="No","Senior","other"))</f>
        <v>Senior</v>
      </c>
      <c r="AE384">
        <f>IF(Table1[[#This Row],[Churn Label]]="no",0,1)</f>
        <v>0</v>
      </c>
      <c r="AF384" cm="1">
        <f t="array" ref="AF384">SUM(Table1[Cutomer Churned or not]/'KPI''s'!$B$1)</f>
        <v>0.2685808284731635</v>
      </c>
    </row>
    <row r="385" spans="1:32" x14ac:dyDescent="0.25">
      <c r="A385" t="s">
        <v>890</v>
      </c>
      <c r="B385" t="s">
        <v>21</v>
      </c>
      <c r="C385" s="7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 t="str">
        <f>IF(Table1[[#This Row],[Under 30]]="yes","under 30",IF(Table1[[#This Row],[Senior]]="No","Senior","other"))</f>
        <v>under 30</v>
      </c>
      <c r="AE385">
        <f>IF(Table1[[#This Row],[Churn Label]]="no",0,1)</f>
        <v>0</v>
      </c>
      <c r="AF385" cm="1">
        <f t="array" ref="AF385">SUM(Table1[Cutomer Churned or not]/'KPI''s'!$B$1)</f>
        <v>0.2685808284731635</v>
      </c>
    </row>
    <row r="386" spans="1:32" x14ac:dyDescent="0.25">
      <c r="A386" t="s">
        <v>892</v>
      </c>
      <c r="B386" t="s">
        <v>21</v>
      </c>
      <c r="C386" s="7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 t="str">
        <f>IF(Table1[[#This Row],[Under 30]]="yes","under 30",IF(Table1[[#This Row],[Senior]]="No","Senior","other"))</f>
        <v>Senior</v>
      </c>
      <c r="AE386">
        <f>IF(Table1[[#This Row],[Churn Label]]="no",0,1)</f>
        <v>0</v>
      </c>
      <c r="AF386" cm="1">
        <f t="array" ref="AF386">SUM(Table1[Cutomer Churned or not]/'KPI''s'!$B$1)</f>
        <v>0.2685808284731635</v>
      </c>
    </row>
    <row r="387" spans="1:32" x14ac:dyDescent="0.25">
      <c r="A387" t="s">
        <v>894</v>
      </c>
      <c r="B387" t="s">
        <v>21</v>
      </c>
      <c r="C387" s="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 t="str">
        <f>IF(Table1[[#This Row],[Under 30]]="yes","under 30",IF(Table1[[#This Row],[Senior]]="No","Senior","other"))</f>
        <v>other</v>
      </c>
      <c r="AE387">
        <f>IF(Table1[[#This Row],[Churn Label]]="no",0,1)</f>
        <v>0</v>
      </c>
      <c r="AF387" cm="1">
        <f t="array" ref="AF387">SUM(Table1[Cutomer Churned or not]/'KPI''s'!$B$1)</f>
        <v>0.2685808284731635</v>
      </c>
    </row>
    <row r="388" spans="1:32" x14ac:dyDescent="0.25">
      <c r="A388" t="s">
        <v>896</v>
      </c>
      <c r="B388" t="s">
        <v>21</v>
      </c>
      <c r="C388" s="7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 t="str">
        <f>IF(Table1[[#This Row],[Under 30]]="yes","under 30",IF(Table1[[#This Row],[Senior]]="No","Senior","other"))</f>
        <v>other</v>
      </c>
      <c r="AE388">
        <f>IF(Table1[[#This Row],[Churn Label]]="no",0,1)</f>
        <v>0</v>
      </c>
      <c r="AF388" cm="1">
        <f t="array" ref="AF388">SUM(Table1[Cutomer Churned or not]/'KPI''s'!$B$1)</f>
        <v>0.2685808284731635</v>
      </c>
    </row>
    <row r="389" spans="1:32" x14ac:dyDescent="0.25">
      <c r="A389" t="s">
        <v>898</v>
      </c>
      <c r="B389" t="s">
        <v>21</v>
      </c>
      <c r="C389" s="7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 t="str">
        <f>IF(Table1[[#This Row],[Under 30]]="yes","under 30",IF(Table1[[#This Row],[Senior]]="No","Senior","other"))</f>
        <v>Senior</v>
      </c>
      <c r="AE389">
        <f>IF(Table1[[#This Row],[Churn Label]]="no",0,1)</f>
        <v>0</v>
      </c>
      <c r="AF389" cm="1">
        <f t="array" ref="AF389">SUM(Table1[Cutomer Churned or not]/'KPI''s'!$B$1)</f>
        <v>0.2685808284731635</v>
      </c>
    </row>
    <row r="390" spans="1:32" x14ac:dyDescent="0.25">
      <c r="A390" t="s">
        <v>900</v>
      </c>
      <c r="B390" t="s">
        <v>21</v>
      </c>
      <c r="C390" s="7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 t="str">
        <f>IF(Table1[[#This Row],[Under 30]]="yes","under 30",IF(Table1[[#This Row],[Senior]]="No","Senior","other"))</f>
        <v>Senior</v>
      </c>
      <c r="AE390">
        <f>IF(Table1[[#This Row],[Churn Label]]="no",0,1)</f>
        <v>0</v>
      </c>
      <c r="AF390" cm="1">
        <f t="array" ref="AF390">SUM(Table1[Cutomer Churned or not]/'KPI''s'!$B$1)</f>
        <v>0.2685808284731635</v>
      </c>
    </row>
    <row r="391" spans="1:32" x14ac:dyDescent="0.25">
      <c r="A391" t="s">
        <v>902</v>
      </c>
      <c r="B391" t="s">
        <v>21</v>
      </c>
      <c r="C391" s="7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 t="str">
        <f>IF(Table1[[#This Row],[Under 30]]="yes","under 30",IF(Table1[[#This Row],[Senior]]="No","Senior","other"))</f>
        <v>other</v>
      </c>
      <c r="AE391">
        <f>IF(Table1[[#This Row],[Churn Label]]="no",0,1)</f>
        <v>0</v>
      </c>
      <c r="AF391" cm="1">
        <f t="array" ref="AF391">SUM(Table1[Cutomer Churned or not]/'KPI''s'!$B$1)</f>
        <v>0.2685808284731635</v>
      </c>
    </row>
    <row r="392" spans="1:32" x14ac:dyDescent="0.25">
      <c r="A392" t="s">
        <v>904</v>
      </c>
      <c r="B392" t="s">
        <v>21</v>
      </c>
      <c r="C392" s="7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 t="str">
        <f>IF(Table1[[#This Row],[Under 30]]="yes","under 30",IF(Table1[[#This Row],[Senior]]="No","Senior","other"))</f>
        <v>Senior</v>
      </c>
      <c r="AE392">
        <f>IF(Table1[[#This Row],[Churn Label]]="no",0,1)</f>
        <v>0</v>
      </c>
      <c r="AF392" cm="1">
        <f t="array" ref="AF392">SUM(Table1[Cutomer Churned or not]/'KPI''s'!$B$1)</f>
        <v>0.2685808284731635</v>
      </c>
    </row>
    <row r="393" spans="1:32" x14ac:dyDescent="0.25">
      <c r="A393" t="s">
        <v>906</v>
      </c>
      <c r="B393" t="s">
        <v>21</v>
      </c>
      <c r="C393" s="7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 t="str">
        <f>IF(Table1[[#This Row],[Under 30]]="yes","under 30",IF(Table1[[#This Row],[Senior]]="No","Senior","other"))</f>
        <v>Senior</v>
      </c>
      <c r="AE393">
        <f>IF(Table1[[#This Row],[Churn Label]]="no",0,1)</f>
        <v>0</v>
      </c>
      <c r="AF393" cm="1">
        <f t="array" ref="AF393">SUM(Table1[Cutomer Churned or not]/'KPI''s'!$B$1)</f>
        <v>0.2685808284731635</v>
      </c>
    </row>
    <row r="394" spans="1:32" x14ac:dyDescent="0.25">
      <c r="A394" t="s">
        <v>908</v>
      </c>
      <c r="B394" t="s">
        <v>21</v>
      </c>
      <c r="C394" s="7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 t="str">
        <f>IF(Table1[[#This Row],[Under 30]]="yes","under 30",IF(Table1[[#This Row],[Senior]]="No","Senior","other"))</f>
        <v>under 30</v>
      </c>
      <c r="AE394">
        <f>IF(Table1[[#This Row],[Churn Label]]="no",0,1)</f>
        <v>0</v>
      </c>
      <c r="AF394" cm="1">
        <f t="array" ref="AF394">SUM(Table1[Cutomer Churned or not]/'KPI''s'!$B$1)</f>
        <v>0.2685808284731635</v>
      </c>
    </row>
    <row r="395" spans="1:32" x14ac:dyDescent="0.25">
      <c r="A395" t="s">
        <v>910</v>
      </c>
      <c r="B395" t="s">
        <v>21</v>
      </c>
      <c r="C395" s="7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 t="str">
        <f>IF(Table1[[#This Row],[Under 30]]="yes","under 30",IF(Table1[[#This Row],[Senior]]="No","Senior","other"))</f>
        <v>Senior</v>
      </c>
      <c r="AE395">
        <f>IF(Table1[[#This Row],[Churn Label]]="no",0,1)</f>
        <v>0</v>
      </c>
      <c r="AF395" cm="1">
        <f t="array" ref="AF395">SUM(Table1[Cutomer Churned or not]/'KPI''s'!$B$1)</f>
        <v>0.2685808284731635</v>
      </c>
    </row>
    <row r="396" spans="1:32" x14ac:dyDescent="0.25">
      <c r="A396" t="s">
        <v>912</v>
      </c>
      <c r="B396" t="s">
        <v>21</v>
      </c>
      <c r="C396" s="7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 t="str">
        <f>IF(Table1[[#This Row],[Under 30]]="yes","under 30",IF(Table1[[#This Row],[Senior]]="No","Senior","other"))</f>
        <v>under 30</v>
      </c>
      <c r="AE396">
        <f>IF(Table1[[#This Row],[Churn Label]]="no",0,1)</f>
        <v>0</v>
      </c>
      <c r="AF396" cm="1">
        <f t="array" ref="AF396">SUM(Table1[Cutomer Churned or not]/'KPI''s'!$B$1)</f>
        <v>0.2685808284731635</v>
      </c>
    </row>
    <row r="397" spans="1:32" x14ac:dyDescent="0.25">
      <c r="A397" t="s">
        <v>914</v>
      </c>
      <c r="B397" t="s">
        <v>21</v>
      </c>
      <c r="C397" s="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 t="str">
        <f>IF(Table1[[#This Row],[Under 30]]="yes","under 30",IF(Table1[[#This Row],[Senior]]="No","Senior","other"))</f>
        <v>under 30</v>
      </c>
      <c r="AE397">
        <f>IF(Table1[[#This Row],[Churn Label]]="no",0,1)</f>
        <v>0</v>
      </c>
      <c r="AF397" cm="1">
        <f t="array" ref="AF397">SUM(Table1[Cutomer Churned or not]/'KPI''s'!$B$1)</f>
        <v>0.2685808284731635</v>
      </c>
    </row>
    <row r="398" spans="1:32" x14ac:dyDescent="0.25">
      <c r="A398" t="s">
        <v>916</v>
      </c>
      <c r="B398" t="s">
        <v>21</v>
      </c>
      <c r="C398" s="7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 t="str">
        <f>IF(Table1[[#This Row],[Under 30]]="yes","under 30",IF(Table1[[#This Row],[Senior]]="No","Senior","other"))</f>
        <v>other</v>
      </c>
      <c r="AE398">
        <f>IF(Table1[[#This Row],[Churn Label]]="no",0,1)</f>
        <v>0</v>
      </c>
      <c r="AF398" cm="1">
        <f t="array" ref="AF398">SUM(Table1[Cutomer Churned or not]/'KPI''s'!$B$1)</f>
        <v>0.2685808284731635</v>
      </c>
    </row>
    <row r="399" spans="1:32" x14ac:dyDescent="0.25">
      <c r="A399" t="s">
        <v>918</v>
      </c>
      <c r="B399" t="s">
        <v>21</v>
      </c>
      <c r="C399" s="7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 t="str">
        <f>IF(Table1[[#This Row],[Under 30]]="yes","under 30",IF(Table1[[#This Row],[Senior]]="No","Senior","other"))</f>
        <v>other</v>
      </c>
      <c r="AE399">
        <f>IF(Table1[[#This Row],[Churn Label]]="no",0,1)</f>
        <v>0</v>
      </c>
      <c r="AF399" cm="1">
        <f t="array" ref="AF399">SUM(Table1[Cutomer Churned or not]/'KPI''s'!$B$1)</f>
        <v>0.2685808284731635</v>
      </c>
    </row>
    <row r="400" spans="1:32" x14ac:dyDescent="0.25">
      <c r="A400" t="s">
        <v>920</v>
      </c>
      <c r="B400" t="s">
        <v>21</v>
      </c>
      <c r="C400" s="7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 t="str">
        <f>IF(Table1[[#This Row],[Under 30]]="yes","under 30",IF(Table1[[#This Row],[Senior]]="No","Senior","other"))</f>
        <v>Senior</v>
      </c>
      <c r="AE400">
        <f>IF(Table1[[#This Row],[Churn Label]]="no",0,1)</f>
        <v>0</v>
      </c>
      <c r="AF400" cm="1">
        <f t="array" ref="AF400">SUM(Table1[Cutomer Churned or not]/'KPI''s'!$B$1)</f>
        <v>0.2685808284731635</v>
      </c>
    </row>
    <row r="401" spans="1:32" x14ac:dyDescent="0.25">
      <c r="A401" t="s">
        <v>922</v>
      </c>
      <c r="B401" t="s">
        <v>21</v>
      </c>
      <c r="C401" s="7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 t="str">
        <f>IF(Table1[[#This Row],[Under 30]]="yes","under 30",IF(Table1[[#This Row],[Senior]]="No","Senior","other"))</f>
        <v>Senior</v>
      </c>
      <c r="AE401">
        <f>IF(Table1[[#This Row],[Churn Label]]="no",0,1)</f>
        <v>0</v>
      </c>
      <c r="AF401" cm="1">
        <f t="array" ref="AF401">SUM(Table1[Cutomer Churned or not]/'KPI''s'!$B$1)</f>
        <v>0.2685808284731635</v>
      </c>
    </row>
    <row r="402" spans="1:32" x14ac:dyDescent="0.25">
      <c r="A402" t="s">
        <v>924</v>
      </c>
      <c r="B402" t="s">
        <v>21</v>
      </c>
      <c r="C402" s="7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 t="str">
        <f>IF(Table1[[#This Row],[Under 30]]="yes","under 30",IF(Table1[[#This Row],[Senior]]="No","Senior","other"))</f>
        <v>Senior</v>
      </c>
      <c r="AE402">
        <f>IF(Table1[[#This Row],[Churn Label]]="no",0,1)</f>
        <v>0</v>
      </c>
      <c r="AF402" cm="1">
        <f t="array" ref="AF402">SUM(Table1[Cutomer Churned or not]/'KPI''s'!$B$1)</f>
        <v>0.2685808284731635</v>
      </c>
    </row>
    <row r="403" spans="1:32" x14ac:dyDescent="0.25">
      <c r="A403" t="s">
        <v>926</v>
      </c>
      <c r="B403" t="s">
        <v>21</v>
      </c>
      <c r="C403" s="7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 t="str">
        <f>IF(Table1[[#This Row],[Under 30]]="yes","under 30",IF(Table1[[#This Row],[Senior]]="No","Senior","other"))</f>
        <v>Senior</v>
      </c>
      <c r="AE403">
        <f>IF(Table1[[#This Row],[Churn Label]]="no",0,1)</f>
        <v>0</v>
      </c>
      <c r="AF403" cm="1">
        <f t="array" ref="AF403">SUM(Table1[Cutomer Churned or not]/'KPI''s'!$B$1)</f>
        <v>0.2685808284731635</v>
      </c>
    </row>
    <row r="404" spans="1:32" x14ac:dyDescent="0.25">
      <c r="A404" t="s">
        <v>928</v>
      </c>
      <c r="B404" t="s">
        <v>21</v>
      </c>
      <c r="C404" s="7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 t="str">
        <f>IF(Table1[[#This Row],[Under 30]]="yes","under 30",IF(Table1[[#This Row],[Senior]]="No","Senior","other"))</f>
        <v>Senior</v>
      </c>
      <c r="AE404">
        <f>IF(Table1[[#This Row],[Churn Label]]="no",0,1)</f>
        <v>0</v>
      </c>
      <c r="AF404" cm="1">
        <f t="array" ref="AF404">SUM(Table1[Cutomer Churned or not]/'KPI''s'!$B$1)</f>
        <v>0.2685808284731635</v>
      </c>
    </row>
    <row r="405" spans="1:32" x14ac:dyDescent="0.25">
      <c r="A405" t="s">
        <v>930</v>
      </c>
      <c r="B405" t="s">
        <v>21</v>
      </c>
      <c r="C405" s="7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 t="str">
        <f>IF(Table1[[#This Row],[Under 30]]="yes","under 30",IF(Table1[[#This Row],[Senior]]="No","Senior","other"))</f>
        <v>Senior</v>
      </c>
      <c r="AE405">
        <f>IF(Table1[[#This Row],[Churn Label]]="no",0,1)</f>
        <v>0</v>
      </c>
      <c r="AF405" cm="1">
        <f t="array" ref="AF405">SUM(Table1[Cutomer Churned or not]/'KPI''s'!$B$1)</f>
        <v>0.2685808284731635</v>
      </c>
    </row>
    <row r="406" spans="1:32" x14ac:dyDescent="0.25">
      <c r="A406" t="s">
        <v>932</v>
      </c>
      <c r="B406" t="s">
        <v>21</v>
      </c>
      <c r="C406" s="7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 t="str">
        <f>IF(Table1[[#This Row],[Under 30]]="yes","under 30",IF(Table1[[#This Row],[Senior]]="No","Senior","other"))</f>
        <v>other</v>
      </c>
      <c r="AE406">
        <f>IF(Table1[[#This Row],[Churn Label]]="no",0,1)</f>
        <v>0</v>
      </c>
      <c r="AF406" cm="1">
        <f t="array" ref="AF406">SUM(Table1[Cutomer Churned or not]/'KPI''s'!$B$1)</f>
        <v>0.2685808284731635</v>
      </c>
    </row>
    <row r="407" spans="1:32" x14ac:dyDescent="0.25">
      <c r="A407" t="s">
        <v>934</v>
      </c>
      <c r="B407" t="s">
        <v>21</v>
      </c>
      <c r="C407" s="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 t="str">
        <f>IF(Table1[[#This Row],[Under 30]]="yes","under 30",IF(Table1[[#This Row],[Senior]]="No","Senior","other"))</f>
        <v>under 30</v>
      </c>
      <c r="AE407">
        <f>IF(Table1[[#This Row],[Churn Label]]="no",0,1)</f>
        <v>0</v>
      </c>
      <c r="AF407" cm="1">
        <f t="array" ref="AF407">SUM(Table1[Cutomer Churned or not]/'KPI''s'!$B$1)</f>
        <v>0.2685808284731635</v>
      </c>
    </row>
    <row r="408" spans="1:32" x14ac:dyDescent="0.25">
      <c r="A408" t="s">
        <v>936</v>
      </c>
      <c r="B408" t="s">
        <v>21</v>
      </c>
      <c r="C408" s="7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 t="str">
        <f>IF(Table1[[#This Row],[Under 30]]="yes","under 30",IF(Table1[[#This Row],[Senior]]="No","Senior","other"))</f>
        <v>other</v>
      </c>
      <c r="AE408">
        <f>IF(Table1[[#This Row],[Churn Label]]="no",0,1)</f>
        <v>0</v>
      </c>
      <c r="AF408" cm="1">
        <f t="array" ref="AF408">SUM(Table1[Cutomer Churned or not]/'KPI''s'!$B$1)</f>
        <v>0.2685808284731635</v>
      </c>
    </row>
    <row r="409" spans="1:32" x14ac:dyDescent="0.25">
      <c r="A409" t="s">
        <v>938</v>
      </c>
      <c r="B409" t="s">
        <v>21</v>
      </c>
      <c r="C409" s="7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 t="str">
        <f>IF(Table1[[#This Row],[Under 30]]="yes","under 30",IF(Table1[[#This Row],[Senior]]="No","Senior","other"))</f>
        <v>other</v>
      </c>
      <c r="AE409">
        <f>IF(Table1[[#This Row],[Churn Label]]="no",0,1)</f>
        <v>0</v>
      </c>
      <c r="AF409" cm="1">
        <f t="array" ref="AF409">SUM(Table1[Cutomer Churned or not]/'KPI''s'!$B$1)</f>
        <v>0.2685808284731635</v>
      </c>
    </row>
    <row r="410" spans="1:32" x14ac:dyDescent="0.25">
      <c r="A410" t="s">
        <v>940</v>
      </c>
      <c r="B410" t="s">
        <v>25</v>
      </c>
      <c r="C410" s="7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 t="str">
        <f>IF(Table1[[#This Row],[Under 30]]="yes","under 30",IF(Table1[[#This Row],[Senior]]="No","Senior","other"))</f>
        <v>Senior</v>
      </c>
      <c r="AE410">
        <f>IF(Table1[[#This Row],[Churn Label]]="no",0,1)</f>
        <v>1</v>
      </c>
      <c r="AF410" cm="1">
        <f t="array" ref="AF410">SUM(Table1[Cutomer Churned or not]/'KPI''s'!$B$1)</f>
        <v>0.2685808284731635</v>
      </c>
    </row>
    <row r="411" spans="1:32" x14ac:dyDescent="0.25">
      <c r="A411" t="s">
        <v>942</v>
      </c>
      <c r="B411" t="s">
        <v>21</v>
      </c>
      <c r="C411" s="7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 t="str">
        <f>IF(Table1[[#This Row],[Under 30]]="yes","under 30",IF(Table1[[#This Row],[Senior]]="No","Senior","other"))</f>
        <v>Senior</v>
      </c>
      <c r="AE411">
        <f>IF(Table1[[#This Row],[Churn Label]]="no",0,1)</f>
        <v>0</v>
      </c>
      <c r="AF411" cm="1">
        <f t="array" ref="AF411">SUM(Table1[Cutomer Churned or not]/'KPI''s'!$B$1)</f>
        <v>0.2685808284731635</v>
      </c>
    </row>
    <row r="412" spans="1:32" x14ac:dyDescent="0.25">
      <c r="A412" t="s">
        <v>944</v>
      </c>
      <c r="B412" t="s">
        <v>21</v>
      </c>
      <c r="C412" s="7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 t="str">
        <f>IF(Table1[[#This Row],[Under 30]]="yes","under 30",IF(Table1[[#This Row],[Senior]]="No","Senior","other"))</f>
        <v>Senior</v>
      </c>
      <c r="AE412">
        <f>IF(Table1[[#This Row],[Churn Label]]="no",0,1)</f>
        <v>0</v>
      </c>
      <c r="AF412" cm="1">
        <f t="array" ref="AF412">SUM(Table1[Cutomer Churned or not]/'KPI''s'!$B$1)</f>
        <v>0.2685808284731635</v>
      </c>
    </row>
    <row r="413" spans="1:32" x14ac:dyDescent="0.25">
      <c r="A413" t="s">
        <v>946</v>
      </c>
      <c r="B413" t="s">
        <v>21</v>
      </c>
      <c r="C413" s="7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 t="str">
        <f>IF(Table1[[#This Row],[Under 30]]="yes","under 30",IF(Table1[[#This Row],[Senior]]="No","Senior","other"))</f>
        <v>Senior</v>
      </c>
      <c r="AE413">
        <f>IF(Table1[[#This Row],[Churn Label]]="no",0,1)</f>
        <v>0</v>
      </c>
      <c r="AF413" cm="1">
        <f t="array" ref="AF413">SUM(Table1[Cutomer Churned or not]/'KPI''s'!$B$1)</f>
        <v>0.2685808284731635</v>
      </c>
    </row>
    <row r="414" spans="1:32" x14ac:dyDescent="0.25">
      <c r="A414" t="s">
        <v>948</v>
      </c>
      <c r="B414" t="s">
        <v>21</v>
      </c>
      <c r="C414" s="7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 t="str">
        <f>IF(Table1[[#This Row],[Under 30]]="yes","under 30",IF(Table1[[#This Row],[Senior]]="No","Senior","other"))</f>
        <v>Senior</v>
      </c>
      <c r="AE414">
        <f>IF(Table1[[#This Row],[Churn Label]]="no",0,1)</f>
        <v>0</v>
      </c>
      <c r="AF414" cm="1">
        <f t="array" ref="AF414">SUM(Table1[Cutomer Churned or not]/'KPI''s'!$B$1)</f>
        <v>0.2685808284731635</v>
      </c>
    </row>
    <row r="415" spans="1:32" x14ac:dyDescent="0.25">
      <c r="A415" t="s">
        <v>950</v>
      </c>
      <c r="B415" t="s">
        <v>21</v>
      </c>
      <c r="C415" s="7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 t="str">
        <f>IF(Table1[[#This Row],[Under 30]]="yes","under 30",IF(Table1[[#This Row],[Senior]]="No","Senior","other"))</f>
        <v>under 30</v>
      </c>
      <c r="AE415">
        <f>IF(Table1[[#This Row],[Churn Label]]="no",0,1)</f>
        <v>0</v>
      </c>
      <c r="AF415" cm="1">
        <f t="array" ref="AF415">SUM(Table1[Cutomer Churned or not]/'KPI''s'!$B$1)</f>
        <v>0.2685808284731635</v>
      </c>
    </row>
    <row r="416" spans="1:32" x14ac:dyDescent="0.25">
      <c r="A416" t="s">
        <v>952</v>
      </c>
      <c r="B416" t="s">
        <v>21</v>
      </c>
      <c r="C416" s="7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 t="str">
        <f>IF(Table1[[#This Row],[Under 30]]="yes","under 30",IF(Table1[[#This Row],[Senior]]="No","Senior","other"))</f>
        <v>Senior</v>
      </c>
      <c r="AE416">
        <f>IF(Table1[[#This Row],[Churn Label]]="no",0,1)</f>
        <v>0</v>
      </c>
      <c r="AF416" cm="1">
        <f t="array" ref="AF416">SUM(Table1[Cutomer Churned or not]/'KPI''s'!$B$1)</f>
        <v>0.2685808284731635</v>
      </c>
    </row>
    <row r="417" spans="1:32" x14ac:dyDescent="0.25">
      <c r="A417" t="s">
        <v>954</v>
      </c>
      <c r="B417" t="s">
        <v>21</v>
      </c>
      <c r="C417" s="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 t="str">
        <f>IF(Table1[[#This Row],[Under 30]]="yes","under 30",IF(Table1[[#This Row],[Senior]]="No","Senior","other"))</f>
        <v>Senior</v>
      </c>
      <c r="AE417">
        <f>IF(Table1[[#This Row],[Churn Label]]="no",0,1)</f>
        <v>0</v>
      </c>
      <c r="AF417" cm="1">
        <f t="array" ref="AF417">SUM(Table1[Cutomer Churned or not]/'KPI''s'!$B$1)</f>
        <v>0.2685808284731635</v>
      </c>
    </row>
    <row r="418" spans="1:32" x14ac:dyDescent="0.25">
      <c r="A418" t="s">
        <v>956</v>
      </c>
      <c r="B418" t="s">
        <v>21</v>
      </c>
      <c r="C418" s="7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 t="str">
        <f>IF(Table1[[#This Row],[Under 30]]="yes","under 30",IF(Table1[[#This Row],[Senior]]="No","Senior","other"))</f>
        <v>under 30</v>
      </c>
      <c r="AE418">
        <f>IF(Table1[[#This Row],[Churn Label]]="no",0,1)</f>
        <v>0</v>
      </c>
      <c r="AF418" cm="1">
        <f t="array" ref="AF418">SUM(Table1[Cutomer Churned or not]/'KPI''s'!$B$1)</f>
        <v>0.2685808284731635</v>
      </c>
    </row>
    <row r="419" spans="1:32" x14ac:dyDescent="0.25">
      <c r="A419" t="s">
        <v>958</v>
      </c>
      <c r="B419" t="s">
        <v>21</v>
      </c>
      <c r="C419" s="7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 t="str">
        <f>IF(Table1[[#This Row],[Under 30]]="yes","under 30",IF(Table1[[#This Row],[Senior]]="No","Senior","other"))</f>
        <v>under 30</v>
      </c>
      <c r="AE419">
        <f>IF(Table1[[#This Row],[Churn Label]]="no",0,1)</f>
        <v>0</v>
      </c>
      <c r="AF419" cm="1">
        <f t="array" ref="AF419">SUM(Table1[Cutomer Churned or not]/'KPI''s'!$B$1)</f>
        <v>0.2685808284731635</v>
      </c>
    </row>
    <row r="420" spans="1:32" x14ac:dyDescent="0.25">
      <c r="A420" t="s">
        <v>960</v>
      </c>
      <c r="B420" t="s">
        <v>21</v>
      </c>
      <c r="C420" s="7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 t="str">
        <f>IF(Table1[[#This Row],[Under 30]]="yes","under 30",IF(Table1[[#This Row],[Senior]]="No","Senior","other"))</f>
        <v>Senior</v>
      </c>
      <c r="AE420">
        <f>IF(Table1[[#This Row],[Churn Label]]="no",0,1)</f>
        <v>0</v>
      </c>
      <c r="AF420" cm="1">
        <f t="array" ref="AF420">SUM(Table1[Cutomer Churned or not]/'KPI''s'!$B$1)</f>
        <v>0.2685808284731635</v>
      </c>
    </row>
    <row r="421" spans="1:32" x14ac:dyDescent="0.25">
      <c r="A421" t="s">
        <v>962</v>
      </c>
      <c r="B421" t="s">
        <v>21</v>
      </c>
      <c r="C421" s="7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 t="str">
        <f>IF(Table1[[#This Row],[Under 30]]="yes","under 30",IF(Table1[[#This Row],[Senior]]="No","Senior","other"))</f>
        <v>Senior</v>
      </c>
      <c r="AE421">
        <f>IF(Table1[[#This Row],[Churn Label]]="no",0,1)</f>
        <v>0</v>
      </c>
      <c r="AF421" cm="1">
        <f t="array" ref="AF421">SUM(Table1[Cutomer Churned or not]/'KPI''s'!$B$1)</f>
        <v>0.2685808284731635</v>
      </c>
    </row>
    <row r="422" spans="1:32" x14ac:dyDescent="0.25">
      <c r="A422" t="s">
        <v>964</v>
      </c>
      <c r="B422" t="s">
        <v>21</v>
      </c>
      <c r="C422" s="7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 t="str">
        <f>IF(Table1[[#This Row],[Under 30]]="yes","under 30",IF(Table1[[#This Row],[Senior]]="No","Senior","other"))</f>
        <v>other</v>
      </c>
      <c r="AE422">
        <f>IF(Table1[[#This Row],[Churn Label]]="no",0,1)</f>
        <v>0</v>
      </c>
      <c r="AF422" cm="1">
        <f t="array" ref="AF422">SUM(Table1[Cutomer Churned or not]/'KPI''s'!$B$1)</f>
        <v>0.2685808284731635</v>
      </c>
    </row>
    <row r="423" spans="1:32" x14ac:dyDescent="0.25">
      <c r="A423" t="s">
        <v>966</v>
      </c>
      <c r="B423" t="s">
        <v>21</v>
      </c>
      <c r="C423" s="7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 t="str">
        <f>IF(Table1[[#This Row],[Under 30]]="yes","under 30",IF(Table1[[#This Row],[Senior]]="No","Senior","other"))</f>
        <v>other</v>
      </c>
      <c r="AE423">
        <f>IF(Table1[[#This Row],[Churn Label]]="no",0,1)</f>
        <v>0</v>
      </c>
      <c r="AF423" cm="1">
        <f t="array" ref="AF423">SUM(Table1[Cutomer Churned or not]/'KPI''s'!$B$1)</f>
        <v>0.2685808284731635</v>
      </c>
    </row>
    <row r="424" spans="1:32" x14ac:dyDescent="0.25">
      <c r="A424" t="s">
        <v>968</v>
      </c>
      <c r="B424" t="s">
        <v>21</v>
      </c>
      <c r="C424" s="7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 t="str">
        <f>IF(Table1[[#This Row],[Under 30]]="yes","under 30",IF(Table1[[#This Row],[Senior]]="No","Senior","other"))</f>
        <v>Senior</v>
      </c>
      <c r="AE424">
        <f>IF(Table1[[#This Row],[Churn Label]]="no",0,1)</f>
        <v>0</v>
      </c>
      <c r="AF424" cm="1">
        <f t="array" ref="AF424">SUM(Table1[Cutomer Churned or not]/'KPI''s'!$B$1)</f>
        <v>0.2685808284731635</v>
      </c>
    </row>
    <row r="425" spans="1:32" x14ac:dyDescent="0.25">
      <c r="A425" t="s">
        <v>970</v>
      </c>
      <c r="B425" t="s">
        <v>21</v>
      </c>
      <c r="C425" s="7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 t="str">
        <f>IF(Table1[[#This Row],[Under 30]]="yes","under 30",IF(Table1[[#This Row],[Senior]]="No","Senior","other"))</f>
        <v>other</v>
      </c>
      <c r="AE425">
        <f>IF(Table1[[#This Row],[Churn Label]]="no",0,1)</f>
        <v>0</v>
      </c>
      <c r="AF425" cm="1">
        <f t="array" ref="AF425">SUM(Table1[Cutomer Churned or not]/'KPI''s'!$B$1)</f>
        <v>0.2685808284731635</v>
      </c>
    </row>
    <row r="426" spans="1:32" x14ac:dyDescent="0.25">
      <c r="A426" t="s">
        <v>972</v>
      </c>
      <c r="B426" t="s">
        <v>21</v>
      </c>
      <c r="C426" s="7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 t="str">
        <f>IF(Table1[[#This Row],[Under 30]]="yes","under 30",IF(Table1[[#This Row],[Senior]]="No","Senior","other"))</f>
        <v>Senior</v>
      </c>
      <c r="AE426">
        <f>IF(Table1[[#This Row],[Churn Label]]="no",0,1)</f>
        <v>0</v>
      </c>
      <c r="AF426" cm="1">
        <f t="array" ref="AF426">SUM(Table1[Cutomer Churned or not]/'KPI''s'!$B$1)</f>
        <v>0.2685808284731635</v>
      </c>
    </row>
    <row r="427" spans="1:32" x14ac:dyDescent="0.25">
      <c r="A427" t="s">
        <v>974</v>
      </c>
      <c r="B427" t="s">
        <v>21</v>
      </c>
      <c r="C427" s="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 t="str">
        <f>IF(Table1[[#This Row],[Under 30]]="yes","under 30",IF(Table1[[#This Row],[Senior]]="No","Senior","other"))</f>
        <v>Senior</v>
      </c>
      <c r="AE427">
        <f>IF(Table1[[#This Row],[Churn Label]]="no",0,1)</f>
        <v>0</v>
      </c>
      <c r="AF427" cm="1">
        <f t="array" ref="AF427">SUM(Table1[Cutomer Churned or not]/'KPI''s'!$B$1)</f>
        <v>0.2685808284731635</v>
      </c>
    </row>
    <row r="428" spans="1:32" x14ac:dyDescent="0.25">
      <c r="A428" t="s">
        <v>976</v>
      </c>
      <c r="B428" t="s">
        <v>21</v>
      </c>
      <c r="C428" s="7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 t="str">
        <f>IF(Table1[[#This Row],[Under 30]]="yes","under 30",IF(Table1[[#This Row],[Senior]]="No","Senior","other"))</f>
        <v>other</v>
      </c>
      <c r="AE428">
        <f>IF(Table1[[#This Row],[Churn Label]]="no",0,1)</f>
        <v>0</v>
      </c>
      <c r="AF428" cm="1">
        <f t="array" ref="AF428">SUM(Table1[Cutomer Churned or not]/'KPI''s'!$B$1)</f>
        <v>0.2685808284731635</v>
      </c>
    </row>
    <row r="429" spans="1:32" x14ac:dyDescent="0.25">
      <c r="A429" t="s">
        <v>978</v>
      </c>
      <c r="B429" t="s">
        <v>21</v>
      </c>
      <c r="C429" s="7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 t="str">
        <f>IF(Table1[[#This Row],[Under 30]]="yes","under 30",IF(Table1[[#This Row],[Senior]]="No","Senior","other"))</f>
        <v>Senior</v>
      </c>
      <c r="AE429">
        <f>IF(Table1[[#This Row],[Churn Label]]="no",0,1)</f>
        <v>0</v>
      </c>
      <c r="AF429" cm="1">
        <f t="array" ref="AF429">SUM(Table1[Cutomer Churned or not]/'KPI''s'!$B$1)</f>
        <v>0.2685808284731635</v>
      </c>
    </row>
    <row r="430" spans="1:32" x14ac:dyDescent="0.25">
      <c r="A430" t="s">
        <v>980</v>
      </c>
      <c r="B430" t="s">
        <v>21</v>
      </c>
      <c r="C430" s="7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 t="str">
        <f>IF(Table1[[#This Row],[Under 30]]="yes","under 30",IF(Table1[[#This Row],[Senior]]="No","Senior","other"))</f>
        <v>Senior</v>
      </c>
      <c r="AE430">
        <f>IF(Table1[[#This Row],[Churn Label]]="no",0,1)</f>
        <v>0</v>
      </c>
      <c r="AF430" cm="1">
        <f t="array" ref="AF430">SUM(Table1[Cutomer Churned or not]/'KPI''s'!$B$1)</f>
        <v>0.2685808284731635</v>
      </c>
    </row>
    <row r="431" spans="1:32" x14ac:dyDescent="0.25">
      <c r="A431" t="s">
        <v>982</v>
      </c>
      <c r="B431" t="s">
        <v>21</v>
      </c>
      <c r="C431" s="7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 t="str">
        <f>IF(Table1[[#This Row],[Under 30]]="yes","under 30",IF(Table1[[#This Row],[Senior]]="No","Senior","other"))</f>
        <v>Senior</v>
      </c>
      <c r="AE431">
        <f>IF(Table1[[#This Row],[Churn Label]]="no",0,1)</f>
        <v>0</v>
      </c>
      <c r="AF431" cm="1">
        <f t="array" ref="AF431">SUM(Table1[Cutomer Churned or not]/'KPI''s'!$B$1)</f>
        <v>0.2685808284731635</v>
      </c>
    </row>
    <row r="432" spans="1:32" x14ac:dyDescent="0.25">
      <c r="A432" t="s">
        <v>984</v>
      </c>
      <c r="B432" t="s">
        <v>21</v>
      </c>
      <c r="C432" s="7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 t="str">
        <f>IF(Table1[[#This Row],[Under 30]]="yes","under 30",IF(Table1[[#This Row],[Senior]]="No","Senior","other"))</f>
        <v>Senior</v>
      </c>
      <c r="AE432">
        <f>IF(Table1[[#This Row],[Churn Label]]="no",0,1)</f>
        <v>0</v>
      </c>
      <c r="AF432" cm="1">
        <f t="array" ref="AF432">SUM(Table1[Cutomer Churned or not]/'KPI''s'!$B$1)</f>
        <v>0.2685808284731635</v>
      </c>
    </row>
    <row r="433" spans="1:32" x14ac:dyDescent="0.25">
      <c r="A433" t="s">
        <v>986</v>
      </c>
      <c r="B433" t="s">
        <v>21</v>
      </c>
      <c r="C433" s="7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 t="str">
        <f>IF(Table1[[#This Row],[Under 30]]="yes","under 30",IF(Table1[[#This Row],[Senior]]="No","Senior","other"))</f>
        <v>Senior</v>
      </c>
      <c r="AE433">
        <f>IF(Table1[[#This Row],[Churn Label]]="no",0,1)</f>
        <v>0</v>
      </c>
      <c r="AF433" cm="1">
        <f t="array" ref="AF433">SUM(Table1[Cutomer Churned or not]/'KPI''s'!$B$1)</f>
        <v>0.2685808284731635</v>
      </c>
    </row>
    <row r="434" spans="1:32" x14ac:dyDescent="0.25">
      <c r="A434" t="s">
        <v>988</v>
      </c>
      <c r="B434" t="s">
        <v>21</v>
      </c>
      <c r="C434" s="7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 t="str">
        <f>IF(Table1[[#This Row],[Under 30]]="yes","under 30",IF(Table1[[#This Row],[Senior]]="No","Senior","other"))</f>
        <v>Senior</v>
      </c>
      <c r="AE434">
        <f>IF(Table1[[#This Row],[Churn Label]]="no",0,1)</f>
        <v>0</v>
      </c>
      <c r="AF434" cm="1">
        <f t="array" ref="AF434">SUM(Table1[Cutomer Churned or not]/'KPI''s'!$B$1)</f>
        <v>0.2685808284731635</v>
      </c>
    </row>
    <row r="435" spans="1:32" x14ac:dyDescent="0.25">
      <c r="A435" t="s">
        <v>990</v>
      </c>
      <c r="B435" t="s">
        <v>21</v>
      </c>
      <c r="C435" s="7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 t="str">
        <f>IF(Table1[[#This Row],[Under 30]]="yes","under 30",IF(Table1[[#This Row],[Senior]]="No","Senior","other"))</f>
        <v>Senior</v>
      </c>
      <c r="AE435">
        <f>IF(Table1[[#This Row],[Churn Label]]="no",0,1)</f>
        <v>0</v>
      </c>
      <c r="AF435" cm="1">
        <f t="array" ref="AF435">SUM(Table1[Cutomer Churned or not]/'KPI''s'!$B$1)</f>
        <v>0.2685808284731635</v>
      </c>
    </row>
    <row r="436" spans="1:32" x14ac:dyDescent="0.25">
      <c r="A436" t="s">
        <v>992</v>
      </c>
      <c r="B436" t="s">
        <v>21</v>
      </c>
      <c r="C436" s="7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 t="str">
        <f>IF(Table1[[#This Row],[Under 30]]="yes","under 30",IF(Table1[[#This Row],[Senior]]="No","Senior","other"))</f>
        <v>Senior</v>
      </c>
      <c r="AE436">
        <f>IF(Table1[[#This Row],[Churn Label]]="no",0,1)</f>
        <v>0</v>
      </c>
      <c r="AF436" cm="1">
        <f t="array" ref="AF436">SUM(Table1[Cutomer Churned or not]/'KPI''s'!$B$1)</f>
        <v>0.2685808284731635</v>
      </c>
    </row>
    <row r="437" spans="1:32" x14ac:dyDescent="0.25">
      <c r="A437" t="s">
        <v>994</v>
      </c>
      <c r="B437" t="s">
        <v>21</v>
      </c>
      <c r="C437" s="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 t="str">
        <f>IF(Table1[[#This Row],[Under 30]]="yes","under 30",IF(Table1[[#This Row],[Senior]]="No","Senior","other"))</f>
        <v>other</v>
      </c>
      <c r="AE437">
        <f>IF(Table1[[#This Row],[Churn Label]]="no",0,1)</f>
        <v>0</v>
      </c>
      <c r="AF437" cm="1">
        <f t="array" ref="AF437">SUM(Table1[Cutomer Churned or not]/'KPI''s'!$B$1)</f>
        <v>0.2685808284731635</v>
      </c>
    </row>
    <row r="438" spans="1:32" x14ac:dyDescent="0.25">
      <c r="A438" t="s">
        <v>996</v>
      </c>
      <c r="B438" t="s">
        <v>21</v>
      </c>
      <c r="C438" s="7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 t="str">
        <f>IF(Table1[[#This Row],[Under 30]]="yes","under 30",IF(Table1[[#This Row],[Senior]]="No","Senior","other"))</f>
        <v>Senior</v>
      </c>
      <c r="AE438">
        <f>IF(Table1[[#This Row],[Churn Label]]="no",0,1)</f>
        <v>0</v>
      </c>
      <c r="AF438" cm="1">
        <f t="array" ref="AF438">SUM(Table1[Cutomer Churned or not]/'KPI''s'!$B$1)</f>
        <v>0.2685808284731635</v>
      </c>
    </row>
    <row r="439" spans="1:32" x14ac:dyDescent="0.25">
      <c r="A439" t="s">
        <v>998</v>
      </c>
      <c r="B439" t="s">
        <v>21</v>
      </c>
      <c r="C439" s="7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 t="str">
        <f>IF(Table1[[#This Row],[Under 30]]="yes","under 30",IF(Table1[[#This Row],[Senior]]="No","Senior","other"))</f>
        <v>under 30</v>
      </c>
      <c r="AE439">
        <f>IF(Table1[[#This Row],[Churn Label]]="no",0,1)</f>
        <v>0</v>
      </c>
      <c r="AF439" cm="1">
        <f t="array" ref="AF439">SUM(Table1[Cutomer Churned or not]/'KPI''s'!$B$1)</f>
        <v>0.2685808284731635</v>
      </c>
    </row>
    <row r="440" spans="1:32" x14ac:dyDescent="0.25">
      <c r="A440" t="s">
        <v>1000</v>
      </c>
      <c r="B440" t="s">
        <v>21</v>
      </c>
      <c r="C440" s="7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 t="str">
        <f>IF(Table1[[#This Row],[Under 30]]="yes","under 30",IF(Table1[[#This Row],[Senior]]="No","Senior","other"))</f>
        <v>under 30</v>
      </c>
      <c r="AE440">
        <f>IF(Table1[[#This Row],[Churn Label]]="no",0,1)</f>
        <v>0</v>
      </c>
      <c r="AF440" cm="1">
        <f t="array" ref="AF440">SUM(Table1[Cutomer Churned or not]/'KPI''s'!$B$1)</f>
        <v>0.2685808284731635</v>
      </c>
    </row>
    <row r="441" spans="1:32" x14ac:dyDescent="0.25">
      <c r="A441" t="s">
        <v>1002</v>
      </c>
      <c r="B441" t="s">
        <v>21</v>
      </c>
      <c r="C441" s="7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 t="str">
        <f>IF(Table1[[#This Row],[Under 30]]="yes","under 30",IF(Table1[[#This Row],[Senior]]="No","Senior","other"))</f>
        <v>Senior</v>
      </c>
      <c r="AE441">
        <f>IF(Table1[[#This Row],[Churn Label]]="no",0,1)</f>
        <v>0</v>
      </c>
      <c r="AF441" cm="1">
        <f t="array" ref="AF441">SUM(Table1[Cutomer Churned or not]/'KPI''s'!$B$1)</f>
        <v>0.2685808284731635</v>
      </c>
    </row>
    <row r="442" spans="1:32" x14ac:dyDescent="0.25">
      <c r="A442" t="s">
        <v>1004</v>
      </c>
      <c r="B442" t="s">
        <v>21</v>
      </c>
      <c r="C442" s="7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 t="str">
        <f>IF(Table1[[#This Row],[Under 30]]="yes","under 30",IF(Table1[[#This Row],[Senior]]="No","Senior","other"))</f>
        <v>Senior</v>
      </c>
      <c r="AE442">
        <f>IF(Table1[[#This Row],[Churn Label]]="no",0,1)</f>
        <v>0</v>
      </c>
      <c r="AF442" cm="1">
        <f t="array" ref="AF442">SUM(Table1[Cutomer Churned or not]/'KPI''s'!$B$1)</f>
        <v>0.2685808284731635</v>
      </c>
    </row>
    <row r="443" spans="1:32" x14ac:dyDescent="0.25">
      <c r="A443" t="s">
        <v>1006</v>
      </c>
      <c r="B443" t="s">
        <v>21</v>
      </c>
      <c r="C443" s="7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 t="str">
        <f>IF(Table1[[#This Row],[Under 30]]="yes","under 30",IF(Table1[[#This Row],[Senior]]="No","Senior","other"))</f>
        <v>Senior</v>
      </c>
      <c r="AE443">
        <f>IF(Table1[[#This Row],[Churn Label]]="no",0,1)</f>
        <v>0</v>
      </c>
      <c r="AF443" cm="1">
        <f t="array" ref="AF443">SUM(Table1[Cutomer Churned or not]/'KPI''s'!$B$1)</f>
        <v>0.2685808284731635</v>
      </c>
    </row>
    <row r="444" spans="1:32" x14ac:dyDescent="0.25">
      <c r="A444" t="s">
        <v>1008</v>
      </c>
      <c r="B444" t="s">
        <v>21</v>
      </c>
      <c r="C444" s="7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 t="str">
        <f>IF(Table1[[#This Row],[Under 30]]="yes","under 30",IF(Table1[[#This Row],[Senior]]="No","Senior","other"))</f>
        <v>Senior</v>
      </c>
      <c r="AE444">
        <f>IF(Table1[[#This Row],[Churn Label]]="no",0,1)</f>
        <v>0</v>
      </c>
      <c r="AF444" cm="1">
        <f t="array" ref="AF444">SUM(Table1[Cutomer Churned or not]/'KPI''s'!$B$1)</f>
        <v>0.2685808284731635</v>
      </c>
    </row>
    <row r="445" spans="1:32" x14ac:dyDescent="0.25">
      <c r="A445" t="s">
        <v>1010</v>
      </c>
      <c r="B445" t="s">
        <v>21</v>
      </c>
      <c r="C445" s="7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 t="str">
        <f>IF(Table1[[#This Row],[Under 30]]="yes","under 30",IF(Table1[[#This Row],[Senior]]="No","Senior","other"))</f>
        <v>Senior</v>
      </c>
      <c r="AE445">
        <f>IF(Table1[[#This Row],[Churn Label]]="no",0,1)</f>
        <v>0</v>
      </c>
      <c r="AF445" cm="1">
        <f t="array" ref="AF445">SUM(Table1[Cutomer Churned or not]/'KPI''s'!$B$1)</f>
        <v>0.2685808284731635</v>
      </c>
    </row>
    <row r="446" spans="1:32" x14ac:dyDescent="0.25">
      <c r="A446" t="s">
        <v>1012</v>
      </c>
      <c r="B446" t="s">
        <v>21</v>
      </c>
      <c r="C446" s="7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 t="str">
        <f>IF(Table1[[#This Row],[Under 30]]="yes","under 30",IF(Table1[[#This Row],[Senior]]="No","Senior","other"))</f>
        <v>under 30</v>
      </c>
      <c r="AE446">
        <f>IF(Table1[[#This Row],[Churn Label]]="no",0,1)</f>
        <v>0</v>
      </c>
      <c r="AF446" cm="1">
        <f t="array" ref="AF446">SUM(Table1[Cutomer Churned or not]/'KPI''s'!$B$1)</f>
        <v>0.2685808284731635</v>
      </c>
    </row>
    <row r="447" spans="1:32" x14ac:dyDescent="0.25">
      <c r="A447" t="s">
        <v>1014</v>
      </c>
      <c r="B447" t="s">
        <v>21</v>
      </c>
      <c r="C447" s="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 t="str">
        <f>IF(Table1[[#This Row],[Under 30]]="yes","under 30",IF(Table1[[#This Row],[Senior]]="No","Senior","other"))</f>
        <v>other</v>
      </c>
      <c r="AE447">
        <f>IF(Table1[[#This Row],[Churn Label]]="no",0,1)</f>
        <v>0</v>
      </c>
      <c r="AF447" cm="1">
        <f t="array" ref="AF447">SUM(Table1[Cutomer Churned or not]/'KPI''s'!$B$1)</f>
        <v>0.2685808284731635</v>
      </c>
    </row>
    <row r="448" spans="1:32" x14ac:dyDescent="0.25">
      <c r="A448" t="s">
        <v>1016</v>
      </c>
      <c r="B448" t="s">
        <v>21</v>
      </c>
      <c r="C448" s="7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 t="str">
        <f>IF(Table1[[#This Row],[Under 30]]="yes","under 30",IF(Table1[[#This Row],[Senior]]="No","Senior","other"))</f>
        <v>under 30</v>
      </c>
      <c r="AE448">
        <f>IF(Table1[[#This Row],[Churn Label]]="no",0,1)</f>
        <v>0</v>
      </c>
      <c r="AF448" cm="1">
        <f t="array" ref="AF448">SUM(Table1[Cutomer Churned or not]/'KPI''s'!$B$1)</f>
        <v>0.2685808284731635</v>
      </c>
    </row>
    <row r="449" spans="1:32" x14ac:dyDescent="0.25">
      <c r="A449" t="s">
        <v>1018</v>
      </c>
      <c r="B449" t="s">
        <v>21</v>
      </c>
      <c r="C449" s="7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 t="str">
        <f>IF(Table1[[#This Row],[Under 30]]="yes","under 30",IF(Table1[[#This Row],[Senior]]="No","Senior","other"))</f>
        <v>Senior</v>
      </c>
      <c r="AE449">
        <f>IF(Table1[[#This Row],[Churn Label]]="no",0,1)</f>
        <v>0</v>
      </c>
      <c r="AF449" cm="1">
        <f t="array" ref="AF449">SUM(Table1[Cutomer Churned or not]/'KPI''s'!$B$1)</f>
        <v>0.2685808284731635</v>
      </c>
    </row>
    <row r="450" spans="1:32" x14ac:dyDescent="0.25">
      <c r="A450" t="s">
        <v>1020</v>
      </c>
      <c r="B450" t="s">
        <v>21</v>
      </c>
      <c r="C450" s="7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 t="str">
        <f>IF(Table1[[#This Row],[Under 30]]="yes","under 30",IF(Table1[[#This Row],[Senior]]="No","Senior","other"))</f>
        <v>under 30</v>
      </c>
      <c r="AE450">
        <f>IF(Table1[[#This Row],[Churn Label]]="no",0,1)</f>
        <v>0</v>
      </c>
      <c r="AF450" cm="1">
        <f t="array" ref="AF450">SUM(Table1[Cutomer Churned or not]/'KPI''s'!$B$1)</f>
        <v>0.2685808284731635</v>
      </c>
    </row>
    <row r="451" spans="1:32" x14ac:dyDescent="0.25">
      <c r="A451" t="s">
        <v>1022</v>
      </c>
      <c r="B451" t="s">
        <v>21</v>
      </c>
      <c r="C451" s="7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 t="str">
        <f>IF(Table1[[#This Row],[Under 30]]="yes","under 30",IF(Table1[[#This Row],[Senior]]="No","Senior","other"))</f>
        <v>Senior</v>
      </c>
      <c r="AE451">
        <f>IF(Table1[[#This Row],[Churn Label]]="no",0,1)</f>
        <v>0</v>
      </c>
      <c r="AF451" cm="1">
        <f t="array" ref="AF451">SUM(Table1[Cutomer Churned or not]/'KPI''s'!$B$1)</f>
        <v>0.2685808284731635</v>
      </c>
    </row>
    <row r="452" spans="1:32" x14ac:dyDescent="0.25">
      <c r="A452" t="s">
        <v>1024</v>
      </c>
      <c r="B452" t="s">
        <v>21</v>
      </c>
      <c r="C452" s="7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 t="str">
        <f>IF(Table1[[#This Row],[Under 30]]="yes","under 30",IF(Table1[[#This Row],[Senior]]="No","Senior","other"))</f>
        <v>under 30</v>
      </c>
      <c r="AE452">
        <f>IF(Table1[[#This Row],[Churn Label]]="no",0,1)</f>
        <v>0</v>
      </c>
      <c r="AF452" cm="1">
        <f t="array" ref="AF452">SUM(Table1[Cutomer Churned or not]/'KPI''s'!$B$1)</f>
        <v>0.2685808284731635</v>
      </c>
    </row>
    <row r="453" spans="1:32" x14ac:dyDescent="0.25">
      <c r="A453" t="s">
        <v>1026</v>
      </c>
      <c r="B453" t="s">
        <v>21</v>
      </c>
      <c r="C453" s="7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 t="str">
        <f>IF(Table1[[#This Row],[Under 30]]="yes","under 30",IF(Table1[[#This Row],[Senior]]="No","Senior","other"))</f>
        <v>Senior</v>
      </c>
      <c r="AE453">
        <f>IF(Table1[[#This Row],[Churn Label]]="no",0,1)</f>
        <v>0</v>
      </c>
      <c r="AF453" cm="1">
        <f t="array" ref="AF453">SUM(Table1[Cutomer Churned or not]/'KPI''s'!$B$1)</f>
        <v>0.2685808284731635</v>
      </c>
    </row>
    <row r="454" spans="1:32" x14ac:dyDescent="0.25">
      <c r="A454" t="s">
        <v>1028</v>
      </c>
      <c r="B454" t="s">
        <v>21</v>
      </c>
      <c r="C454" s="7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 t="str">
        <f>IF(Table1[[#This Row],[Under 30]]="yes","under 30",IF(Table1[[#This Row],[Senior]]="No","Senior","other"))</f>
        <v>Senior</v>
      </c>
      <c r="AE454">
        <f>IF(Table1[[#This Row],[Churn Label]]="no",0,1)</f>
        <v>0</v>
      </c>
      <c r="AF454" cm="1">
        <f t="array" ref="AF454">SUM(Table1[Cutomer Churned or not]/'KPI''s'!$B$1)</f>
        <v>0.2685808284731635</v>
      </c>
    </row>
    <row r="455" spans="1:32" x14ac:dyDescent="0.25">
      <c r="A455" t="s">
        <v>1030</v>
      </c>
      <c r="B455" t="s">
        <v>21</v>
      </c>
      <c r="C455" s="7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 t="str">
        <f>IF(Table1[[#This Row],[Under 30]]="yes","under 30",IF(Table1[[#This Row],[Senior]]="No","Senior","other"))</f>
        <v>Senior</v>
      </c>
      <c r="AE455">
        <f>IF(Table1[[#This Row],[Churn Label]]="no",0,1)</f>
        <v>0</v>
      </c>
      <c r="AF455" cm="1">
        <f t="array" ref="AF455">SUM(Table1[Cutomer Churned or not]/'KPI''s'!$B$1)</f>
        <v>0.2685808284731635</v>
      </c>
    </row>
    <row r="456" spans="1:32" x14ac:dyDescent="0.25">
      <c r="A456" t="s">
        <v>1032</v>
      </c>
      <c r="B456" t="s">
        <v>21</v>
      </c>
      <c r="C456" s="7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 t="str">
        <f>IF(Table1[[#This Row],[Under 30]]="yes","under 30",IF(Table1[[#This Row],[Senior]]="No","Senior","other"))</f>
        <v>other</v>
      </c>
      <c r="AE456">
        <f>IF(Table1[[#This Row],[Churn Label]]="no",0,1)</f>
        <v>0</v>
      </c>
      <c r="AF456" cm="1">
        <f t="array" ref="AF456">SUM(Table1[Cutomer Churned or not]/'KPI''s'!$B$1)</f>
        <v>0.2685808284731635</v>
      </c>
    </row>
    <row r="457" spans="1:32" x14ac:dyDescent="0.25">
      <c r="A457" t="s">
        <v>1034</v>
      </c>
      <c r="B457" t="s">
        <v>21</v>
      </c>
      <c r="C457" s="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 t="str">
        <f>IF(Table1[[#This Row],[Under 30]]="yes","under 30",IF(Table1[[#This Row],[Senior]]="No","Senior","other"))</f>
        <v>under 30</v>
      </c>
      <c r="AE457">
        <f>IF(Table1[[#This Row],[Churn Label]]="no",0,1)</f>
        <v>0</v>
      </c>
      <c r="AF457" cm="1">
        <f t="array" ref="AF457">SUM(Table1[Cutomer Churned or not]/'KPI''s'!$B$1)</f>
        <v>0.2685808284731635</v>
      </c>
    </row>
    <row r="458" spans="1:32" x14ac:dyDescent="0.25">
      <c r="A458" t="s">
        <v>1036</v>
      </c>
      <c r="B458" t="s">
        <v>21</v>
      </c>
      <c r="C458" s="7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 t="str">
        <f>IF(Table1[[#This Row],[Under 30]]="yes","under 30",IF(Table1[[#This Row],[Senior]]="No","Senior","other"))</f>
        <v>under 30</v>
      </c>
      <c r="AE458">
        <f>IF(Table1[[#This Row],[Churn Label]]="no",0,1)</f>
        <v>0</v>
      </c>
      <c r="AF458" cm="1">
        <f t="array" ref="AF458">SUM(Table1[Cutomer Churned or not]/'KPI''s'!$B$1)</f>
        <v>0.2685808284731635</v>
      </c>
    </row>
    <row r="459" spans="1:32" x14ac:dyDescent="0.25">
      <c r="A459" t="s">
        <v>1038</v>
      </c>
      <c r="B459" t="s">
        <v>21</v>
      </c>
      <c r="C459" s="7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 t="str">
        <f>IF(Table1[[#This Row],[Under 30]]="yes","under 30",IF(Table1[[#This Row],[Senior]]="No","Senior","other"))</f>
        <v>other</v>
      </c>
      <c r="AE459">
        <f>IF(Table1[[#This Row],[Churn Label]]="no",0,1)</f>
        <v>0</v>
      </c>
      <c r="AF459" cm="1">
        <f t="array" ref="AF459">SUM(Table1[Cutomer Churned or not]/'KPI''s'!$B$1)</f>
        <v>0.2685808284731635</v>
      </c>
    </row>
    <row r="460" spans="1:32" x14ac:dyDescent="0.25">
      <c r="A460" t="s">
        <v>1040</v>
      </c>
      <c r="B460" t="s">
        <v>21</v>
      </c>
      <c r="C460" s="7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 t="str">
        <f>IF(Table1[[#This Row],[Under 30]]="yes","under 30",IF(Table1[[#This Row],[Senior]]="No","Senior","other"))</f>
        <v>Senior</v>
      </c>
      <c r="AE460">
        <f>IF(Table1[[#This Row],[Churn Label]]="no",0,1)</f>
        <v>0</v>
      </c>
      <c r="AF460" cm="1">
        <f t="array" ref="AF460">SUM(Table1[Cutomer Churned or not]/'KPI''s'!$B$1)</f>
        <v>0.2685808284731635</v>
      </c>
    </row>
    <row r="461" spans="1:32" x14ac:dyDescent="0.25">
      <c r="A461" t="s">
        <v>1042</v>
      </c>
      <c r="B461" t="s">
        <v>21</v>
      </c>
      <c r="C461" s="7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 t="str">
        <f>IF(Table1[[#This Row],[Under 30]]="yes","under 30",IF(Table1[[#This Row],[Senior]]="No","Senior","other"))</f>
        <v>Senior</v>
      </c>
      <c r="AE461">
        <f>IF(Table1[[#This Row],[Churn Label]]="no",0,1)</f>
        <v>0</v>
      </c>
      <c r="AF461" cm="1">
        <f t="array" ref="AF461">SUM(Table1[Cutomer Churned or not]/'KPI''s'!$B$1)</f>
        <v>0.2685808284731635</v>
      </c>
    </row>
    <row r="462" spans="1:32" x14ac:dyDescent="0.25">
      <c r="A462" t="s">
        <v>1044</v>
      </c>
      <c r="B462" t="s">
        <v>21</v>
      </c>
      <c r="C462" s="7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 t="str">
        <f>IF(Table1[[#This Row],[Under 30]]="yes","under 30",IF(Table1[[#This Row],[Senior]]="No","Senior","other"))</f>
        <v>Senior</v>
      </c>
      <c r="AE462">
        <f>IF(Table1[[#This Row],[Churn Label]]="no",0,1)</f>
        <v>0</v>
      </c>
      <c r="AF462" cm="1">
        <f t="array" ref="AF462">SUM(Table1[Cutomer Churned or not]/'KPI''s'!$B$1)</f>
        <v>0.2685808284731635</v>
      </c>
    </row>
    <row r="463" spans="1:32" x14ac:dyDescent="0.25">
      <c r="A463" t="s">
        <v>1046</v>
      </c>
      <c r="B463" t="s">
        <v>21</v>
      </c>
      <c r="C463" s="7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 t="str">
        <f>IF(Table1[[#This Row],[Under 30]]="yes","under 30",IF(Table1[[#This Row],[Senior]]="No","Senior","other"))</f>
        <v>under 30</v>
      </c>
      <c r="AE463">
        <f>IF(Table1[[#This Row],[Churn Label]]="no",0,1)</f>
        <v>0</v>
      </c>
      <c r="AF463" cm="1">
        <f t="array" ref="AF463">SUM(Table1[Cutomer Churned or not]/'KPI''s'!$B$1)</f>
        <v>0.2685808284731635</v>
      </c>
    </row>
    <row r="464" spans="1:32" x14ac:dyDescent="0.25">
      <c r="A464" t="s">
        <v>1048</v>
      </c>
      <c r="B464" t="s">
        <v>21</v>
      </c>
      <c r="C464" s="7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 t="str">
        <f>IF(Table1[[#This Row],[Under 30]]="yes","under 30",IF(Table1[[#This Row],[Senior]]="No","Senior","other"))</f>
        <v>under 30</v>
      </c>
      <c r="AE464">
        <f>IF(Table1[[#This Row],[Churn Label]]="no",0,1)</f>
        <v>0</v>
      </c>
      <c r="AF464" cm="1">
        <f t="array" ref="AF464">SUM(Table1[Cutomer Churned or not]/'KPI''s'!$B$1)</f>
        <v>0.2685808284731635</v>
      </c>
    </row>
    <row r="465" spans="1:32" x14ac:dyDescent="0.25">
      <c r="A465" t="s">
        <v>1050</v>
      </c>
      <c r="B465" t="s">
        <v>21</v>
      </c>
      <c r="C465" s="7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 t="str">
        <f>IF(Table1[[#This Row],[Under 30]]="yes","under 30",IF(Table1[[#This Row],[Senior]]="No","Senior","other"))</f>
        <v>under 30</v>
      </c>
      <c r="AE465">
        <f>IF(Table1[[#This Row],[Churn Label]]="no",0,1)</f>
        <v>0</v>
      </c>
      <c r="AF465" cm="1">
        <f t="array" ref="AF465">SUM(Table1[Cutomer Churned or not]/'KPI''s'!$B$1)</f>
        <v>0.2685808284731635</v>
      </c>
    </row>
    <row r="466" spans="1:32" x14ac:dyDescent="0.25">
      <c r="A466" t="s">
        <v>1052</v>
      </c>
      <c r="B466" t="s">
        <v>21</v>
      </c>
      <c r="C466" s="7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 t="str">
        <f>IF(Table1[[#This Row],[Under 30]]="yes","under 30",IF(Table1[[#This Row],[Senior]]="No","Senior","other"))</f>
        <v>under 30</v>
      </c>
      <c r="AE466">
        <f>IF(Table1[[#This Row],[Churn Label]]="no",0,1)</f>
        <v>0</v>
      </c>
      <c r="AF466" cm="1">
        <f t="array" ref="AF466">SUM(Table1[Cutomer Churned or not]/'KPI''s'!$B$1)</f>
        <v>0.2685808284731635</v>
      </c>
    </row>
    <row r="467" spans="1:32" x14ac:dyDescent="0.25">
      <c r="A467" t="s">
        <v>1054</v>
      </c>
      <c r="B467" t="s">
        <v>21</v>
      </c>
      <c r="C467" s="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 t="str">
        <f>IF(Table1[[#This Row],[Under 30]]="yes","under 30",IF(Table1[[#This Row],[Senior]]="No","Senior","other"))</f>
        <v>other</v>
      </c>
      <c r="AE467">
        <f>IF(Table1[[#This Row],[Churn Label]]="no",0,1)</f>
        <v>0</v>
      </c>
      <c r="AF467" cm="1">
        <f t="array" ref="AF467">SUM(Table1[Cutomer Churned or not]/'KPI''s'!$B$1)</f>
        <v>0.2685808284731635</v>
      </c>
    </row>
    <row r="468" spans="1:32" x14ac:dyDescent="0.25">
      <c r="A468" t="s">
        <v>1056</v>
      </c>
      <c r="B468" t="s">
        <v>21</v>
      </c>
      <c r="C468" s="7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 t="str">
        <f>IF(Table1[[#This Row],[Under 30]]="yes","under 30",IF(Table1[[#This Row],[Senior]]="No","Senior","other"))</f>
        <v>other</v>
      </c>
      <c r="AE468">
        <f>IF(Table1[[#This Row],[Churn Label]]="no",0,1)</f>
        <v>0</v>
      </c>
      <c r="AF468" cm="1">
        <f t="array" ref="AF468">SUM(Table1[Cutomer Churned or not]/'KPI''s'!$B$1)</f>
        <v>0.2685808284731635</v>
      </c>
    </row>
    <row r="469" spans="1:32" x14ac:dyDescent="0.25">
      <c r="A469" t="s">
        <v>1058</v>
      </c>
      <c r="B469" t="s">
        <v>21</v>
      </c>
      <c r="C469" s="7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 t="str">
        <f>IF(Table1[[#This Row],[Under 30]]="yes","under 30",IF(Table1[[#This Row],[Senior]]="No","Senior","other"))</f>
        <v>Senior</v>
      </c>
      <c r="AE469">
        <f>IF(Table1[[#This Row],[Churn Label]]="no",0,1)</f>
        <v>0</v>
      </c>
      <c r="AF469" cm="1">
        <f t="array" ref="AF469">SUM(Table1[Cutomer Churned or not]/'KPI''s'!$B$1)</f>
        <v>0.2685808284731635</v>
      </c>
    </row>
    <row r="470" spans="1:32" x14ac:dyDescent="0.25">
      <c r="A470" t="s">
        <v>1060</v>
      </c>
      <c r="B470" t="s">
        <v>21</v>
      </c>
      <c r="C470" s="7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 t="str">
        <f>IF(Table1[[#This Row],[Under 30]]="yes","under 30",IF(Table1[[#This Row],[Senior]]="No","Senior","other"))</f>
        <v>Senior</v>
      </c>
      <c r="AE470">
        <f>IF(Table1[[#This Row],[Churn Label]]="no",0,1)</f>
        <v>0</v>
      </c>
      <c r="AF470" cm="1">
        <f t="array" ref="AF470">SUM(Table1[Cutomer Churned or not]/'KPI''s'!$B$1)</f>
        <v>0.2685808284731635</v>
      </c>
    </row>
    <row r="471" spans="1:32" x14ac:dyDescent="0.25">
      <c r="A471" t="s">
        <v>1062</v>
      </c>
      <c r="B471" t="s">
        <v>21</v>
      </c>
      <c r="C471" s="7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 t="str">
        <f>IF(Table1[[#This Row],[Under 30]]="yes","under 30",IF(Table1[[#This Row],[Senior]]="No","Senior","other"))</f>
        <v>under 30</v>
      </c>
      <c r="AE471">
        <f>IF(Table1[[#This Row],[Churn Label]]="no",0,1)</f>
        <v>0</v>
      </c>
      <c r="AF471" cm="1">
        <f t="array" ref="AF471">SUM(Table1[Cutomer Churned or not]/'KPI''s'!$B$1)</f>
        <v>0.2685808284731635</v>
      </c>
    </row>
    <row r="472" spans="1:32" x14ac:dyDescent="0.25">
      <c r="A472" t="s">
        <v>1064</v>
      </c>
      <c r="B472" t="s">
        <v>21</v>
      </c>
      <c r="C472" s="7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 t="str">
        <f>IF(Table1[[#This Row],[Under 30]]="yes","under 30",IF(Table1[[#This Row],[Senior]]="No","Senior","other"))</f>
        <v>Senior</v>
      </c>
      <c r="AE472">
        <f>IF(Table1[[#This Row],[Churn Label]]="no",0,1)</f>
        <v>0</v>
      </c>
      <c r="AF472" cm="1">
        <f t="array" ref="AF472">SUM(Table1[Cutomer Churned or not]/'KPI''s'!$B$1)</f>
        <v>0.2685808284731635</v>
      </c>
    </row>
    <row r="473" spans="1:32" x14ac:dyDescent="0.25">
      <c r="A473" t="s">
        <v>1066</v>
      </c>
      <c r="B473" t="s">
        <v>21</v>
      </c>
      <c r="C473" s="7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 t="str">
        <f>IF(Table1[[#This Row],[Under 30]]="yes","under 30",IF(Table1[[#This Row],[Senior]]="No","Senior","other"))</f>
        <v>other</v>
      </c>
      <c r="AE473">
        <f>IF(Table1[[#This Row],[Churn Label]]="no",0,1)</f>
        <v>0</v>
      </c>
      <c r="AF473" cm="1">
        <f t="array" ref="AF473">SUM(Table1[Cutomer Churned or not]/'KPI''s'!$B$1)</f>
        <v>0.2685808284731635</v>
      </c>
    </row>
    <row r="474" spans="1:32" x14ac:dyDescent="0.25">
      <c r="A474" t="s">
        <v>1068</v>
      </c>
      <c r="B474" t="s">
        <v>21</v>
      </c>
      <c r="C474" s="7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 t="str">
        <f>IF(Table1[[#This Row],[Under 30]]="yes","under 30",IF(Table1[[#This Row],[Senior]]="No","Senior","other"))</f>
        <v>other</v>
      </c>
      <c r="AE474">
        <f>IF(Table1[[#This Row],[Churn Label]]="no",0,1)</f>
        <v>0</v>
      </c>
      <c r="AF474" cm="1">
        <f t="array" ref="AF474">SUM(Table1[Cutomer Churned or not]/'KPI''s'!$B$1)</f>
        <v>0.2685808284731635</v>
      </c>
    </row>
    <row r="475" spans="1:32" x14ac:dyDescent="0.25">
      <c r="A475" t="s">
        <v>1070</v>
      </c>
      <c r="B475" t="s">
        <v>21</v>
      </c>
      <c r="C475" s="7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 t="str">
        <f>IF(Table1[[#This Row],[Under 30]]="yes","under 30",IF(Table1[[#This Row],[Senior]]="No","Senior","other"))</f>
        <v>other</v>
      </c>
      <c r="AE475">
        <f>IF(Table1[[#This Row],[Churn Label]]="no",0,1)</f>
        <v>0</v>
      </c>
      <c r="AF475" cm="1">
        <f t="array" ref="AF475">SUM(Table1[Cutomer Churned or not]/'KPI''s'!$B$1)</f>
        <v>0.2685808284731635</v>
      </c>
    </row>
    <row r="476" spans="1:32" x14ac:dyDescent="0.25">
      <c r="A476" t="s">
        <v>1072</v>
      </c>
      <c r="B476" t="s">
        <v>21</v>
      </c>
      <c r="C476" s="7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 t="str">
        <f>IF(Table1[[#This Row],[Under 30]]="yes","under 30",IF(Table1[[#This Row],[Senior]]="No","Senior","other"))</f>
        <v>Senior</v>
      </c>
      <c r="AE476">
        <f>IF(Table1[[#This Row],[Churn Label]]="no",0,1)</f>
        <v>0</v>
      </c>
      <c r="AF476" cm="1">
        <f t="array" ref="AF476">SUM(Table1[Cutomer Churned or not]/'KPI''s'!$B$1)</f>
        <v>0.2685808284731635</v>
      </c>
    </row>
    <row r="477" spans="1:32" x14ac:dyDescent="0.25">
      <c r="A477" t="s">
        <v>1074</v>
      </c>
      <c r="B477" t="s">
        <v>21</v>
      </c>
      <c r="C477" s="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 t="str">
        <f>IF(Table1[[#This Row],[Under 30]]="yes","under 30",IF(Table1[[#This Row],[Senior]]="No","Senior","other"))</f>
        <v>Senior</v>
      </c>
      <c r="AE477">
        <f>IF(Table1[[#This Row],[Churn Label]]="no",0,1)</f>
        <v>0</v>
      </c>
      <c r="AF477" cm="1">
        <f t="array" ref="AF477">SUM(Table1[Cutomer Churned or not]/'KPI''s'!$B$1)</f>
        <v>0.2685808284731635</v>
      </c>
    </row>
    <row r="478" spans="1:32" x14ac:dyDescent="0.25">
      <c r="A478" t="s">
        <v>1076</v>
      </c>
      <c r="B478" t="s">
        <v>21</v>
      </c>
      <c r="C478" s="7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 t="str">
        <f>IF(Table1[[#This Row],[Under 30]]="yes","under 30",IF(Table1[[#This Row],[Senior]]="No","Senior","other"))</f>
        <v>Senior</v>
      </c>
      <c r="AE478">
        <f>IF(Table1[[#This Row],[Churn Label]]="no",0,1)</f>
        <v>0</v>
      </c>
      <c r="AF478" cm="1">
        <f t="array" ref="AF478">SUM(Table1[Cutomer Churned or not]/'KPI''s'!$B$1)</f>
        <v>0.2685808284731635</v>
      </c>
    </row>
    <row r="479" spans="1:32" x14ac:dyDescent="0.25">
      <c r="A479" t="s">
        <v>1078</v>
      </c>
      <c r="B479" t="s">
        <v>21</v>
      </c>
      <c r="C479" s="7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 t="str">
        <f>IF(Table1[[#This Row],[Under 30]]="yes","under 30",IF(Table1[[#This Row],[Senior]]="No","Senior","other"))</f>
        <v>Senior</v>
      </c>
      <c r="AE479">
        <f>IF(Table1[[#This Row],[Churn Label]]="no",0,1)</f>
        <v>0</v>
      </c>
      <c r="AF479" cm="1">
        <f t="array" ref="AF479">SUM(Table1[Cutomer Churned or not]/'KPI''s'!$B$1)</f>
        <v>0.2685808284731635</v>
      </c>
    </row>
    <row r="480" spans="1:32" x14ac:dyDescent="0.25">
      <c r="A480" t="s">
        <v>1080</v>
      </c>
      <c r="B480" t="s">
        <v>21</v>
      </c>
      <c r="C480" s="7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 t="str">
        <f>IF(Table1[[#This Row],[Under 30]]="yes","under 30",IF(Table1[[#This Row],[Senior]]="No","Senior","other"))</f>
        <v>under 30</v>
      </c>
      <c r="AE480">
        <f>IF(Table1[[#This Row],[Churn Label]]="no",0,1)</f>
        <v>0</v>
      </c>
      <c r="AF480" cm="1">
        <f t="array" ref="AF480">SUM(Table1[Cutomer Churned or not]/'KPI''s'!$B$1)</f>
        <v>0.2685808284731635</v>
      </c>
    </row>
    <row r="481" spans="1:32" x14ac:dyDescent="0.25">
      <c r="A481" t="s">
        <v>1082</v>
      </c>
      <c r="B481" t="s">
        <v>21</v>
      </c>
      <c r="C481" s="7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 t="str">
        <f>IF(Table1[[#This Row],[Under 30]]="yes","under 30",IF(Table1[[#This Row],[Senior]]="No","Senior","other"))</f>
        <v>under 30</v>
      </c>
      <c r="AE481">
        <f>IF(Table1[[#This Row],[Churn Label]]="no",0,1)</f>
        <v>0</v>
      </c>
      <c r="AF481" cm="1">
        <f t="array" ref="AF481">SUM(Table1[Cutomer Churned or not]/'KPI''s'!$B$1)</f>
        <v>0.2685808284731635</v>
      </c>
    </row>
    <row r="482" spans="1:32" x14ac:dyDescent="0.25">
      <c r="A482" t="s">
        <v>1084</v>
      </c>
      <c r="B482" t="s">
        <v>21</v>
      </c>
      <c r="C482" s="7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 t="str">
        <f>IF(Table1[[#This Row],[Under 30]]="yes","under 30",IF(Table1[[#This Row],[Senior]]="No","Senior","other"))</f>
        <v>Senior</v>
      </c>
      <c r="AE482">
        <f>IF(Table1[[#This Row],[Churn Label]]="no",0,1)</f>
        <v>0</v>
      </c>
      <c r="AF482" cm="1">
        <f t="array" ref="AF482">SUM(Table1[Cutomer Churned or not]/'KPI''s'!$B$1)</f>
        <v>0.2685808284731635</v>
      </c>
    </row>
    <row r="483" spans="1:32" x14ac:dyDescent="0.25">
      <c r="A483" t="s">
        <v>1086</v>
      </c>
      <c r="B483" t="s">
        <v>21</v>
      </c>
      <c r="C483" s="7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 t="str">
        <f>IF(Table1[[#This Row],[Under 30]]="yes","under 30",IF(Table1[[#This Row],[Senior]]="No","Senior","other"))</f>
        <v>under 30</v>
      </c>
      <c r="AE483">
        <f>IF(Table1[[#This Row],[Churn Label]]="no",0,1)</f>
        <v>0</v>
      </c>
      <c r="AF483" cm="1">
        <f t="array" ref="AF483">SUM(Table1[Cutomer Churned or not]/'KPI''s'!$B$1)</f>
        <v>0.2685808284731635</v>
      </c>
    </row>
    <row r="484" spans="1:32" x14ac:dyDescent="0.25">
      <c r="A484" t="s">
        <v>1088</v>
      </c>
      <c r="B484" t="s">
        <v>21</v>
      </c>
      <c r="C484" s="7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 t="str">
        <f>IF(Table1[[#This Row],[Under 30]]="yes","under 30",IF(Table1[[#This Row],[Senior]]="No","Senior","other"))</f>
        <v>Senior</v>
      </c>
      <c r="AE484">
        <f>IF(Table1[[#This Row],[Churn Label]]="no",0,1)</f>
        <v>0</v>
      </c>
      <c r="AF484" cm="1">
        <f t="array" ref="AF484">SUM(Table1[Cutomer Churned or not]/'KPI''s'!$B$1)</f>
        <v>0.2685808284731635</v>
      </c>
    </row>
    <row r="485" spans="1:32" x14ac:dyDescent="0.25">
      <c r="A485" t="s">
        <v>1090</v>
      </c>
      <c r="B485" t="s">
        <v>21</v>
      </c>
      <c r="C485" s="7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 t="str">
        <f>IF(Table1[[#This Row],[Under 30]]="yes","under 30",IF(Table1[[#This Row],[Senior]]="No","Senior","other"))</f>
        <v>Senior</v>
      </c>
      <c r="AE485">
        <f>IF(Table1[[#This Row],[Churn Label]]="no",0,1)</f>
        <v>0</v>
      </c>
      <c r="AF485" cm="1">
        <f t="array" ref="AF485">SUM(Table1[Cutomer Churned or not]/'KPI''s'!$B$1)</f>
        <v>0.2685808284731635</v>
      </c>
    </row>
    <row r="486" spans="1:32" x14ac:dyDescent="0.25">
      <c r="A486" t="s">
        <v>1092</v>
      </c>
      <c r="B486" t="s">
        <v>21</v>
      </c>
      <c r="C486" s="7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 t="str">
        <f>IF(Table1[[#This Row],[Under 30]]="yes","under 30",IF(Table1[[#This Row],[Senior]]="No","Senior","other"))</f>
        <v>Senior</v>
      </c>
      <c r="AE486">
        <f>IF(Table1[[#This Row],[Churn Label]]="no",0,1)</f>
        <v>0</v>
      </c>
      <c r="AF486" cm="1">
        <f t="array" ref="AF486">SUM(Table1[Cutomer Churned or not]/'KPI''s'!$B$1)</f>
        <v>0.2685808284731635</v>
      </c>
    </row>
    <row r="487" spans="1:32" x14ac:dyDescent="0.25">
      <c r="A487" t="s">
        <v>1094</v>
      </c>
      <c r="B487" t="s">
        <v>21</v>
      </c>
      <c r="C487" s="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 t="str">
        <f>IF(Table1[[#This Row],[Under 30]]="yes","under 30",IF(Table1[[#This Row],[Senior]]="No","Senior","other"))</f>
        <v>under 30</v>
      </c>
      <c r="AE487">
        <f>IF(Table1[[#This Row],[Churn Label]]="no",0,1)</f>
        <v>0</v>
      </c>
      <c r="AF487" cm="1">
        <f t="array" ref="AF487">SUM(Table1[Cutomer Churned or not]/'KPI''s'!$B$1)</f>
        <v>0.2685808284731635</v>
      </c>
    </row>
    <row r="488" spans="1:32" x14ac:dyDescent="0.25">
      <c r="A488" t="s">
        <v>1096</v>
      </c>
      <c r="B488" t="s">
        <v>25</v>
      </c>
      <c r="C488" s="7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 t="str">
        <f>IF(Table1[[#This Row],[Under 30]]="yes","under 30",IF(Table1[[#This Row],[Senior]]="No","Senior","other"))</f>
        <v>under 30</v>
      </c>
      <c r="AE488">
        <f>IF(Table1[[#This Row],[Churn Label]]="no",0,1)</f>
        <v>1</v>
      </c>
      <c r="AF488" cm="1">
        <f t="array" ref="AF488">SUM(Table1[Cutomer Churned or not]/'KPI''s'!$B$1)</f>
        <v>0.2685808284731635</v>
      </c>
    </row>
    <row r="489" spans="1:32" x14ac:dyDescent="0.25">
      <c r="A489" t="s">
        <v>1098</v>
      </c>
      <c r="B489" t="s">
        <v>21</v>
      </c>
      <c r="C489" s="7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 t="str">
        <f>IF(Table1[[#This Row],[Under 30]]="yes","under 30",IF(Table1[[#This Row],[Senior]]="No","Senior","other"))</f>
        <v>Senior</v>
      </c>
      <c r="AE489">
        <f>IF(Table1[[#This Row],[Churn Label]]="no",0,1)</f>
        <v>0</v>
      </c>
      <c r="AF489" cm="1">
        <f t="array" ref="AF489">SUM(Table1[Cutomer Churned or not]/'KPI''s'!$B$1)</f>
        <v>0.2685808284731635</v>
      </c>
    </row>
    <row r="490" spans="1:32" x14ac:dyDescent="0.25">
      <c r="A490" t="s">
        <v>1100</v>
      </c>
      <c r="B490" t="s">
        <v>21</v>
      </c>
      <c r="C490" s="7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 t="str">
        <f>IF(Table1[[#This Row],[Under 30]]="yes","under 30",IF(Table1[[#This Row],[Senior]]="No","Senior","other"))</f>
        <v>under 30</v>
      </c>
      <c r="AE490">
        <f>IF(Table1[[#This Row],[Churn Label]]="no",0,1)</f>
        <v>0</v>
      </c>
      <c r="AF490" cm="1">
        <f t="array" ref="AF490">SUM(Table1[Cutomer Churned or not]/'KPI''s'!$B$1)</f>
        <v>0.2685808284731635</v>
      </c>
    </row>
    <row r="491" spans="1:32" x14ac:dyDescent="0.25">
      <c r="A491" t="s">
        <v>1102</v>
      </c>
      <c r="B491" t="s">
        <v>21</v>
      </c>
      <c r="C491" s="7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 t="str">
        <f>IF(Table1[[#This Row],[Under 30]]="yes","under 30",IF(Table1[[#This Row],[Senior]]="No","Senior","other"))</f>
        <v>Senior</v>
      </c>
      <c r="AE491">
        <f>IF(Table1[[#This Row],[Churn Label]]="no",0,1)</f>
        <v>0</v>
      </c>
      <c r="AF491" cm="1">
        <f t="array" ref="AF491">SUM(Table1[Cutomer Churned or not]/'KPI''s'!$B$1)</f>
        <v>0.2685808284731635</v>
      </c>
    </row>
    <row r="492" spans="1:32" x14ac:dyDescent="0.25">
      <c r="A492" t="s">
        <v>1104</v>
      </c>
      <c r="B492" t="s">
        <v>21</v>
      </c>
      <c r="C492" s="7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 t="str">
        <f>IF(Table1[[#This Row],[Under 30]]="yes","under 30",IF(Table1[[#This Row],[Senior]]="No","Senior","other"))</f>
        <v>Senior</v>
      </c>
      <c r="AE492">
        <f>IF(Table1[[#This Row],[Churn Label]]="no",0,1)</f>
        <v>0</v>
      </c>
      <c r="AF492" cm="1">
        <f t="array" ref="AF492">SUM(Table1[Cutomer Churned or not]/'KPI''s'!$B$1)</f>
        <v>0.2685808284731635</v>
      </c>
    </row>
    <row r="493" spans="1:32" x14ac:dyDescent="0.25">
      <c r="A493" t="s">
        <v>1106</v>
      </c>
      <c r="B493" t="s">
        <v>21</v>
      </c>
      <c r="C493" s="7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 t="str">
        <f>IF(Table1[[#This Row],[Under 30]]="yes","under 30",IF(Table1[[#This Row],[Senior]]="No","Senior","other"))</f>
        <v>Senior</v>
      </c>
      <c r="AE493">
        <f>IF(Table1[[#This Row],[Churn Label]]="no",0,1)</f>
        <v>0</v>
      </c>
      <c r="AF493" cm="1">
        <f t="array" ref="AF493">SUM(Table1[Cutomer Churned or not]/'KPI''s'!$B$1)</f>
        <v>0.2685808284731635</v>
      </c>
    </row>
    <row r="494" spans="1:32" x14ac:dyDescent="0.25">
      <c r="A494" t="s">
        <v>1108</v>
      </c>
      <c r="B494" t="s">
        <v>21</v>
      </c>
      <c r="C494" s="7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 t="str">
        <f>IF(Table1[[#This Row],[Under 30]]="yes","under 30",IF(Table1[[#This Row],[Senior]]="No","Senior","other"))</f>
        <v>under 30</v>
      </c>
      <c r="AE494">
        <f>IF(Table1[[#This Row],[Churn Label]]="no",0,1)</f>
        <v>0</v>
      </c>
      <c r="AF494" cm="1">
        <f t="array" ref="AF494">SUM(Table1[Cutomer Churned or not]/'KPI''s'!$B$1)</f>
        <v>0.2685808284731635</v>
      </c>
    </row>
    <row r="495" spans="1:32" x14ac:dyDescent="0.25">
      <c r="A495" t="s">
        <v>1110</v>
      </c>
      <c r="B495" t="s">
        <v>21</v>
      </c>
      <c r="C495" s="7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 t="str">
        <f>IF(Table1[[#This Row],[Under 30]]="yes","under 30",IF(Table1[[#This Row],[Senior]]="No","Senior","other"))</f>
        <v>under 30</v>
      </c>
      <c r="AE495">
        <f>IF(Table1[[#This Row],[Churn Label]]="no",0,1)</f>
        <v>0</v>
      </c>
      <c r="AF495" cm="1">
        <f t="array" ref="AF495">SUM(Table1[Cutomer Churned or not]/'KPI''s'!$B$1)</f>
        <v>0.2685808284731635</v>
      </c>
    </row>
    <row r="496" spans="1:32" x14ac:dyDescent="0.25">
      <c r="A496" t="s">
        <v>1112</v>
      </c>
      <c r="B496" t="s">
        <v>21</v>
      </c>
      <c r="C496" s="7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 t="str">
        <f>IF(Table1[[#This Row],[Under 30]]="yes","under 30",IF(Table1[[#This Row],[Senior]]="No","Senior","other"))</f>
        <v>under 30</v>
      </c>
      <c r="AE496">
        <f>IF(Table1[[#This Row],[Churn Label]]="no",0,1)</f>
        <v>0</v>
      </c>
      <c r="AF496" cm="1">
        <f t="array" ref="AF496">SUM(Table1[Cutomer Churned or not]/'KPI''s'!$B$1)</f>
        <v>0.2685808284731635</v>
      </c>
    </row>
    <row r="497" spans="1:32" x14ac:dyDescent="0.25">
      <c r="A497" t="s">
        <v>1114</v>
      </c>
      <c r="B497" t="s">
        <v>21</v>
      </c>
      <c r="C497" s="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 t="str">
        <f>IF(Table1[[#This Row],[Under 30]]="yes","under 30",IF(Table1[[#This Row],[Senior]]="No","Senior","other"))</f>
        <v>Senior</v>
      </c>
      <c r="AE497">
        <f>IF(Table1[[#This Row],[Churn Label]]="no",0,1)</f>
        <v>0</v>
      </c>
      <c r="AF497" cm="1">
        <f t="array" ref="AF497">SUM(Table1[Cutomer Churned or not]/'KPI''s'!$B$1)</f>
        <v>0.2685808284731635</v>
      </c>
    </row>
    <row r="498" spans="1:32" x14ac:dyDescent="0.25">
      <c r="A498" t="s">
        <v>1116</v>
      </c>
      <c r="B498" t="s">
        <v>21</v>
      </c>
      <c r="C498" s="7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 t="str">
        <f>IF(Table1[[#This Row],[Under 30]]="yes","under 30",IF(Table1[[#This Row],[Senior]]="No","Senior","other"))</f>
        <v>Senior</v>
      </c>
      <c r="AE498">
        <f>IF(Table1[[#This Row],[Churn Label]]="no",0,1)</f>
        <v>0</v>
      </c>
      <c r="AF498" cm="1">
        <f t="array" ref="AF498">SUM(Table1[Cutomer Churned or not]/'KPI''s'!$B$1)</f>
        <v>0.2685808284731635</v>
      </c>
    </row>
    <row r="499" spans="1:32" x14ac:dyDescent="0.25">
      <c r="A499" t="s">
        <v>1118</v>
      </c>
      <c r="B499" t="s">
        <v>21</v>
      </c>
      <c r="C499" s="7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 t="str">
        <f>IF(Table1[[#This Row],[Under 30]]="yes","under 30",IF(Table1[[#This Row],[Senior]]="No","Senior","other"))</f>
        <v>Senior</v>
      </c>
      <c r="AE499">
        <f>IF(Table1[[#This Row],[Churn Label]]="no",0,1)</f>
        <v>0</v>
      </c>
      <c r="AF499" cm="1">
        <f t="array" ref="AF499">SUM(Table1[Cutomer Churned or not]/'KPI''s'!$B$1)</f>
        <v>0.2685808284731635</v>
      </c>
    </row>
    <row r="500" spans="1:32" x14ac:dyDescent="0.25">
      <c r="A500" t="s">
        <v>1120</v>
      </c>
      <c r="B500" t="s">
        <v>21</v>
      </c>
      <c r="C500" s="7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 t="str">
        <f>IF(Table1[[#This Row],[Under 30]]="yes","under 30",IF(Table1[[#This Row],[Senior]]="No","Senior","other"))</f>
        <v>Senior</v>
      </c>
      <c r="AE500">
        <f>IF(Table1[[#This Row],[Churn Label]]="no",0,1)</f>
        <v>0</v>
      </c>
      <c r="AF500" cm="1">
        <f t="array" ref="AF500">SUM(Table1[Cutomer Churned or not]/'KPI''s'!$B$1)</f>
        <v>0.2685808284731635</v>
      </c>
    </row>
    <row r="501" spans="1:32" x14ac:dyDescent="0.25">
      <c r="A501" t="s">
        <v>1122</v>
      </c>
      <c r="B501" t="s">
        <v>21</v>
      </c>
      <c r="C501" s="7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 t="str">
        <f>IF(Table1[[#This Row],[Under 30]]="yes","under 30",IF(Table1[[#This Row],[Senior]]="No","Senior","other"))</f>
        <v>Senior</v>
      </c>
      <c r="AE501">
        <f>IF(Table1[[#This Row],[Churn Label]]="no",0,1)</f>
        <v>0</v>
      </c>
      <c r="AF501" cm="1">
        <f t="array" ref="AF501">SUM(Table1[Cutomer Churned or not]/'KPI''s'!$B$1)</f>
        <v>0.2685808284731635</v>
      </c>
    </row>
    <row r="502" spans="1:32" x14ac:dyDescent="0.25">
      <c r="A502" t="s">
        <v>1124</v>
      </c>
      <c r="B502" t="s">
        <v>21</v>
      </c>
      <c r="C502" s="7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 t="str">
        <f>IF(Table1[[#This Row],[Under 30]]="yes","under 30",IF(Table1[[#This Row],[Senior]]="No","Senior","other"))</f>
        <v>Senior</v>
      </c>
      <c r="AE502">
        <f>IF(Table1[[#This Row],[Churn Label]]="no",0,1)</f>
        <v>0</v>
      </c>
      <c r="AF502" cm="1">
        <f t="array" ref="AF502">SUM(Table1[Cutomer Churned or not]/'KPI''s'!$B$1)</f>
        <v>0.2685808284731635</v>
      </c>
    </row>
    <row r="503" spans="1:32" x14ac:dyDescent="0.25">
      <c r="A503" t="s">
        <v>1126</v>
      </c>
      <c r="B503" t="s">
        <v>21</v>
      </c>
      <c r="C503" s="7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 t="str">
        <f>IF(Table1[[#This Row],[Under 30]]="yes","under 30",IF(Table1[[#This Row],[Senior]]="No","Senior","other"))</f>
        <v>Senior</v>
      </c>
      <c r="AE503">
        <f>IF(Table1[[#This Row],[Churn Label]]="no",0,1)</f>
        <v>0</v>
      </c>
      <c r="AF503" cm="1">
        <f t="array" ref="AF503">SUM(Table1[Cutomer Churned or not]/'KPI''s'!$B$1)</f>
        <v>0.2685808284731635</v>
      </c>
    </row>
    <row r="504" spans="1:32" x14ac:dyDescent="0.25">
      <c r="A504" t="s">
        <v>1128</v>
      </c>
      <c r="B504" t="s">
        <v>21</v>
      </c>
      <c r="C504" s="7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 t="str">
        <f>IF(Table1[[#This Row],[Under 30]]="yes","under 30",IF(Table1[[#This Row],[Senior]]="No","Senior","other"))</f>
        <v>Senior</v>
      </c>
      <c r="AE504">
        <f>IF(Table1[[#This Row],[Churn Label]]="no",0,1)</f>
        <v>0</v>
      </c>
      <c r="AF504" cm="1">
        <f t="array" ref="AF504">SUM(Table1[Cutomer Churned or not]/'KPI''s'!$B$1)</f>
        <v>0.2685808284731635</v>
      </c>
    </row>
    <row r="505" spans="1:32" x14ac:dyDescent="0.25">
      <c r="A505" t="s">
        <v>1130</v>
      </c>
      <c r="B505" t="s">
        <v>21</v>
      </c>
      <c r="C505" s="7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 t="str">
        <f>IF(Table1[[#This Row],[Under 30]]="yes","under 30",IF(Table1[[#This Row],[Senior]]="No","Senior","other"))</f>
        <v>under 30</v>
      </c>
      <c r="AE505">
        <f>IF(Table1[[#This Row],[Churn Label]]="no",0,1)</f>
        <v>0</v>
      </c>
      <c r="AF505" cm="1">
        <f t="array" ref="AF505">SUM(Table1[Cutomer Churned or not]/'KPI''s'!$B$1)</f>
        <v>0.2685808284731635</v>
      </c>
    </row>
    <row r="506" spans="1:32" x14ac:dyDescent="0.25">
      <c r="A506" t="s">
        <v>1132</v>
      </c>
      <c r="B506" t="s">
        <v>21</v>
      </c>
      <c r="C506" s="7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 t="str">
        <f>IF(Table1[[#This Row],[Under 30]]="yes","under 30",IF(Table1[[#This Row],[Senior]]="No","Senior","other"))</f>
        <v>under 30</v>
      </c>
      <c r="AE506">
        <f>IF(Table1[[#This Row],[Churn Label]]="no",0,1)</f>
        <v>0</v>
      </c>
      <c r="AF506" cm="1">
        <f t="array" ref="AF506">SUM(Table1[Cutomer Churned or not]/'KPI''s'!$B$1)</f>
        <v>0.2685808284731635</v>
      </c>
    </row>
    <row r="507" spans="1:32" x14ac:dyDescent="0.25">
      <c r="A507" t="s">
        <v>1134</v>
      </c>
      <c r="B507" t="s">
        <v>21</v>
      </c>
      <c r="C507" s="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 t="str">
        <f>IF(Table1[[#This Row],[Under 30]]="yes","under 30",IF(Table1[[#This Row],[Senior]]="No","Senior","other"))</f>
        <v>Senior</v>
      </c>
      <c r="AE507">
        <f>IF(Table1[[#This Row],[Churn Label]]="no",0,1)</f>
        <v>0</v>
      </c>
      <c r="AF507" cm="1">
        <f t="array" ref="AF507">SUM(Table1[Cutomer Churned or not]/'KPI''s'!$B$1)</f>
        <v>0.2685808284731635</v>
      </c>
    </row>
    <row r="508" spans="1:32" x14ac:dyDescent="0.25">
      <c r="A508" t="s">
        <v>1136</v>
      </c>
      <c r="B508" t="s">
        <v>21</v>
      </c>
      <c r="C508" s="7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 t="str">
        <f>IF(Table1[[#This Row],[Under 30]]="yes","under 30",IF(Table1[[#This Row],[Senior]]="No","Senior","other"))</f>
        <v>under 30</v>
      </c>
      <c r="AE508">
        <f>IF(Table1[[#This Row],[Churn Label]]="no",0,1)</f>
        <v>0</v>
      </c>
      <c r="AF508" cm="1">
        <f t="array" ref="AF508">SUM(Table1[Cutomer Churned or not]/'KPI''s'!$B$1)</f>
        <v>0.2685808284731635</v>
      </c>
    </row>
    <row r="509" spans="1:32" x14ac:dyDescent="0.25">
      <c r="A509" t="s">
        <v>1138</v>
      </c>
      <c r="B509" t="s">
        <v>21</v>
      </c>
      <c r="C509" s="7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 t="str">
        <f>IF(Table1[[#This Row],[Under 30]]="yes","under 30",IF(Table1[[#This Row],[Senior]]="No","Senior","other"))</f>
        <v>other</v>
      </c>
      <c r="AE509">
        <f>IF(Table1[[#This Row],[Churn Label]]="no",0,1)</f>
        <v>0</v>
      </c>
      <c r="AF509" cm="1">
        <f t="array" ref="AF509">SUM(Table1[Cutomer Churned or not]/'KPI''s'!$B$1)</f>
        <v>0.2685808284731635</v>
      </c>
    </row>
    <row r="510" spans="1:32" x14ac:dyDescent="0.25">
      <c r="A510" t="s">
        <v>1140</v>
      </c>
      <c r="B510" t="s">
        <v>21</v>
      </c>
      <c r="C510" s="7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 t="str">
        <f>IF(Table1[[#This Row],[Under 30]]="yes","under 30",IF(Table1[[#This Row],[Senior]]="No","Senior","other"))</f>
        <v>Senior</v>
      </c>
      <c r="AE510">
        <f>IF(Table1[[#This Row],[Churn Label]]="no",0,1)</f>
        <v>0</v>
      </c>
      <c r="AF510" cm="1">
        <f t="array" ref="AF510">SUM(Table1[Cutomer Churned or not]/'KPI''s'!$B$1)</f>
        <v>0.2685808284731635</v>
      </c>
    </row>
    <row r="511" spans="1:32" x14ac:dyDescent="0.25">
      <c r="A511" t="s">
        <v>1142</v>
      </c>
      <c r="B511" t="s">
        <v>21</v>
      </c>
      <c r="C511" s="7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 t="str">
        <f>IF(Table1[[#This Row],[Under 30]]="yes","under 30",IF(Table1[[#This Row],[Senior]]="No","Senior","other"))</f>
        <v>other</v>
      </c>
      <c r="AE511">
        <f>IF(Table1[[#This Row],[Churn Label]]="no",0,1)</f>
        <v>0</v>
      </c>
      <c r="AF511" cm="1">
        <f t="array" ref="AF511">SUM(Table1[Cutomer Churned or not]/'KPI''s'!$B$1)</f>
        <v>0.2685808284731635</v>
      </c>
    </row>
    <row r="512" spans="1:32" x14ac:dyDescent="0.25">
      <c r="A512" t="s">
        <v>1144</v>
      </c>
      <c r="B512" t="s">
        <v>21</v>
      </c>
      <c r="C512" s="7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 t="str">
        <f>IF(Table1[[#This Row],[Under 30]]="yes","under 30",IF(Table1[[#This Row],[Senior]]="No","Senior","other"))</f>
        <v>Senior</v>
      </c>
      <c r="AE512">
        <f>IF(Table1[[#This Row],[Churn Label]]="no",0,1)</f>
        <v>0</v>
      </c>
      <c r="AF512" cm="1">
        <f t="array" ref="AF512">SUM(Table1[Cutomer Churned or not]/'KPI''s'!$B$1)</f>
        <v>0.2685808284731635</v>
      </c>
    </row>
    <row r="513" spans="1:32" x14ac:dyDescent="0.25">
      <c r="A513" t="s">
        <v>1146</v>
      </c>
      <c r="B513" t="s">
        <v>21</v>
      </c>
      <c r="C513" s="7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 t="str">
        <f>IF(Table1[[#This Row],[Under 30]]="yes","under 30",IF(Table1[[#This Row],[Senior]]="No","Senior","other"))</f>
        <v>other</v>
      </c>
      <c r="AE513">
        <f>IF(Table1[[#This Row],[Churn Label]]="no",0,1)</f>
        <v>0</v>
      </c>
      <c r="AF513" cm="1">
        <f t="array" ref="AF513">SUM(Table1[Cutomer Churned or not]/'KPI''s'!$B$1)</f>
        <v>0.2685808284731635</v>
      </c>
    </row>
    <row r="514" spans="1:32" x14ac:dyDescent="0.25">
      <c r="A514" t="s">
        <v>1148</v>
      </c>
      <c r="B514" t="s">
        <v>21</v>
      </c>
      <c r="C514" s="7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 t="str">
        <f>IF(Table1[[#This Row],[Under 30]]="yes","under 30",IF(Table1[[#This Row],[Senior]]="No","Senior","other"))</f>
        <v>under 30</v>
      </c>
      <c r="AE514">
        <f>IF(Table1[[#This Row],[Churn Label]]="no",0,1)</f>
        <v>0</v>
      </c>
      <c r="AF514" cm="1">
        <f t="array" ref="AF514">SUM(Table1[Cutomer Churned or not]/'KPI''s'!$B$1)</f>
        <v>0.2685808284731635</v>
      </c>
    </row>
    <row r="515" spans="1:32" x14ac:dyDescent="0.25">
      <c r="A515" t="s">
        <v>1150</v>
      </c>
      <c r="B515" t="s">
        <v>21</v>
      </c>
      <c r="C515" s="7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 t="str">
        <f>IF(Table1[[#This Row],[Under 30]]="yes","under 30",IF(Table1[[#This Row],[Senior]]="No","Senior","other"))</f>
        <v>Senior</v>
      </c>
      <c r="AE515">
        <f>IF(Table1[[#This Row],[Churn Label]]="no",0,1)</f>
        <v>0</v>
      </c>
      <c r="AF515" cm="1">
        <f t="array" ref="AF515">SUM(Table1[Cutomer Churned or not]/'KPI''s'!$B$1)</f>
        <v>0.2685808284731635</v>
      </c>
    </row>
    <row r="516" spans="1:32" x14ac:dyDescent="0.25">
      <c r="A516" t="s">
        <v>1152</v>
      </c>
      <c r="B516" t="s">
        <v>21</v>
      </c>
      <c r="C516" s="7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 t="str">
        <f>IF(Table1[[#This Row],[Under 30]]="yes","under 30",IF(Table1[[#This Row],[Senior]]="No","Senior","other"))</f>
        <v>under 30</v>
      </c>
      <c r="AE516">
        <f>IF(Table1[[#This Row],[Churn Label]]="no",0,1)</f>
        <v>0</v>
      </c>
      <c r="AF516" cm="1">
        <f t="array" ref="AF516">SUM(Table1[Cutomer Churned or not]/'KPI''s'!$B$1)</f>
        <v>0.2685808284731635</v>
      </c>
    </row>
    <row r="517" spans="1:32" x14ac:dyDescent="0.25">
      <c r="A517" t="s">
        <v>1154</v>
      </c>
      <c r="B517" t="s">
        <v>21</v>
      </c>
      <c r="C517" s="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 t="str">
        <f>IF(Table1[[#This Row],[Under 30]]="yes","under 30",IF(Table1[[#This Row],[Senior]]="No","Senior","other"))</f>
        <v>other</v>
      </c>
      <c r="AE517">
        <f>IF(Table1[[#This Row],[Churn Label]]="no",0,1)</f>
        <v>0</v>
      </c>
      <c r="AF517" cm="1">
        <f t="array" ref="AF517">SUM(Table1[Cutomer Churned or not]/'KPI''s'!$B$1)</f>
        <v>0.2685808284731635</v>
      </c>
    </row>
    <row r="518" spans="1:32" x14ac:dyDescent="0.25">
      <c r="A518" t="s">
        <v>1156</v>
      </c>
      <c r="B518" t="s">
        <v>21</v>
      </c>
      <c r="C518" s="7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 t="str">
        <f>IF(Table1[[#This Row],[Under 30]]="yes","under 30",IF(Table1[[#This Row],[Senior]]="No","Senior","other"))</f>
        <v>under 30</v>
      </c>
      <c r="AE518">
        <f>IF(Table1[[#This Row],[Churn Label]]="no",0,1)</f>
        <v>0</v>
      </c>
      <c r="AF518" cm="1">
        <f t="array" ref="AF518">SUM(Table1[Cutomer Churned or not]/'KPI''s'!$B$1)</f>
        <v>0.2685808284731635</v>
      </c>
    </row>
    <row r="519" spans="1:32" x14ac:dyDescent="0.25">
      <c r="A519" t="s">
        <v>1158</v>
      </c>
      <c r="B519" t="s">
        <v>21</v>
      </c>
      <c r="C519" s="7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 t="str">
        <f>IF(Table1[[#This Row],[Under 30]]="yes","under 30",IF(Table1[[#This Row],[Senior]]="No","Senior","other"))</f>
        <v>under 30</v>
      </c>
      <c r="AE519">
        <f>IF(Table1[[#This Row],[Churn Label]]="no",0,1)</f>
        <v>0</v>
      </c>
      <c r="AF519" cm="1">
        <f t="array" ref="AF519">SUM(Table1[Cutomer Churned or not]/'KPI''s'!$B$1)</f>
        <v>0.2685808284731635</v>
      </c>
    </row>
    <row r="520" spans="1:32" x14ac:dyDescent="0.25">
      <c r="A520" t="s">
        <v>1160</v>
      </c>
      <c r="B520" t="s">
        <v>21</v>
      </c>
      <c r="C520" s="7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 t="str">
        <f>IF(Table1[[#This Row],[Under 30]]="yes","under 30",IF(Table1[[#This Row],[Senior]]="No","Senior","other"))</f>
        <v>Senior</v>
      </c>
      <c r="AE520">
        <f>IF(Table1[[#This Row],[Churn Label]]="no",0,1)</f>
        <v>0</v>
      </c>
      <c r="AF520" cm="1">
        <f t="array" ref="AF520">SUM(Table1[Cutomer Churned or not]/'KPI''s'!$B$1)</f>
        <v>0.2685808284731635</v>
      </c>
    </row>
    <row r="521" spans="1:32" x14ac:dyDescent="0.25">
      <c r="A521" t="s">
        <v>1162</v>
      </c>
      <c r="B521" t="s">
        <v>21</v>
      </c>
      <c r="C521" s="7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 t="str">
        <f>IF(Table1[[#This Row],[Under 30]]="yes","under 30",IF(Table1[[#This Row],[Senior]]="No","Senior","other"))</f>
        <v>Senior</v>
      </c>
      <c r="AE521">
        <f>IF(Table1[[#This Row],[Churn Label]]="no",0,1)</f>
        <v>0</v>
      </c>
      <c r="AF521" cm="1">
        <f t="array" ref="AF521">SUM(Table1[Cutomer Churned or not]/'KPI''s'!$B$1)</f>
        <v>0.2685808284731635</v>
      </c>
    </row>
    <row r="522" spans="1:32" x14ac:dyDescent="0.25">
      <c r="A522" t="s">
        <v>1164</v>
      </c>
      <c r="B522" t="s">
        <v>21</v>
      </c>
      <c r="C522" s="7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 t="str">
        <f>IF(Table1[[#This Row],[Under 30]]="yes","under 30",IF(Table1[[#This Row],[Senior]]="No","Senior","other"))</f>
        <v>Senior</v>
      </c>
      <c r="AE522">
        <f>IF(Table1[[#This Row],[Churn Label]]="no",0,1)</f>
        <v>0</v>
      </c>
      <c r="AF522" cm="1">
        <f t="array" ref="AF522">SUM(Table1[Cutomer Churned or not]/'KPI''s'!$B$1)</f>
        <v>0.2685808284731635</v>
      </c>
    </row>
    <row r="523" spans="1:32" x14ac:dyDescent="0.25">
      <c r="A523" t="s">
        <v>1166</v>
      </c>
      <c r="B523" t="s">
        <v>21</v>
      </c>
      <c r="C523" s="7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 t="str">
        <f>IF(Table1[[#This Row],[Under 30]]="yes","under 30",IF(Table1[[#This Row],[Senior]]="No","Senior","other"))</f>
        <v>Senior</v>
      </c>
      <c r="AE523">
        <f>IF(Table1[[#This Row],[Churn Label]]="no",0,1)</f>
        <v>0</v>
      </c>
      <c r="AF523" cm="1">
        <f t="array" ref="AF523">SUM(Table1[Cutomer Churned or not]/'KPI''s'!$B$1)</f>
        <v>0.2685808284731635</v>
      </c>
    </row>
    <row r="524" spans="1:32" x14ac:dyDescent="0.25">
      <c r="A524" t="s">
        <v>1168</v>
      </c>
      <c r="B524" t="s">
        <v>21</v>
      </c>
      <c r="C524" s="7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 t="str">
        <f>IF(Table1[[#This Row],[Under 30]]="yes","under 30",IF(Table1[[#This Row],[Senior]]="No","Senior","other"))</f>
        <v>Senior</v>
      </c>
      <c r="AE524">
        <f>IF(Table1[[#This Row],[Churn Label]]="no",0,1)</f>
        <v>0</v>
      </c>
      <c r="AF524" cm="1">
        <f t="array" ref="AF524">SUM(Table1[Cutomer Churned or not]/'KPI''s'!$B$1)</f>
        <v>0.2685808284731635</v>
      </c>
    </row>
    <row r="525" spans="1:32" x14ac:dyDescent="0.25">
      <c r="A525" t="s">
        <v>1170</v>
      </c>
      <c r="B525" t="s">
        <v>21</v>
      </c>
      <c r="C525" s="7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 t="str">
        <f>IF(Table1[[#This Row],[Under 30]]="yes","under 30",IF(Table1[[#This Row],[Senior]]="No","Senior","other"))</f>
        <v>Senior</v>
      </c>
      <c r="AE525">
        <f>IF(Table1[[#This Row],[Churn Label]]="no",0,1)</f>
        <v>0</v>
      </c>
      <c r="AF525" cm="1">
        <f t="array" ref="AF525">SUM(Table1[Cutomer Churned or not]/'KPI''s'!$B$1)</f>
        <v>0.2685808284731635</v>
      </c>
    </row>
    <row r="526" spans="1:32" x14ac:dyDescent="0.25">
      <c r="A526" t="s">
        <v>1172</v>
      </c>
      <c r="B526" t="s">
        <v>21</v>
      </c>
      <c r="C526" s="7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 t="str">
        <f>IF(Table1[[#This Row],[Under 30]]="yes","under 30",IF(Table1[[#This Row],[Senior]]="No","Senior","other"))</f>
        <v>Senior</v>
      </c>
      <c r="AE526">
        <f>IF(Table1[[#This Row],[Churn Label]]="no",0,1)</f>
        <v>0</v>
      </c>
      <c r="AF526" cm="1">
        <f t="array" ref="AF526">SUM(Table1[Cutomer Churned or not]/'KPI''s'!$B$1)</f>
        <v>0.2685808284731635</v>
      </c>
    </row>
    <row r="527" spans="1:32" x14ac:dyDescent="0.25">
      <c r="A527" t="s">
        <v>1174</v>
      </c>
      <c r="B527" t="s">
        <v>21</v>
      </c>
      <c r="C527" s="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 t="str">
        <f>IF(Table1[[#This Row],[Under 30]]="yes","under 30",IF(Table1[[#This Row],[Senior]]="No","Senior","other"))</f>
        <v>under 30</v>
      </c>
      <c r="AE527">
        <f>IF(Table1[[#This Row],[Churn Label]]="no",0,1)</f>
        <v>0</v>
      </c>
      <c r="AF527" cm="1">
        <f t="array" ref="AF527">SUM(Table1[Cutomer Churned or not]/'KPI''s'!$B$1)</f>
        <v>0.2685808284731635</v>
      </c>
    </row>
    <row r="528" spans="1:32" x14ac:dyDescent="0.25">
      <c r="A528" t="s">
        <v>1176</v>
      </c>
      <c r="B528" t="s">
        <v>21</v>
      </c>
      <c r="C528" s="7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 t="str">
        <f>IF(Table1[[#This Row],[Under 30]]="yes","under 30",IF(Table1[[#This Row],[Senior]]="No","Senior","other"))</f>
        <v>Senior</v>
      </c>
      <c r="AE528">
        <f>IF(Table1[[#This Row],[Churn Label]]="no",0,1)</f>
        <v>0</v>
      </c>
      <c r="AF528" cm="1">
        <f t="array" ref="AF528">SUM(Table1[Cutomer Churned or not]/'KPI''s'!$B$1)</f>
        <v>0.2685808284731635</v>
      </c>
    </row>
    <row r="529" spans="1:32" x14ac:dyDescent="0.25">
      <c r="A529" t="s">
        <v>1178</v>
      </c>
      <c r="B529" t="s">
        <v>21</v>
      </c>
      <c r="C529" s="7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 t="str">
        <f>IF(Table1[[#This Row],[Under 30]]="yes","under 30",IF(Table1[[#This Row],[Senior]]="No","Senior","other"))</f>
        <v>Senior</v>
      </c>
      <c r="AE529">
        <f>IF(Table1[[#This Row],[Churn Label]]="no",0,1)</f>
        <v>0</v>
      </c>
      <c r="AF529" cm="1">
        <f t="array" ref="AF529">SUM(Table1[Cutomer Churned or not]/'KPI''s'!$B$1)</f>
        <v>0.2685808284731635</v>
      </c>
    </row>
    <row r="530" spans="1:32" x14ac:dyDescent="0.25">
      <c r="A530" t="s">
        <v>1180</v>
      </c>
      <c r="B530" t="s">
        <v>21</v>
      </c>
      <c r="C530" s="7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 t="str">
        <f>IF(Table1[[#This Row],[Under 30]]="yes","under 30",IF(Table1[[#This Row],[Senior]]="No","Senior","other"))</f>
        <v>Senior</v>
      </c>
      <c r="AE530">
        <f>IF(Table1[[#This Row],[Churn Label]]="no",0,1)</f>
        <v>0</v>
      </c>
      <c r="AF530" cm="1">
        <f t="array" ref="AF530">SUM(Table1[Cutomer Churned or not]/'KPI''s'!$B$1)</f>
        <v>0.2685808284731635</v>
      </c>
    </row>
    <row r="531" spans="1:32" x14ac:dyDescent="0.25">
      <c r="A531" t="s">
        <v>1182</v>
      </c>
      <c r="B531" t="s">
        <v>21</v>
      </c>
      <c r="C531" s="7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 t="str">
        <f>IF(Table1[[#This Row],[Under 30]]="yes","under 30",IF(Table1[[#This Row],[Senior]]="No","Senior","other"))</f>
        <v>under 30</v>
      </c>
      <c r="AE531">
        <f>IF(Table1[[#This Row],[Churn Label]]="no",0,1)</f>
        <v>0</v>
      </c>
      <c r="AF531" cm="1">
        <f t="array" ref="AF531">SUM(Table1[Cutomer Churned or not]/'KPI''s'!$B$1)</f>
        <v>0.2685808284731635</v>
      </c>
    </row>
    <row r="532" spans="1:32" x14ac:dyDescent="0.25">
      <c r="A532" t="s">
        <v>1184</v>
      </c>
      <c r="B532" t="s">
        <v>21</v>
      </c>
      <c r="C532" s="7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 t="str">
        <f>IF(Table1[[#This Row],[Under 30]]="yes","under 30",IF(Table1[[#This Row],[Senior]]="No","Senior","other"))</f>
        <v>Senior</v>
      </c>
      <c r="AE532">
        <f>IF(Table1[[#This Row],[Churn Label]]="no",0,1)</f>
        <v>0</v>
      </c>
      <c r="AF532" cm="1">
        <f t="array" ref="AF532">SUM(Table1[Cutomer Churned or not]/'KPI''s'!$B$1)</f>
        <v>0.2685808284731635</v>
      </c>
    </row>
    <row r="533" spans="1:32" x14ac:dyDescent="0.25">
      <c r="A533" t="s">
        <v>1186</v>
      </c>
      <c r="B533" t="s">
        <v>21</v>
      </c>
      <c r="C533" s="7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 t="str">
        <f>IF(Table1[[#This Row],[Under 30]]="yes","under 30",IF(Table1[[#This Row],[Senior]]="No","Senior","other"))</f>
        <v>Senior</v>
      </c>
      <c r="AE533">
        <f>IF(Table1[[#This Row],[Churn Label]]="no",0,1)</f>
        <v>0</v>
      </c>
      <c r="AF533" cm="1">
        <f t="array" ref="AF533">SUM(Table1[Cutomer Churned or not]/'KPI''s'!$B$1)</f>
        <v>0.2685808284731635</v>
      </c>
    </row>
    <row r="534" spans="1:32" x14ac:dyDescent="0.25">
      <c r="A534" t="s">
        <v>1188</v>
      </c>
      <c r="B534" t="s">
        <v>21</v>
      </c>
      <c r="C534" s="7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 t="str">
        <f>IF(Table1[[#This Row],[Under 30]]="yes","under 30",IF(Table1[[#This Row],[Senior]]="No","Senior","other"))</f>
        <v>Senior</v>
      </c>
      <c r="AE534">
        <f>IF(Table1[[#This Row],[Churn Label]]="no",0,1)</f>
        <v>0</v>
      </c>
      <c r="AF534" cm="1">
        <f t="array" ref="AF534">SUM(Table1[Cutomer Churned or not]/'KPI''s'!$B$1)</f>
        <v>0.2685808284731635</v>
      </c>
    </row>
    <row r="535" spans="1:32" x14ac:dyDescent="0.25">
      <c r="A535" t="s">
        <v>1190</v>
      </c>
      <c r="B535" t="s">
        <v>21</v>
      </c>
      <c r="C535" s="7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 t="str">
        <f>IF(Table1[[#This Row],[Under 30]]="yes","under 30",IF(Table1[[#This Row],[Senior]]="No","Senior","other"))</f>
        <v>under 30</v>
      </c>
      <c r="AE535">
        <f>IF(Table1[[#This Row],[Churn Label]]="no",0,1)</f>
        <v>0</v>
      </c>
      <c r="AF535" cm="1">
        <f t="array" ref="AF535">SUM(Table1[Cutomer Churned or not]/'KPI''s'!$B$1)</f>
        <v>0.2685808284731635</v>
      </c>
    </row>
    <row r="536" spans="1:32" x14ac:dyDescent="0.25">
      <c r="A536" t="s">
        <v>1192</v>
      </c>
      <c r="B536" t="s">
        <v>21</v>
      </c>
      <c r="C536" s="7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 t="str">
        <f>IF(Table1[[#This Row],[Under 30]]="yes","under 30",IF(Table1[[#This Row],[Senior]]="No","Senior","other"))</f>
        <v>other</v>
      </c>
      <c r="AE536">
        <f>IF(Table1[[#This Row],[Churn Label]]="no",0,1)</f>
        <v>0</v>
      </c>
      <c r="AF536" cm="1">
        <f t="array" ref="AF536">SUM(Table1[Cutomer Churned or not]/'KPI''s'!$B$1)</f>
        <v>0.2685808284731635</v>
      </c>
    </row>
    <row r="537" spans="1:32" x14ac:dyDescent="0.25">
      <c r="A537" t="s">
        <v>1194</v>
      </c>
      <c r="B537" t="s">
        <v>21</v>
      </c>
      <c r="C537" s="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 t="str">
        <f>IF(Table1[[#This Row],[Under 30]]="yes","under 30",IF(Table1[[#This Row],[Senior]]="No","Senior","other"))</f>
        <v>Senior</v>
      </c>
      <c r="AE537">
        <f>IF(Table1[[#This Row],[Churn Label]]="no",0,1)</f>
        <v>0</v>
      </c>
      <c r="AF537" cm="1">
        <f t="array" ref="AF537">SUM(Table1[Cutomer Churned or not]/'KPI''s'!$B$1)</f>
        <v>0.2685808284731635</v>
      </c>
    </row>
    <row r="538" spans="1:32" x14ac:dyDescent="0.25">
      <c r="A538" t="s">
        <v>1196</v>
      </c>
      <c r="B538" t="s">
        <v>21</v>
      </c>
      <c r="C538" s="7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 t="str">
        <f>IF(Table1[[#This Row],[Under 30]]="yes","under 30",IF(Table1[[#This Row],[Senior]]="No","Senior","other"))</f>
        <v>other</v>
      </c>
      <c r="AE538">
        <f>IF(Table1[[#This Row],[Churn Label]]="no",0,1)</f>
        <v>0</v>
      </c>
      <c r="AF538" cm="1">
        <f t="array" ref="AF538">SUM(Table1[Cutomer Churned or not]/'KPI''s'!$B$1)</f>
        <v>0.2685808284731635</v>
      </c>
    </row>
    <row r="539" spans="1:32" x14ac:dyDescent="0.25">
      <c r="A539" t="s">
        <v>1198</v>
      </c>
      <c r="B539" t="s">
        <v>21</v>
      </c>
      <c r="C539" s="7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 t="str">
        <f>IF(Table1[[#This Row],[Under 30]]="yes","under 30",IF(Table1[[#This Row],[Senior]]="No","Senior","other"))</f>
        <v>Senior</v>
      </c>
      <c r="AE539">
        <f>IF(Table1[[#This Row],[Churn Label]]="no",0,1)</f>
        <v>0</v>
      </c>
      <c r="AF539" cm="1">
        <f t="array" ref="AF539">SUM(Table1[Cutomer Churned or not]/'KPI''s'!$B$1)</f>
        <v>0.2685808284731635</v>
      </c>
    </row>
    <row r="540" spans="1:32" x14ac:dyDescent="0.25">
      <c r="A540" t="s">
        <v>1200</v>
      </c>
      <c r="B540" t="s">
        <v>21</v>
      </c>
      <c r="C540" s="7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 t="str">
        <f>IF(Table1[[#This Row],[Under 30]]="yes","under 30",IF(Table1[[#This Row],[Senior]]="No","Senior","other"))</f>
        <v>under 30</v>
      </c>
      <c r="AE540">
        <f>IF(Table1[[#This Row],[Churn Label]]="no",0,1)</f>
        <v>0</v>
      </c>
      <c r="AF540" cm="1">
        <f t="array" ref="AF540">SUM(Table1[Cutomer Churned or not]/'KPI''s'!$B$1)</f>
        <v>0.2685808284731635</v>
      </c>
    </row>
    <row r="541" spans="1:32" x14ac:dyDescent="0.25">
      <c r="A541" t="s">
        <v>1202</v>
      </c>
      <c r="B541" t="s">
        <v>21</v>
      </c>
      <c r="C541" s="7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 t="str">
        <f>IF(Table1[[#This Row],[Under 30]]="yes","under 30",IF(Table1[[#This Row],[Senior]]="No","Senior","other"))</f>
        <v>Senior</v>
      </c>
      <c r="AE541">
        <f>IF(Table1[[#This Row],[Churn Label]]="no",0,1)</f>
        <v>0</v>
      </c>
      <c r="AF541" cm="1">
        <f t="array" ref="AF541">SUM(Table1[Cutomer Churned or not]/'KPI''s'!$B$1)</f>
        <v>0.2685808284731635</v>
      </c>
    </row>
    <row r="542" spans="1:32" x14ac:dyDescent="0.25">
      <c r="A542" t="s">
        <v>1204</v>
      </c>
      <c r="B542" t="s">
        <v>21</v>
      </c>
      <c r="C542" s="7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 t="str">
        <f>IF(Table1[[#This Row],[Under 30]]="yes","under 30",IF(Table1[[#This Row],[Senior]]="No","Senior","other"))</f>
        <v>Senior</v>
      </c>
      <c r="AE542">
        <f>IF(Table1[[#This Row],[Churn Label]]="no",0,1)</f>
        <v>0</v>
      </c>
      <c r="AF542" cm="1">
        <f t="array" ref="AF542">SUM(Table1[Cutomer Churned or not]/'KPI''s'!$B$1)</f>
        <v>0.2685808284731635</v>
      </c>
    </row>
    <row r="543" spans="1:32" x14ac:dyDescent="0.25">
      <c r="A543" t="s">
        <v>1206</v>
      </c>
      <c r="B543" t="s">
        <v>21</v>
      </c>
      <c r="C543" s="7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 t="str">
        <f>IF(Table1[[#This Row],[Under 30]]="yes","under 30",IF(Table1[[#This Row],[Senior]]="No","Senior","other"))</f>
        <v>Senior</v>
      </c>
      <c r="AE543">
        <f>IF(Table1[[#This Row],[Churn Label]]="no",0,1)</f>
        <v>0</v>
      </c>
      <c r="AF543" cm="1">
        <f t="array" ref="AF543">SUM(Table1[Cutomer Churned or not]/'KPI''s'!$B$1)</f>
        <v>0.2685808284731635</v>
      </c>
    </row>
    <row r="544" spans="1:32" x14ac:dyDescent="0.25">
      <c r="A544" t="s">
        <v>1208</v>
      </c>
      <c r="B544" t="s">
        <v>21</v>
      </c>
      <c r="C544" s="7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 t="str">
        <f>IF(Table1[[#This Row],[Under 30]]="yes","under 30",IF(Table1[[#This Row],[Senior]]="No","Senior","other"))</f>
        <v>Senior</v>
      </c>
      <c r="AE544">
        <f>IF(Table1[[#This Row],[Churn Label]]="no",0,1)</f>
        <v>0</v>
      </c>
      <c r="AF544" cm="1">
        <f t="array" ref="AF544">SUM(Table1[Cutomer Churned or not]/'KPI''s'!$B$1)</f>
        <v>0.2685808284731635</v>
      </c>
    </row>
    <row r="545" spans="1:32" x14ac:dyDescent="0.25">
      <c r="A545" t="s">
        <v>1210</v>
      </c>
      <c r="B545" t="s">
        <v>21</v>
      </c>
      <c r="C545" s="7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 t="str">
        <f>IF(Table1[[#This Row],[Under 30]]="yes","under 30",IF(Table1[[#This Row],[Senior]]="No","Senior","other"))</f>
        <v>Senior</v>
      </c>
      <c r="AE545">
        <f>IF(Table1[[#This Row],[Churn Label]]="no",0,1)</f>
        <v>0</v>
      </c>
      <c r="AF545" cm="1">
        <f t="array" ref="AF545">SUM(Table1[Cutomer Churned or not]/'KPI''s'!$B$1)</f>
        <v>0.2685808284731635</v>
      </c>
    </row>
    <row r="546" spans="1:32" x14ac:dyDescent="0.25">
      <c r="A546" t="s">
        <v>1212</v>
      </c>
      <c r="B546" t="s">
        <v>21</v>
      </c>
      <c r="C546" s="7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 t="str">
        <f>IF(Table1[[#This Row],[Under 30]]="yes","under 30",IF(Table1[[#This Row],[Senior]]="No","Senior","other"))</f>
        <v>Senior</v>
      </c>
      <c r="AE546">
        <f>IF(Table1[[#This Row],[Churn Label]]="no",0,1)</f>
        <v>0</v>
      </c>
      <c r="AF546" cm="1">
        <f t="array" ref="AF546">SUM(Table1[Cutomer Churned or not]/'KPI''s'!$B$1)</f>
        <v>0.2685808284731635</v>
      </c>
    </row>
    <row r="547" spans="1:32" x14ac:dyDescent="0.25">
      <c r="A547" t="s">
        <v>1214</v>
      </c>
      <c r="B547" t="s">
        <v>21</v>
      </c>
      <c r="C547" s="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 t="str">
        <f>IF(Table1[[#This Row],[Under 30]]="yes","under 30",IF(Table1[[#This Row],[Senior]]="No","Senior","other"))</f>
        <v>under 30</v>
      </c>
      <c r="AE547">
        <f>IF(Table1[[#This Row],[Churn Label]]="no",0,1)</f>
        <v>0</v>
      </c>
      <c r="AF547" cm="1">
        <f t="array" ref="AF547">SUM(Table1[Cutomer Churned or not]/'KPI''s'!$B$1)</f>
        <v>0.2685808284731635</v>
      </c>
    </row>
    <row r="548" spans="1:32" x14ac:dyDescent="0.25">
      <c r="A548" t="s">
        <v>1216</v>
      </c>
      <c r="B548" t="s">
        <v>21</v>
      </c>
      <c r="C548" s="7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 t="str">
        <f>IF(Table1[[#This Row],[Under 30]]="yes","under 30",IF(Table1[[#This Row],[Senior]]="No","Senior","other"))</f>
        <v>Senior</v>
      </c>
      <c r="AE548">
        <f>IF(Table1[[#This Row],[Churn Label]]="no",0,1)</f>
        <v>0</v>
      </c>
      <c r="AF548" cm="1">
        <f t="array" ref="AF548">SUM(Table1[Cutomer Churned or not]/'KPI''s'!$B$1)</f>
        <v>0.2685808284731635</v>
      </c>
    </row>
    <row r="549" spans="1:32" x14ac:dyDescent="0.25">
      <c r="A549" t="s">
        <v>1218</v>
      </c>
      <c r="B549" t="s">
        <v>21</v>
      </c>
      <c r="C549" s="7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 t="str">
        <f>IF(Table1[[#This Row],[Under 30]]="yes","under 30",IF(Table1[[#This Row],[Senior]]="No","Senior","other"))</f>
        <v>Senior</v>
      </c>
      <c r="AE549">
        <f>IF(Table1[[#This Row],[Churn Label]]="no",0,1)</f>
        <v>0</v>
      </c>
      <c r="AF549" cm="1">
        <f t="array" ref="AF549">SUM(Table1[Cutomer Churned or not]/'KPI''s'!$B$1)</f>
        <v>0.2685808284731635</v>
      </c>
    </row>
    <row r="550" spans="1:32" x14ac:dyDescent="0.25">
      <c r="A550" t="s">
        <v>1220</v>
      </c>
      <c r="B550" t="s">
        <v>21</v>
      </c>
      <c r="C550" s="7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 t="str">
        <f>IF(Table1[[#This Row],[Under 30]]="yes","under 30",IF(Table1[[#This Row],[Senior]]="No","Senior","other"))</f>
        <v>Senior</v>
      </c>
      <c r="AE550">
        <f>IF(Table1[[#This Row],[Churn Label]]="no",0,1)</f>
        <v>0</v>
      </c>
      <c r="AF550" cm="1">
        <f t="array" ref="AF550">SUM(Table1[Cutomer Churned or not]/'KPI''s'!$B$1)</f>
        <v>0.2685808284731635</v>
      </c>
    </row>
    <row r="551" spans="1:32" x14ac:dyDescent="0.25">
      <c r="A551" t="s">
        <v>1222</v>
      </c>
      <c r="B551" t="s">
        <v>21</v>
      </c>
      <c r="C551" s="7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 t="str">
        <f>IF(Table1[[#This Row],[Under 30]]="yes","under 30",IF(Table1[[#This Row],[Senior]]="No","Senior","other"))</f>
        <v>other</v>
      </c>
      <c r="AE551">
        <f>IF(Table1[[#This Row],[Churn Label]]="no",0,1)</f>
        <v>0</v>
      </c>
      <c r="AF551" cm="1">
        <f t="array" ref="AF551">SUM(Table1[Cutomer Churned or not]/'KPI''s'!$B$1)</f>
        <v>0.2685808284731635</v>
      </c>
    </row>
    <row r="552" spans="1:32" x14ac:dyDescent="0.25">
      <c r="A552" t="s">
        <v>1224</v>
      </c>
      <c r="B552" t="s">
        <v>21</v>
      </c>
      <c r="C552" s="7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 t="str">
        <f>IF(Table1[[#This Row],[Under 30]]="yes","under 30",IF(Table1[[#This Row],[Senior]]="No","Senior","other"))</f>
        <v>Senior</v>
      </c>
      <c r="AE552">
        <f>IF(Table1[[#This Row],[Churn Label]]="no",0,1)</f>
        <v>0</v>
      </c>
      <c r="AF552" cm="1">
        <f t="array" ref="AF552">SUM(Table1[Cutomer Churned or not]/'KPI''s'!$B$1)</f>
        <v>0.2685808284731635</v>
      </c>
    </row>
    <row r="553" spans="1:32" x14ac:dyDescent="0.25">
      <c r="A553" t="s">
        <v>1226</v>
      </c>
      <c r="B553" t="s">
        <v>21</v>
      </c>
      <c r="C553" s="7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 t="str">
        <f>IF(Table1[[#This Row],[Under 30]]="yes","under 30",IF(Table1[[#This Row],[Senior]]="No","Senior","other"))</f>
        <v>under 30</v>
      </c>
      <c r="AE553">
        <f>IF(Table1[[#This Row],[Churn Label]]="no",0,1)</f>
        <v>0</v>
      </c>
      <c r="AF553" cm="1">
        <f t="array" ref="AF553">SUM(Table1[Cutomer Churned or not]/'KPI''s'!$B$1)</f>
        <v>0.2685808284731635</v>
      </c>
    </row>
    <row r="554" spans="1:32" x14ac:dyDescent="0.25">
      <c r="A554" t="s">
        <v>1228</v>
      </c>
      <c r="B554" t="s">
        <v>21</v>
      </c>
      <c r="C554" s="7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 t="str">
        <f>IF(Table1[[#This Row],[Under 30]]="yes","under 30",IF(Table1[[#This Row],[Senior]]="No","Senior","other"))</f>
        <v>Senior</v>
      </c>
      <c r="AE554">
        <f>IF(Table1[[#This Row],[Churn Label]]="no",0,1)</f>
        <v>0</v>
      </c>
      <c r="AF554" cm="1">
        <f t="array" ref="AF554">SUM(Table1[Cutomer Churned or not]/'KPI''s'!$B$1)</f>
        <v>0.2685808284731635</v>
      </c>
    </row>
    <row r="555" spans="1:32" x14ac:dyDescent="0.25">
      <c r="A555" t="s">
        <v>1230</v>
      </c>
      <c r="B555" t="s">
        <v>21</v>
      </c>
      <c r="C555" s="7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 t="str">
        <f>IF(Table1[[#This Row],[Under 30]]="yes","under 30",IF(Table1[[#This Row],[Senior]]="No","Senior","other"))</f>
        <v>other</v>
      </c>
      <c r="AE555">
        <f>IF(Table1[[#This Row],[Churn Label]]="no",0,1)</f>
        <v>0</v>
      </c>
      <c r="AF555" cm="1">
        <f t="array" ref="AF555">SUM(Table1[Cutomer Churned or not]/'KPI''s'!$B$1)</f>
        <v>0.2685808284731635</v>
      </c>
    </row>
    <row r="556" spans="1:32" x14ac:dyDescent="0.25">
      <c r="A556" t="s">
        <v>1232</v>
      </c>
      <c r="B556" t="s">
        <v>21</v>
      </c>
      <c r="C556" s="7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 t="str">
        <f>IF(Table1[[#This Row],[Under 30]]="yes","under 30",IF(Table1[[#This Row],[Senior]]="No","Senior","other"))</f>
        <v>other</v>
      </c>
      <c r="AE556">
        <f>IF(Table1[[#This Row],[Churn Label]]="no",0,1)</f>
        <v>0</v>
      </c>
      <c r="AF556" cm="1">
        <f t="array" ref="AF556">SUM(Table1[Cutomer Churned or not]/'KPI''s'!$B$1)</f>
        <v>0.2685808284731635</v>
      </c>
    </row>
    <row r="557" spans="1:32" x14ac:dyDescent="0.25">
      <c r="A557" t="s">
        <v>1234</v>
      </c>
      <c r="B557" t="s">
        <v>21</v>
      </c>
      <c r="C557" s="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 t="str">
        <f>IF(Table1[[#This Row],[Under 30]]="yes","under 30",IF(Table1[[#This Row],[Senior]]="No","Senior","other"))</f>
        <v>other</v>
      </c>
      <c r="AE557">
        <f>IF(Table1[[#This Row],[Churn Label]]="no",0,1)</f>
        <v>0</v>
      </c>
      <c r="AF557" cm="1">
        <f t="array" ref="AF557">SUM(Table1[Cutomer Churned or not]/'KPI''s'!$B$1)</f>
        <v>0.2685808284731635</v>
      </c>
    </row>
    <row r="558" spans="1:32" x14ac:dyDescent="0.25">
      <c r="A558" t="s">
        <v>1236</v>
      </c>
      <c r="B558" t="s">
        <v>21</v>
      </c>
      <c r="C558" s="7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 t="str">
        <f>IF(Table1[[#This Row],[Under 30]]="yes","under 30",IF(Table1[[#This Row],[Senior]]="No","Senior","other"))</f>
        <v>Senior</v>
      </c>
      <c r="AE558">
        <f>IF(Table1[[#This Row],[Churn Label]]="no",0,1)</f>
        <v>0</v>
      </c>
      <c r="AF558" cm="1">
        <f t="array" ref="AF558">SUM(Table1[Cutomer Churned or not]/'KPI''s'!$B$1)</f>
        <v>0.2685808284731635</v>
      </c>
    </row>
    <row r="559" spans="1:32" x14ac:dyDescent="0.25">
      <c r="A559" t="s">
        <v>1238</v>
      </c>
      <c r="B559" t="s">
        <v>21</v>
      </c>
      <c r="C559" s="7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 t="str">
        <f>IF(Table1[[#This Row],[Under 30]]="yes","under 30",IF(Table1[[#This Row],[Senior]]="No","Senior","other"))</f>
        <v>Senior</v>
      </c>
      <c r="AE559">
        <f>IF(Table1[[#This Row],[Churn Label]]="no",0,1)</f>
        <v>0</v>
      </c>
      <c r="AF559" cm="1">
        <f t="array" ref="AF559">SUM(Table1[Cutomer Churned or not]/'KPI''s'!$B$1)</f>
        <v>0.2685808284731635</v>
      </c>
    </row>
    <row r="560" spans="1:32" x14ac:dyDescent="0.25">
      <c r="A560" t="s">
        <v>1240</v>
      </c>
      <c r="B560" t="s">
        <v>21</v>
      </c>
      <c r="C560" s="7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 t="str">
        <f>IF(Table1[[#This Row],[Under 30]]="yes","under 30",IF(Table1[[#This Row],[Senior]]="No","Senior","other"))</f>
        <v>under 30</v>
      </c>
      <c r="AE560">
        <f>IF(Table1[[#This Row],[Churn Label]]="no",0,1)</f>
        <v>0</v>
      </c>
      <c r="AF560" cm="1">
        <f t="array" ref="AF560">SUM(Table1[Cutomer Churned or not]/'KPI''s'!$B$1)</f>
        <v>0.2685808284731635</v>
      </c>
    </row>
    <row r="561" spans="1:32" x14ac:dyDescent="0.25">
      <c r="A561" t="s">
        <v>1242</v>
      </c>
      <c r="B561" t="s">
        <v>21</v>
      </c>
      <c r="C561" s="7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 t="str">
        <f>IF(Table1[[#This Row],[Under 30]]="yes","under 30",IF(Table1[[#This Row],[Senior]]="No","Senior","other"))</f>
        <v>Senior</v>
      </c>
      <c r="AE561">
        <f>IF(Table1[[#This Row],[Churn Label]]="no",0,1)</f>
        <v>0</v>
      </c>
      <c r="AF561" cm="1">
        <f t="array" ref="AF561">SUM(Table1[Cutomer Churned or not]/'KPI''s'!$B$1)</f>
        <v>0.2685808284731635</v>
      </c>
    </row>
    <row r="562" spans="1:32" x14ac:dyDescent="0.25">
      <c r="A562" t="s">
        <v>1244</v>
      </c>
      <c r="B562" t="s">
        <v>21</v>
      </c>
      <c r="C562" s="7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 t="str">
        <f>IF(Table1[[#This Row],[Under 30]]="yes","under 30",IF(Table1[[#This Row],[Senior]]="No","Senior","other"))</f>
        <v>under 30</v>
      </c>
      <c r="AE562">
        <f>IF(Table1[[#This Row],[Churn Label]]="no",0,1)</f>
        <v>0</v>
      </c>
      <c r="AF562" cm="1">
        <f t="array" ref="AF562">SUM(Table1[Cutomer Churned or not]/'KPI''s'!$B$1)</f>
        <v>0.2685808284731635</v>
      </c>
    </row>
    <row r="563" spans="1:32" x14ac:dyDescent="0.25">
      <c r="A563" t="s">
        <v>1246</v>
      </c>
      <c r="B563" t="s">
        <v>21</v>
      </c>
      <c r="C563" s="7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 t="str">
        <f>IF(Table1[[#This Row],[Under 30]]="yes","under 30",IF(Table1[[#This Row],[Senior]]="No","Senior","other"))</f>
        <v>under 30</v>
      </c>
      <c r="AE563">
        <f>IF(Table1[[#This Row],[Churn Label]]="no",0,1)</f>
        <v>0</v>
      </c>
      <c r="AF563" cm="1">
        <f t="array" ref="AF563">SUM(Table1[Cutomer Churned or not]/'KPI''s'!$B$1)</f>
        <v>0.2685808284731635</v>
      </c>
    </row>
    <row r="564" spans="1:32" x14ac:dyDescent="0.25">
      <c r="A564" t="s">
        <v>1248</v>
      </c>
      <c r="B564" t="s">
        <v>21</v>
      </c>
      <c r="C564" s="7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 t="str">
        <f>IF(Table1[[#This Row],[Under 30]]="yes","under 30",IF(Table1[[#This Row],[Senior]]="No","Senior","other"))</f>
        <v>Senior</v>
      </c>
      <c r="AE564">
        <f>IF(Table1[[#This Row],[Churn Label]]="no",0,1)</f>
        <v>0</v>
      </c>
      <c r="AF564" cm="1">
        <f t="array" ref="AF564">SUM(Table1[Cutomer Churned or not]/'KPI''s'!$B$1)</f>
        <v>0.2685808284731635</v>
      </c>
    </row>
    <row r="565" spans="1:32" x14ac:dyDescent="0.25">
      <c r="A565" t="s">
        <v>1250</v>
      </c>
      <c r="B565" t="s">
        <v>21</v>
      </c>
      <c r="C565" s="7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 t="str">
        <f>IF(Table1[[#This Row],[Under 30]]="yes","under 30",IF(Table1[[#This Row],[Senior]]="No","Senior","other"))</f>
        <v>Senior</v>
      </c>
      <c r="AE565">
        <f>IF(Table1[[#This Row],[Churn Label]]="no",0,1)</f>
        <v>0</v>
      </c>
      <c r="AF565" cm="1">
        <f t="array" ref="AF565">SUM(Table1[Cutomer Churned or not]/'KPI''s'!$B$1)</f>
        <v>0.2685808284731635</v>
      </c>
    </row>
    <row r="566" spans="1:32" x14ac:dyDescent="0.25">
      <c r="A566" t="s">
        <v>1252</v>
      </c>
      <c r="B566" t="s">
        <v>21</v>
      </c>
      <c r="C566" s="7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 t="str">
        <f>IF(Table1[[#This Row],[Under 30]]="yes","under 30",IF(Table1[[#This Row],[Senior]]="No","Senior","other"))</f>
        <v>Senior</v>
      </c>
      <c r="AE566">
        <f>IF(Table1[[#This Row],[Churn Label]]="no",0,1)</f>
        <v>0</v>
      </c>
      <c r="AF566" cm="1">
        <f t="array" ref="AF566">SUM(Table1[Cutomer Churned or not]/'KPI''s'!$B$1)</f>
        <v>0.2685808284731635</v>
      </c>
    </row>
    <row r="567" spans="1:32" x14ac:dyDescent="0.25">
      <c r="A567" t="s">
        <v>1254</v>
      </c>
      <c r="B567" t="s">
        <v>21</v>
      </c>
      <c r="C567" s="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 t="str">
        <f>IF(Table1[[#This Row],[Under 30]]="yes","under 30",IF(Table1[[#This Row],[Senior]]="No","Senior","other"))</f>
        <v>other</v>
      </c>
      <c r="AE567">
        <f>IF(Table1[[#This Row],[Churn Label]]="no",0,1)</f>
        <v>0</v>
      </c>
      <c r="AF567" cm="1">
        <f t="array" ref="AF567">SUM(Table1[Cutomer Churned or not]/'KPI''s'!$B$1)</f>
        <v>0.2685808284731635</v>
      </c>
    </row>
    <row r="568" spans="1:32" x14ac:dyDescent="0.25">
      <c r="A568" t="s">
        <v>1256</v>
      </c>
      <c r="B568" t="s">
        <v>21</v>
      </c>
      <c r="C568" s="7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 t="str">
        <f>IF(Table1[[#This Row],[Under 30]]="yes","under 30",IF(Table1[[#This Row],[Senior]]="No","Senior","other"))</f>
        <v>Senior</v>
      </c>
      <c r="AE568">
        <f>IF(Table1[[#This Row],[Churn Label]]="no",0,1)</f>
        <v>0</v>
      </c>
      <c r="AF568" cm="1">
        <f t="array" ref="AF568">SUM(Table1[Cutomer Churned or not]/'KPI''s'!$B$1)</f>
        <v>0.2685808284731635</v>
      </c>
    </row>
    <row r="569" spans="1:32" x14ac:dyDescent="0.25">
      <c r="A569" t="s">
        <v>1258</v>
      </c>
      <c r="B569" t="s">
        <v>21</v>
      </c>
      <c r="C569" s="7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 t="str">
        <f>IF(Table1[[#This Row],[Under 30]]="yes","under 30",IF(Table1[[#This Row],[Senior]]="No","Senior","other"))</f>
        <v>other</v>
      </c>
      <c r="AE569">
        <f>IF(Table1[[#This Row],[Churn Label]]="no",0,1)</f>
        <v>0</v>
      </c>
      <c r="AF569" cm="1">
        <f t="array" ref="AF569">SUM(Table1[Cutomer Churned or not]/'KPI''s'!$B$1)</f>
        <v>0.2685808284731635</v>
      </c>
    </row>
    <row r="570" spans="1:32" x14ac:dyDescent="0.25">
      <c r="A570" t="s">
        <v>1260</v>
      </c>
      <c r="B570" t="s">
        <v>21</v>
      </c>
      <c r="C570" s="7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 t="str">
        <f>IF(Table1[[#This Row],[Under 30]]="yes","under 30",IF(Table1[[#This Row],[Senior]]="No","Senior","other"))</f>
        <v>Senior</v>
      </c>
      <c r="AE570">
        <f>IF(Table1[[#This Row],[Churn Label]]="no",0,1)</f>
        <v>0</v>
      </c>
      <c r="AF570" cm="1">
        <f t="array" ref="AF570">SUM(Table1[Cutomer Churned or not]/'KPI''s'!$B$1)</f>
        <v>0.2685808284731635</v>
      </c>
    </row>
    <row r="571" spans="1:32" x14ac:dyDescent="0.25">
      <c r="A571" t="s">
        <v>1262</v>
      </c>
      <c r="B571" t="s">
        <v>21</v>
      </c>
      <c r="C571" s="7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 t="str">
        <f>IF(Table1[[#This Row],[Under 30]]="yes","under 30",IF(Table1[[#This Row],[Senior]]="No","Senior","other"))</f>
        <v>Senior</v>
      </c>
      <c r="AE571">
        <f>IF(Table1[[#This Row],[Churn Label]]="no",0,1)</f>
        <v>0</v>
      </c>
      <c r="AF571" cm="1">
        <f t="array" ref="AF571">SUM(Table1[Cutomer Churned or not]/'KPI''s'!$B$1)</f>
        <v>0.2685808284731635</v>
      </c>
    </row>
    <row r="572" spans="1:32" x14ac:dyDescent="0.25">
      <c r="A572" t="s">
        <v>1264</v>
      </c>
      <c r="B572" t="s">
        <v>21</v>
      </c>
      <c r="C572" s="7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 t="str">
        <f>IF(Table1[[#This Row],[Under 30]]="yes","under 30",IF(Table1[[#This Row],[Senior]]="No","Senior","other"))</f>
        <v>Senior</v>
      </c>
      <c r="AE572">
        <f>IF(Table1[[#This Row],[Churn Label]]="no",0,1)</f>
        <v>0</v>
      </c>
      <c r="AF572" cm="1">
        <f t="array" ref="AF572">SUM(Table1[Cutomer Churned or not]/'KPI''s'!$B$1)</f>
        <v>0.2685808284731635</v>
      </c>
    </row>
    <row r="573" spans="1:32" x14ac:dyDescent="0.25">
      <c r="A573" t="s">
        <v>1266</v>
      </c>
      <c r="B573" t="s">
        <v>21</v>
      </c>
      <c r="C573" s="7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 t="str">
        <f>IF(Table1[[#This Row],[Under 30]]="yes","under 30",IF(Table1[[#This Row],[Senior]]="No","Senior","other"))</f>
        <v>Senior</v>
      </c>
      <c r="AE573">
        <f>IF(Table1[[#This Row],[Churn Label]]="no",0,1)</f>
        <v>0</v>
      </c>
      <c r="AF573" cm="1">
        <f t="array" ref="AF573">SUM(Table1[Cutomer Churned or not]/'KPI''s'!$B$1)</f>
        <v>0.2685808284731635</v>
      </c>
    </row>
    <row r="574" spans="1:32" x14ac:dyDescent="0.25">
      <c r="A574" t="s">
        <v>1268</v>
      </c>
      <c r="B574" t="s">
        <v>21</v>
      </c>
      <c r="C574" s="7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 t="str">
        <f>IF(Table1[[#This Row],[Under 30]]="yes","under 30",IF(Table1[[#This Row],[Senior]]="No","Senior","other"))</f>
        <v>Senior</v>
      </c>
      <c r="AE574">
        <f>IF(Table1[[#This Row],[Churn Label]]="no",0,1)</f>
        <v>0</v>
      </c>
      <c r="AF574" cm="1">
        <f t="array" ref="AF574">SUM(Table1[Cutomer Churned or not]/'KPI''s'!$B$1)</f>
        <v>0.2685808284731635</v>
      </c>
    </row>
    <row r="575" spans="1:32" x14ac:dyDescent="0.25">
      <c r="A575" t="s">
        <v>1270</v>
      </c>
      <c r="B575" t="s">
        <v>21</v>
      </c>
      <c r="C575" s="7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 t="str">
        <f>IF(Table1[[#This Row],[Under 30]]="yes","under 30",IF(Table1[[#This Row],[Senior]]="No","Senior","other"))</f>
        <v>under 30</v>
      </c>
      <c r="AE575">
        <f>IF(Table1[[#This Row],[Churn Label]]="no",0,1)</f>
        <v>0</v>
      </c>
      <c r="AF575" cm="1">
        <f t="array" ref="AF575">SUM(Table1[Cutomer Churned or not]/'KPI''s'!$B$1)</f>
        <v>0.2685808284731635</v>
      </c>
    </row>
    <row r="576" spans="1:32" x14ac:dyDescent="0.25">
      <c r="A576" t="s">
        <v>1272</v>
      </c>
      <c r="B576" t="s">
        <v>21</v>
      </c>
      <c r="C576" s="7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 t="str">
        <f>IF(Table1[[#This Row],[Under 30]]="yes","under 30",IF(Table1[[#This Row],[Senior]]="No","Senior","other"))</f>
        <v>under 30</v>
      </c>
      <c r="AE576">
        <f>IF(Table1[[#This Row],[Churn Label]]="no",0,1)</f>
        <v>0</v>
      </c>
      <c r="AF576" cm="1">
        <f t="array" ref="AF576">SUM(Table1[Cutomer Churned or not]/'KPI''s'!$B$1)</f>
        <v>0.2685808284731635</v>
      </c>
    </row>
    <row r="577" spans="1:32" x14ac:dyDescent="0.25">
      <c r="A577" t="s">
        <v>1274</v>
      </c>
      <c r="B577" t="s">
        <v>21</v>
      </c>
      <c r="C577" s="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 t="str">
        <f>IF(Table1[[#This Row],[Under 30]]="yes","under 30",IF(Table1[[#This Row],[Senior]]="No","Senior","other"))</f>
        <v>under 30</v>
      </c>
      <c r="AE577">
        <f>IF(Table1[[#This Row],[Churn Label]]="no",0,1)</f>
        <v>0</v>
      </c>
      <c r="AF577" cm="1">
        <f t="array" ref="AF577">SUM(Table1[Cutomer Churned or not]/'KPI''s'!$B$1)</f>
        <v>0.2685808284731635</v>
      </c>
    </row>
    <row r="578" spans="1:32" x14ac:dyDescent="0.25">
      <c r="A578" t="s">
        <v>1276</v>
      </c>
      <c r="B578" t="s">
        <v>21</v>
      </c>
      <c r="C578" s="7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 t="str">
        <f>IF(Table1[[#This Row],[Under 30]]="yes","under 30",IF(Table1[[#This Row],[Senior]]="No","Senior","other"))</f>
        <v>Senior</v>
      </c>
      <c r="AE578">
        <f>IF(Table1[[#This Row],[Churn Label]]="no",0,1)</f>
        <v>0</v>
      </c>
      <c r="AF578" cm="1">
        <f t="array" ref="AF578">SUM(Table1[Cutomer Churned or not]/'KPI''s'!$B$1)</f>
        <v>0.2685808284731635</v>
      </c>
    </row>
    <row r="579" spans="1:32" x14ac:dyDescent="0.25">
      <c r="A579" t="s">
        <v>1278</v>
      </c>
      <c r="B579" t="s">
        <v>21</v>
      </c>
      <c r="C579" s="7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 t="str">
        <f>IF(Table1[[#This Row],[Under 30]]="yes","under 30",IF(Table1[[#This Row],[Senior]]="No","Senior","other"))</f>
        <v>other</v>
      </c>
      <c r="AE579">
        <f>IF(Table1[[#This Row],[Churn Label]]="no",0,1)</f>
        <v>0</v>
      </c>
      <c r="AF579" cm="1">
        <f t="array" ref="AF579">SUM(Table1[Cutomer Churned or not]/'KPI''s'!$B$1)</f>
        <v>0.2685808284731635</v>
      </c>
    </row>
    <row r="580" spans="1:32" x14ac:dyDescent="0.25">
      <c r="A580" t="s">
        <v>1280</v>
      </c>
      <c r="B580" t="s">
        <v>21</v>
      </c>
      <c r="C580" s="7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 t="str">
        <f>IF(Table1[[#This Row],[Under 30]]="yes","under 30",IF(Table1[[#This Row],[Senior]]="No","Senior","other"))</f>
        <v>Senior</v>
      </c>
      <c r="AE580">
        <f>IF(Table1[[#This Row],[Churn Label]]="no",0,1)</f>
        <v>0</v>
      </c>
      <c r="AF580" cm="1">
        <f t="array" ref="AF580">SUM(Table1[Cutomer Churned or not]/'KPI''s'!$B$1)</f>
        <v>0.2685808284731635</v>
      </c>
    </row>
    <row r="581" spans="1:32" x14ac:dyDescent="0.25">
      <c r="A581" t="s">
        <v>1282</v>
      </c>
      <c r="B581" t="s">
        <v>21</v>
      </c>
      <c r="C581" s="7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 t="str">
        <f>IF(Table1[[#This Row],[Under 30]]="yes","under 30",IF(Table1[[#This Row],[Senior]]="No","Senior","other"))</f>
        <v>Senior</v>
      </c>
      <c r="AE581">
        <f>IF(Table1[[#This Row],[Churn Label]]="no",0,1)</f>
        <v>0</v>
      </c>
      <c r="AF581" cm="1">
        <f t="array" ref="AF581">SUM(Table1[Cutomer Churned or not]/'KPI''s'!$B$1)</f>
        <v>0.2685808284731635</v>
      </c>
    </row>
    <row r="582" spans="1:32" x14ac:dyDescent="0.25">
      <c r="A582" t="s">
        <v>1284</v>
      </c>
      <c r="B582" t="s">
        <v>21</v>
      </c>
      <c r="C582" s="7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 t="str">
        <f>IF(Table1[[#This Row],[Under 30]]="yes","under 30",IF(Table1[[#This Row],[Senior]]="No","Senior","other"))</f>
        <v>Senior</v>
      </c>
      <c r="AE582">
        <f>IF(Table1[[#This Row],[Churn Label]]="no",0,1)</f>
        <v>0</v>
      </c>
      <c r="AF582" cm="1">
        <f t="array" ref="AF582">SUM(Table1[Cutomer Churned or not]/'KPI''s'!$B$1)</f>
        <v>0.2685808284731635</v>
      </c>
    </row>
    <row r="583" spans="1:32" x14ac:dyDescent="0.25">
      <c r="A583" t="s">
        <v>1286</v>
      </c>
      <c r="B583" t="s">
        <v>21</v>
      </c>
      <c r="C583" s="7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 t="str">
        <f>IF(Table1[[#This Row],[Under 30]]="yes","under 30",IF(Table1[[#This Row],[Senior]]="No","Senior","other"))</f>
        <v>Senior</v>
      </c>
      <c r="AE583">
        <f>IF(Table1[[#This Row],[Churn Label]]="no",0,1)</f>
        <v>0</v>
      </c>
      <c r="AF583" cm="1">
        <f t="array" ref="AF583">SUM(Table1[Cutomer Churned or not]/'KPI''s'!$B$1)</f>
        <v>0.2685808284731635</v>
      </c>
    </row>
    <row r="584" spans="1:32" x14ac:dyDescent="0.25">
      <c r="A584" t="s">
        <v>1288</v>
      </c>
      <c r="B584" t="s">
        <v>21</v>
      </c>
      <c r="C584" s="7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 t="str">
        <f>IF(Table1[[#This Row],[Under 30]]="yes","under 30",IF(Table1[[#This Row],[Senior]]="No","Senior","other"))</f>
        <v>other</v>
      </c>
      <c r="AE584">
        <f>IF(Table1[[#This Row],[Churn Label]]="no",0,1)</f>
        <v>0</v>
      </c>
      <c r="AF584" cm="1">
        <f t="array" ref="AF584">SUM(Table1[Cutomer Churned or not]/'KPI''s'!$B$1)</f>
        <v>0.2685808284731635</v>
      </c>
    </row>
    <row r="585" spans="1:32" x14ac:dyDescent="0.25">
      <c r="A585" t="s">
        <v>1290</v>
      </c>
      <c r="B585" t="s">
        <v>21</v>
      </c>
      <c r="C585" s="7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 t="str">
        <f>IF(Table1[[#This Row],[Under 30]]="yes","under 30",IF(Table1[[#This Row],[Senior]]="No","Senior","other"))</f>
        <v>Senior</v>
      </c>
      <c r="AE585">
        <f>IF(Table1[[#This Row],[Churn Label]]="no",0,1)</f>
        <v>0</v>
      </c>
      <c r="AF585" cm="1">
        <f t="array" ref="AF585">SUM(Table1[Cutomer Churned or not]/'KPI''s'!$B$1)</f>
        <v>0.2685808284731635</v>
      </c>
    </row>
    <row r="586" spans="1:32" x14ac:dyDescent="0.25">
      <c r="A586" t="s">
        <v>1292</v>
      </c>
      <c r="B586" t="s">
        <v>21</v>
      </c>
      <c r="C586" s="7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 t="str">
        <f>IF(Table1[[#This Row],[Under 30]]="yes","under 30",IF(Table1[[#This Row],[Senior]]="No","Senior","other"))</f>
        <v>Senior</v>
      </c>
      <c r="AE586">
        <f>IF(Table1[[#This Row],[Churn Label]]="no",0,1)</f>
        <v>0</v>
      </c>
      <c r="AF586" cm="1">
        <f t="array" ref="AF586">SUM(Table1[Cutomer Churned or not]/'KPI''s'!$B$1)</f>
        <v>0.2685808284731635</v>
      </c>
    </row>
    <row r="587" spans="1:32" x14ac:dyDescent="0.25">
      <c r="A587" t="s">
        <v>1294</v>
      </c>
      <c r="B587" t="s">
        <v>21</v>
      </c>
      <c r="C587" s="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 t="str">
        <f>IF(Table1[[#This Row],[Under 30]]="yes","under 30",IF(Table1[[#This Row],[Senior]]="No","Senior","other"))</f>
        <v>Senior</v>
      </c>
      <c r="AE587">
        <f>IF(Table1[[#This Row],[Churn Label]]="no",0,1)</f>
        <v>0</v>
      </c>
      <c r="AF587" cm="1">
        <f t="array" ref="AF587">SUM(Table1[Cutomer Churned or not]/'KPI''s'!$B$1)</f>
        <v>0.2685808284731635</v>
      </c>
    </row>
    <row r="588" spans="1:32" x14ac:dyDescent="0.25">
      <c r="A588" t="s">
        <v>1296</v>
      </c>
      <c r="B588" t="s">
        <v>21</v>
      </c>
      <c r="C588" s="7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 t="str">
        <f>IF(Table1[[#This Row],[Under 30]]="yes","under 30",IF(Table1[[#This Row],[Senior]]="No","Senior","other"))</f>
        <v>Senior</v>
      </c>
      <c r="AE588">
        <f>IF(Table1[[#This Row],[Churn Label]]="no",0,1)</f>
        <v>0</v>
      </c>
      <c r="AF588" cm="1">
        <f t="array" ref="AF588">SUM(Table1[Cutomer Churned or not]/'KPI''s'!$B$1)</f>
        <v>0.2685808284731635</v>
      </c>
    </row>
    <row r="589" spans="1:32" x14ac:dyDescent="0.25">
      <c r="A589" t="s">
        <v>1298</v>
      </c>
      <c r="B589" t="s">
        <v>21</v>
      </c>
      <c r="C589" s="7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 t="str">
        <f>IF(Table1[[#This Row],[Under 30]]="yes","under 30",IF(Table1[[#This Row],[Senior]]="No","Senior","other"))</f>
        <v>under 30</v>
      </c>
      <c r="AE589">
        <f>IF(Table1[[#This Row],[Churn Label]]="no",0,1)</f>
        <v>0</v>
      </c>
      <c r="AF589" cm="1">
        <f t="array" ref="AF589">SUM(Table1[Cutomer Churned or not]/'KPI''s'!$B$1)</f>
        <v>0.2685808284731635</v>
      </c>
    </row>
    <row r="590" spans="1:32" x14ac:dyDescent="0.25">
      <c r="A590" t="s">
        <v>1300</v>
      </c>
      <c r="B590" t="s">
        <v>21</v>
      </c>
      <c r="C590" s="7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 t="str">
        <f>IF(Table1[[#This Row],[Under 30]]="yes","under 30",IF(Table1[[#This Row],[Senior]]="No","Senior","other"))</f>
        <v>Senior</v>
      </c>
      <c r="AE590">
        <f>IF(Table1[[#This Row],[Churn Label]]="no",0,1)</f>
        <v>0</v>
      </c>
      <c r="AF590" cm="1">
        <f t="array" ref="AF590">SUM(Table1[Cutomer Churned or not]/'KPI''s'!$B$1)</f>
        <v>0.2685808284731635</v>
      </c>
    </row>
    <row r="591" spans="1:32" x14ac:dyDescent="0.25">
      <c r="A591" t="s">
        <v>1302</v>
      </c>
      <c r="B591" t="s">
        <v>21</v>
      </c>
      <c r="C591" s="7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 t="str">
        <f>IF(Table1[[#This Row],[Under 30]]="yes","under 30",IF(Table1[[#This Row],[Senior]]="No","Senior","other"))</f>
        <v>Senior</v>
      </c>
      <c r="AE591">
        <f>IF(Table1[[#This Row],[Churn Label]]="no",0,1)</f>
        <v>0</v>
      </c>
      <c r="AF591" cm="1">
        <f t="array" ref="AF591">SUM(Table1[Cutomer Churned or not]/'KPI''s'!$B$1)</f>
        <v>0.2685808284731635</v>
      </c>
    </row>
    <row r="592" spans="1:32" x14ac:dyDescent="0.25">
      <c r="A592" t="s">
        <v>1304</v>
      </c>
      <c r="B592" t="s">
        <v>21</v>
      </c>
      <c r="C592" s="7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 t="str">
        <f>IF(Table1[[#This Row],[Under 30]]="yes","under 30",IF(Table1[[#This Row],[Senior]]="No","Senior","other"))</f>
        <v>other</v>
      </c>
      <c r="AE592">
        <f>IF(Table1[[#This Row],[Churn Label]]="no",0,1)</f>
        <v>0</v>
      </c>
      <c r="AF592" cm="1">
        <f t="array" ref="AF592">SUM(Table1[Cutomer Churned or not]/'KPI''s'!$B$1)</f>
        <v>0.2685808284731635</v>
      </c>
    </row>
    <row r="593" spans="1:32" x14ac:dyDescent="0.25">
      <c r="A593" t="s">
        <v>1306</v>
      </c>
      <c r="B593" t="s">
        <v>21</v>
      </c>
      <c r="C593" s="7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 t="str">
        <f>IF(Table1[[#This Row],[Under 30]]="yes","under 30",IF(Table1[[#This Row],[Senior]]="No","Senior","other"))</f>
        <v>Senior</v>
      </c>
      <c r="AE593">
        <f>IF(Table1[[#This Row],[Churn Label]]="no",0,1)</f>
        <v>0</v>
      </c>
      <c r="AF593" cm="1">
        <f t="array" ref="AF593">SUM(Table1[Cutomer Churned or not]/'KPI''s'!$B$1)</f>
        <v>0.2685808284731635</v>
      </c>
    </row>
    <row r="594" spans="1:32" x14ac:dyDescent="0.25">
      <c r="A594" t="s">
        <v>1308</v>
      </c>
      <c r="B594" t="s">
        <v>25</v>
      </c>
      <c r="C594" s="7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 t="str">
        <f>IF(Table1[[#This Row],[Under 30]]="yes","under 30",IF(Table1[[#This Row],[Senior]]="No","Senior","other"))</f>
        <v>Senior</v>
      </c>
      <c r="AE594">
        <f>IF(Table1[[#This Row],[Churn Label]]="no",0,1)</f>
        <v>1</v>
      </c>
      <c r="AF594" cm="1">
        <f t="array" ref="AF594">SUM(Table1[Cutomer Churned or not]/'KPI''s'!$B$1)</f>
        <v>0.2685808284731635</v>
      </c>
    </row>
    <row r="595" spans="1:32" x14ac:dyDescent="0.25">
      <c r="A595" t="s">
        <v>1310</v>
      </c>
      <c r="B595" t="s">
        <v>21</v>
      </c>
      <c r="C595" s="7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 t="str">
        <f>IF(Table1[[#This Row],[Under 30]]="yes","under 30",IF(Table1[[#This Row],[Senior]]="No","Senior","other"))</f>
        <v>under 30</v>
      </c>
      <c r="AE595">
        <f>IF(Table1[[#This Row],[Churn Label]]="no",0,1)</f>
        <v>0</v>
      </c>
      <c r="AF595" cm="1">
        <f t="array" ref="AF595">SUM(Table1[Cutomer Churned or not]/'KPI''s'!$B$1)</f>
        <v>0.2685808284731635</v>
      </c>
    </row>
    <row r="596" spans="1:32" x14ac:dyDescent="0.25">
      <c r="A596" t="s">
        <v>1312</v>
      </c>
      <c r="B596" t="s">
        <v>21</v>
      </c>
      <c r="C596" s="7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 t="str">
        <f>IF(Table1[[#This Row],[Under 30]]="yes","under 30",IF(Table1[[#This Row],[Senior]]="No","Senior","other"))</f>
        <v>Senior</v>
      </c>
      <c r="AE596">
        <f>IF(Table1[[#This Row],[Churn Label]]="no",0,1)</f>
        <v>0</v>
      </c>
      <c r="AF596" cm="1">
        <f t="array" ref="AF596">SUM(Table1[Cutomer Churned or not]/'KPI''s'!$B$1)</f>
        <v>0.2685808284731635</v>
      </c>
    </row>
    <row r="597" spans="1:32" x14ac:dyDescent="0.25">
      <c r="A597" t="s">
        <v>1314</v>
      </c>
      <c r="B597" t="s">
        <v>21</v>
      </c>
      <c r="C597" s="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 t="str">
        <f>IF(Table1[[#This Row],[Under 30]]="yes","under 30",IF(Table1[[#This Row],[Senior]]="No","Senior","other"))</f>
        <v>other</v>
      </c>
      <c r="AE597">
        <f>IF(Table1[[#This Row],[Churn Label]]="no",0,1)</f>
        <v>0</v>
      </c>
      <c r="AF597" cm="1">
        <f t="array" ref="AF597">SUM(Table1[Cutomer Churned or not]/'KPI''s'!$B$1)</f>
        <v>0.2685808284731635</v>
      </c>
    </row>
    <row r="598" spans="1:32" x14ac:dyDescent="0.25">
      <c r="A598" t="s">
        <v>1316</v>
      </c>
      <c r="B598" t="s">
        <v>21</v>
      </c>
      <c r="C598" s="7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 t="str">
        <f>IF(Table1[[#This Row],[Under 30]]="yes","under 30",IF(Table1[[#This Row],[Senior]]="No","Senior","other"))</f>
        <v>Senior</v>
      </c>
      <c r="AE598">
        <f>IF(Table1[[#This Row],[Churn Label]]="no",0,1)</f>
        <v>0</v>
      </c>
      <c r="AF598" cm="1">
        <f t="array" ref="AF598">SUM(Table1[Cutomer Churned or not]/'KPI''s'!$B$1)</f>
        <v>0.2685808284731635</v>
      </c>
    </row>
    <row r="599" spans="1:32" x14ac:dyDescent="0.25">
      <c r="A599" t="s">
        <v>1318</v>
      </c>
      <c r="B599" t="s">
        <v>21</v>
      </c>
      <c r="C599" s="7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 t="str">
        <f>IF(Table1[[#This Row],[Under 30]]="yes","under 30",IF(Table1[[#This Row],[Senior]]="No","Senior","other"))</f>
        <v>other</v>
      </c>
      <c r="AE599">
        <f>IF(Table1[[#This Row],[Churn Label]]="no",0,1)</f>
        <v>0</v>
      </c>
      <c r="AF599" cm="1">
        <f t="array" ref="AF599">SUM(Table1[Cutomer Churned or not]/'KPI''s'!$B$1)</f>
        <v>0.2685808284731635</v>
      </c>
    </row>
    <row r="600" spans="1:32" x14ac:dyDescent="0.25">
      <c r="A600" t="s">
        <v>1320</v>
      </c>
      <c r="B600" t="s">
        <v>21</v>
      </c>
      <c r="C600" s="7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 t="str">
        <f>IF(Table1[[#This Row],[Under 30]]="yes","under 30",IF(Table1[[#This Row],[Senior]]="No","Senior","other"))</f>
        <v>other</v>
      </c>
      <c r="AE600">
        <f>IF(Table1[[#This Row],[Churn Label]]="no",0,1)</f>
        <v>0</v>
      </c>
      <c r="AF600" cm="1">
        <f t="array" ref="AF600">SUM(Table1[Cutomer Churned or not]/'KPI''s'!$B$1)</f>
        <v>0.2685808284731635</v>
      </c>
    </row>
    <row r="601" spans="1:32" x14ac:dyDescent="0.25">
      <c r="A601" t="s">
        <v>1322</v>
      </c>
      <c r="B601" t="s">
        <v>21</v>
      </c>
      <c r="C601" s="7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 t="str">
        <f>IF(Table1[[#This Row],[Under 30]]="yes","under 30",IF(Table1[[#This Row],[Senior]]="No","Senior","other"))</f>
        <v>Senior</v>
      </c>
      <c r="AE601">
        <f>IF(Table1[[#This Row],[Churn Label]]="no",0,1)</f>
        <v>0</v>
      </c>
      <c r="AF601" cm="1">
        <f t="array" ref="AF601">SUM(Table1[Cutomer Churned or not]/'KPI''s'!$B$1)</f>
        <v>0.2685808284731635</v>
      </c>
    </row>
    <row r="602" spans="1:32" x14ac:dyDescent="0.25">
      <c r="A602" t="s">
        <v>1324</v>
      </c>
      <c r="B602" t="s">
        <v>21</v>
      </c>
      <c r="C602" s="7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 t="str">
        <f>IF(Table1[[#This Row],[Under 30]]="yes","under 30",IF(Table1[[#This Row],[Senior]]="No","Senior","other"))</f>
        <v>under 30</v>
      </c>
      <c r="AE602">
        <f>IF(Table1[[#This Row],[Churn Label]]="no",0,1)</f>
        <v>0</v>
      </c>
      <c r="AF602" cm="1">
        <f t="array" ref="AF602">SUM(Table1[Cutomer Churned or not]/'KPI''s'!$B$1)</f>
        <v>0.2685808284731635</v>
      </c>
    </row>
    <row r="603" spans="1:32" x14ac:dyDescent="0.25">
      <c r="A603" t="s">
        <v>1326</v>
      </c>
      <c r="B603" t="s">
        <v>21</v>
      </c>
      <c r="C603" s="7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 t="str">
        <f>IF(Table1[[#This Row],[Under 30]]="yes","under 30",IF(Table1[[#This Row],[Senior]]="No","Senior","other"))</f>
        <v>under 30</v>
      </c>
      <c r="AE603">
        <f>IF(Table1[[#This Row],[Churn Label]]="no",0,1)</f>
        <v>0</v>
      </c>
      <c r="AF603" cm="1">
        <f t="array" ref="AF603">SUM(Table1[Cutomer Churned or not]/'KPI''s'!$B$1)</f>
        <v>0.2685808284731635</v>
      </c>
    </row>
    <row r="604" spans="1:32" x14ac:dyDescent="0.25">
      <c r="A604" t="s">
        <v>1328</v>
      </c>
      <c r="B604" t="s">
        <v>21</v>
      </c>
      <c r="C604" s="7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 t="str">
        <f>IF(Table1[[#This Row],[Under 30]]="yes","under 30",IF(Table1[[#This Row],[Senior]]="No","Senior","other"))</f>
        <v>Senior</v>
      </c>
      <c r="AE604">
        <f>IF(Table1[[#This Row],[Churn Label]]="no",0,1)</f>
        <v>0</v>
      </c>
      <c r="AF604" cm="1">
        <f t="array" ref="AF604">SUM(Table1[Cutomer Churned or not]/'KPI''s'!$B$1)</f>
        <v>0.2685808284731635</v>
      </c>
    </row>
    <row r="605" spans="1:32" x14ac:dyDescent="0.25">
      <c r="A605" t="s">
        <v>1330</v>
      </c>
      <c r="B605" t="s">
        <v>21</v>
      </c>
      <c r="C605" s="7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 t="str">
        <f>IF(Table1[[#This Row],[Under 30]]="yes","under 30",IF(Table1[[#This Row],[Senior]]="No","Senior","other"))</f>
        <v>Senior</v>
      </c>
      <c r="AE605">
        <f>IF(Table1[[#This Row],[Churn Label]]="no",0,1)</f>
        <v>0</v>
      </c>
      <c r="AF605" cm="1">
        <f t="array" ref="AF605">SUM(Table1[Cutomer Churned or not]/'KPI''s'!$B$1)</f>
        <v>0.2685808284731635</v>
      </c>
    </row>
    <row r="606" spans="1:32" x14ac:dyDescent="0.25">
      <c r="A606" t="s">
        <v>1332</v>
      </c>
      <c r="B606" t="s">
        <v>21</v>
      </c>
      <c r="C606" s="7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 t="str">
        <f>IF(Table1[[#This Row],[Under 30]]="yes","under 30",IF(Table1[[#This Row],[Senior]]="No","Senior","other"))</f>
        <v>under 30</v>
      </c>
      <c r="AE606">
        <f>IF(Table1[[#This Row],[Churn Label]]="no",0,1)</f>
        <v>0</v>
      </c>
      <c r="AF606" cm="1">
        <f t="array" ref="AF606">SUM(Table1[Cutomer Churned or not]/'KPI''s'!$B$1)</f>
        <v>0.2685808284731635</v>
      </c>
    </row>
    <row r="607" spans="1:32" x14ac:dyDescent="0.25">
      <c r="A607" t="s">
        <v>1334</v>
      </c>
      <c r="B607" t="s">
        <v>21</v>
      </c>
      <c r="C607" s="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 t="str">
        <f>IF(Table1[[#This Row],[Under 30]]="yes","under 30",IF(Table1[[#This Row],[Senior]]="No","Senior","other"))</f>
        <v>under 30</v>
      </c>
      <c r="AE607">
        <f>IF(Table1[[#This Row],[Churn Label]]="no",0,1)</f>
        <v>0</v>
      </c>
      <c r="AF607" cm="1">
        <f t="array" ref="AF607">SUM(Table1[Cutomer Churned or not]/'KPI''s'!$B$1)</f>
        <v>0.2685808284731635</v>
      </c>
    </row>
    <row r="608" spans="1:32" x14ac:dyDescent="0.25">
      <c r="A608" t="s">
        <v>1336</v>
      </c>
      <c r="B608" t="s">
        <v>21</v>
      </c>
      <c r="C608" s="7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 t="str">
        <f>IF(Table1[[#This Row],[Under 30]]="yes","under 30",IF(Table1[[#This Row],[Senior]]="No","Senior","other"))</f>
        <v>under 30</v>
      </c>
      <c r="AE608">
        <f>IF(Table1[[#This Row],[Churn Label]]="no",0,1)</f>
        <v>0</v>
      </c>
      <c r="AF608" cm="1">
        <f t="array" ref="AF608">SUM(Table1[Cutomer Churned or not]/'KPI''s'!$B$1)</f>
        <v>0.2685808284731635</v>
      </c>
    </row>
    <row r="609" spans="1:32" x14ac:dyDescent="0.25">
      <c r="A609" t="s">
        <v>1338</v>
      </c>
      <c r="B609" t="s">
        <v>21</v>
      </c>
      <c r="C609" s="7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 t="str">
        <f>IF(Table1[[#This Row],[Under 30]]="yes","under 30",IF(Table1[[#This Row],[Senior]]="No","Senior","other"))</f>
        <v>Senior</v>
      </c>
      <c r="AE609">
        <f>IF(Table1[[#This Row],[Churn Label]]="no",0,1)</f>
        <v>0</v>
      </c>
      <c r="AF609" cm="1">
        <f t="array" ref="AF609">SUM(Table1[Cutomer Churned or not]/'KPI''s'!$B$1)</f>
        <v>0.2685808284731635</v>
      </c>
    </row>
    <row r="610" spans="1:32" x14ac:dyDescent="0.25">
      <c r="A610" t="s">
        <v>1340</v>
      </c>
      <c r="B610" t="s">
        <v>21</v>
      </c>
      <c r="C610" s="7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 t="str">
        <f>IF(Table1[[#This Row],[Under 30]]="yes","under 30",IF(Table1[[#This Row],[Senior]]="No","Senior","other"))</f>
        <v>Senior</v>
      </c>
      <c r="AE610">
        <f>IF(Table1[[#This Row],[Churn Label]]="no",0,1)</f>
        <v>0</v>
      </c>
      <c r="AF610" cm="1">
        <f t="array" ref="AF610">SUM(Table1[Cutomer Churned or not]/'KPI''s'!$B$1)</f>
        <v>0.2685808284731635</v>
      </c>
    </row>
    <row r="611" spans="1:32" x14ac:dyDescent="0.25">
      <c r="A611" t="s">
        <v>1342</v>
      </c>
      <c r="B611" t="s">
        <v>21</v>
      </c>
      <c r="C611" s="7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 t="str">
        <f>IF(Table1[[#This Row],[Under 30]]="yes","under 30",IF(Table1[[#This Row],[Senior]]="No","Senior","other"))</f>
        <v>Senior</v>
      </c>
      <c r="AE611">
        <f>IF(Table1[[#This Row],[Churn Label]]="no",0,1)</f>
        <v>0</v>
      </c>
      <c r="AF611" cm="1">
        <f t="array" ref="AF611">SUM(Table1[Cutomer Churned or not]/'KPI''s'!$B$1)</f>
        <v>0.2685808284731635</v>
      </c>
    </row>
    <row r="612" spans="1:32" x14ac:dyDescent="0.25">
      <c r="A612" t="s">
        <v>1344</v>
      </c>
      <c r="B612" t="s">
        <v>21</v>
      </c>
      <c r="C612" s="7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 t="str">
        <f>IF(Table1[[#This Row],[Under 30]]="yes","under 30",IF(Table1[[#This Row],[Senior]]="No","Senior","other"))</f>
        <v>Senior</v>
      </c>
      <c r="AE612">
        <f>IF(Table1[[#This Row],[Churn Label]]="no",0,1)</f>
        <v>0</v>
      </c>
      <c r="AF612" cm="1">
        <f t="array" ref="AF612">SUM(Table1[Cutomer Churned or not]/'KPI''s'!$B$1)</f>
        <v>0.2685808284731635</v>
      </c>
    </row>
    <row r="613" spans="1:32" x14ac:dyDescent="0.25">
      <c r="A613" t="s">
        <v>1346</v>
      </c>
      <c r="B613" t="s">
        <v>21</v>
      </c>
      <c r="C613" s="7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 t="str">
        <f>IF(Table1[[#This Row],[Under 30]]="yes","under 30",IF(Table1[[#This Row],[Senior]]="No","Senior","other"))</f>
        <v>Senior</v>
      </c>
      <c r="AE613">
        <f>IF(Table1[[#This Row],[Churn Label]]="no",0,1)</f>
        <v>0</v>
      </c>
      <c r="AF613" cm="1">
        <f t="array" ref="AF613">SUM(Table1[Cutomer Churned or not]/'KPI''s'!$B$1)</f>
        <v>0.2685808284731635</v>
      </c>
    </row>
    <row r="614" spans="1:32" x14ac:dyDescent="0.25">
      <c r="A614" t="s">
        <v>1348</v>
      </c>
      <c r="B614" t="s">
        <v>21</v>
      </c>
      <c r="C614" s="7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 t="str">
        <f>IF(Table1[[#This Row],[Under 30]]="yes","under 30",IF(Table1[[#This Row],[Senior]]="No","Senior","other"))</f>
        <v>under 30</v>
      </c>
      <c r="AE614">
        <f>IF(Table1[[#This Row],[Churn Label]]="no",0,1)</f>
        <v>0</v>
      </c>
      <c r="AF614" cm="1">
        <f t="array" ref="AF614">SUM(Table1[Cutomer Churned or not]/'KPI''s'!$B$1)</f>
        <v>0.2685808284731635</v>
      </c>
    </row>
    <row r="615" spans="1:32" x14ac:dyDescent="0.25">
      <c r="A615" t="s">
        <v>1350</v>
      </c>
      <c r="B615" t="s">
        <v>21</v>
      </c>
      <c r="C615" s="7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 t="str">
        <f>IF(Table1[[#This Row],[Under 30]]="yes","under 30",IF(Table1[[#This Row],[Senior]]="No","Senior","other"))</f>
        <v>under 30</v>
      </c>
      <c r="AE615">
        <f>IF(Table1[[#This Row],[Churn Label]]="no",0,1)</f>
        <v>0</v>
      </c>
      <c r="AF615" cm="1">
        <f t="array" ref="AF615">SUM(Table1[Cutomer Churned or not]/'KPI''s'!$B$1)</f>
        <v>0.2685808284731635</v>
      </c>
    </row>
    <row r="616" spans="1:32" x14ac:dyDescent="0.25">
      <c r="A616" t="s">
        <v>1352</v>
      </c>
      <c r="B616" t="s">
        <v>21</v>
      </c>
      <c r="C616" s="7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 t="str">
        <f>IF(Table1[[#This Row],[Under 30]]="yes","under 30",IF(Table1[[#This Row],[Senior]]="No","Senior","other"))</f>
        <v>under 30</v>
      </c>
      <c r="AE616">
        <f>IF(Table1[[#This Row],[Churn Label]]="no",0,1)</f>
        <v>0</v>
      </c>
      <c r="AF616" cm="1">
        <f t="array" ref="AF616">SUM(Table1[Cutomer Churned or not]/'KPI''s'!$B$1)</f>
        <v>0.2685808284731635</v>
      </c>
    </row>
    <row r="617" spans="1:32" x14ac:dyDescent="0.25">
      <c r="A617" t="s">
        <v>1354</v>
      </c>
      <c r="B617" t="s">
        <v>21</v>
      </c>
      <c r="C617" s="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 t="str">
        <f>IF(Table1[[#This Row],[Under 30]]="yes","under 30",IF(Table1[[#This Row],[Senior]]="No","Senior","other"))</f>
        <v>Senior</v>
      </c>
      <c r="AE617">
        <f>IF(Table1[[#This Row],[Churn Label]]="no",0,1)</f>
        <v>0</v>
      </c>
      <c r="AF617" cm="1">
        <f t="array" ref="AF617">SUM(Table1[Cutomer Churned or not]/'KPI''s'!$B$1)</f>
        <v>0.2685808284731635</v>
      </c>
    </row>
    <row r="618" spans="1:32" x14ac:dyDescent="0.25">
      <c r="A618" t="s">
        <v>1356</v>
      </c>
      <c r="B618" t="s">
        <v>21</v>
      </c>
      <c r="C618" s="7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 t="str">
        <f>IF(Table1[[#This Row],[Under 30]]="yes","under 30",IF(Table1[[#This Row],[Senior]]="No","Senior","other"))</f>
        <v>Senior</v>
      </c>
      <c r="AE618">
        <f>IF(Table1[[#This Row],[Churn Label]]="no",0,1)</f>
        <v>0</v>
      </c>
      <c r="AF618" cm="1">
        <f t="array" ref="AF618">SUM(Table1[Cutomer Churned or not]/'KPI''s'!$B$1)</f>
        <v>0.2685808284731635</v>
      </c>
    </row>
    <row r="619" spans="1:32" x14ac:dyDescent="0.25">
      <c r="A619" t="s">
        <v>1358</v>
      </c>
      <c r="B619" t="s">
        <v>21</v>
      </c>
      <c r="C619" s="7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 t="str">
        <f>IF(Table1[[#This Row],[Under 30]]="yes","under 30",IF(Table1[[#This Row],[Senior]]="No","Senior","other"))</f>
        <v>other</v>
      </c>
      <c r="AE619">
        <f>IF(Table1[[#This Row],[Churn Label]]="no",0,1)</f>
        <v>0</v>
      </c>
      <c r="AF619" cm="1">
        <f t="array" ref="AF619">SUM(Table1[Cutomer Churned or not]/'KPI''s'!$B$1)</f>
        <v>0.2685808284731635</v>
      </c>
    </row>
    <row r="620" spans="1:32" x14ac:dyDescent="0.25">
      <c r="A620" t="s">
        <v>1360</v>
      </c>
      <c r="B620" t="s">
        <v>21</v>
      </c>
      <c r="C620" s="7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 t="str">
        <f>IF(Table1[[#This Row],[Under 30]]="yes","under 30",IF(Table1[[#This Row],[Senior]]="No","Senior","other"))</f>
        <v>other</v>
      </c>
      <c r="AE620">
        <f>IF(Table1[[#This Row],[Churn Label]]="no",0,1)</f>
        <v>0</v>
      </c>
      <c r="AF620" cm="1">
        <f t="array" ref="AF620">SUM(Table1[Cutomer Churned or not]/'KPI''s'!$B$1)</f>
        <v>0.2685808284731635</v>
      </c>
    </row>
    <row r="621" spans="1:32" x14ac:dyDescent="0.25">
      <c r="A621" t="s">
        <v>1362</v>
      </c>
      <c r="B621" t="s">
        <v>21</v>
      </c>
      <c r="C621" s="7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 t="str">
        <f>IF(Table1[[#This Row],[Under 30]]="yes","under 30",IF(Table1[[#This Row],[Senior]]="No","Senior","other"))</f>
        <v>under 30</v>
      </c>
      <c r="AE621">
        <f>IF(Table1[[#This Row],[Churn Label]]="no",0,1)</f>
        <v>0</v>
      </c>
      <c r="AF621" cm="1">
        <f t="array" ref="AF621">SUM(Table1[Cutomer Churned or not]/'KPI''s'!$B$1)</f>
        <v>0.2685808284731635</v>
      </c>
    </row>
    <row r="622" spans="1:32" x14ac:dyDescent="0.25">
      <c r="A622" t="s">
        <v>1364</v>
      </c>
      <c r="B622" t="s">
        <v>21</v>
      </c>
      <c r="C622" s="7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 t="str">
        <f>IF(Table1[[#This Row],[Under 30]]="yes","under 30",IF(Table1[[#This Row],[Senior]]="No","Senior","other"))</f>
        <v>Senior</v>
      </c>
      <c r="AE622">
        <f>IF(Table1[[#This Row],[Churn Label]]="no",0,1)</f>
        <v>0</v>
      </c>
      <c r="AF622" cm="1">
        <f t="array" ref="AF622">SUM(Table1[Cutomer Churned or not]/'KPI''s'!$B$1)</f>
        <v>0.2685808284731635</v>
      </c>
    </row>
    <row r="623" spans="1:32" x14ac:dyDescent="0.25">
      <c r="A623" t="s">
        <v>1366</v>
      </c>
      <c r="B623" t="s">
        <v>21</v>
      </c>
      <c r="C623" s="7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 t="str">
        <f>IF(Table1[[#This Row],[Under 30]]="yes","under 30",IF(Table1[[#This Row],[Senior]]="No","Senior","other"))</f>
        <v>Senior</v>
      </c>
      <c r="AE623">
        <f>IF(Table1[[#This Row],[Churn Label]]="no",0,1)</f>
        <v>0</v>
      </c>
      <c r="AF623" cm="1">
        <f t="array" ref="AF623">SUM(Table1[Cutomer Churned or not]/'KPI''s'!$B$1)</f>
        <v>0.2685808284731635</v>
      </c>
    </row>
    <row r="624" spans="1:32" x14ac:dyDescent="0.25">
      <c r="A624" t="s">
        <v>1368</v>
      </c>
      <c r="B624" t="s">
        <v>21</v>
      </c>
      <c r="C624" s="7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 t="str">
        <f>IF(Table1[[#This Row],[Under 30]]="yes","under 30",IF(Table1[[#This Row],[Senior]]="No","Senior","other"))</f>
        <v>Senior</v>
      </c>
      <c r="AE624">
        <f>IF(Table1[[#This Row],[Churn Label]]="no",0,1)</f>
        <v>0</v>
      </c>
      <c r="AF624" cm="1">
        <f t="array" ref="AF624">SUM(Table1[Cutomer Churned or not]/'KPI''s'!$B$1)</f>
        <v>0.2685808284731635</v>
      </c>
    </row>
    <row r="625" spans="1:32" x14ac:dyDescent="0.25">
      <c r="A625" t="s">
        <v>1370</v>
      </c>
      <c r="B625" t="s">
        <v>21</v>
      </c>
      <c r="C625" s="7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 t="str">
        <f>IF(Table1[[#This Row],[Under 30]]="yes","under 30",IF(Table1[[#This Row],[Senior]]="No","Senior","other"))</f>
        <v>Senior</v>
      </c>
      <c r="AE625">
        <f>IF(Table1[[#This Row],[Churn Label]]="no",0,1)</f>
        <v>0</v>
      </c>
      <c r="AF625" cm="1">
        <f t="array" ref="AF625">SUM(Table1[Cutomer Churned or not]/'KPI''s'!$B$1)</f>
        <v>0.2685808284731635</v>
      </c>
    </row>
    <row r="626" spans="1:32" x14ac:dyDescent="0.25">
      <c r="A626" t="s">
        <v>1372</v>
      </c>
      <c r="B626" t="s">
        <v>21</v>
      </c>
      <c r="C626" s="7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 t="str">
        <f>IF(Table1[[#This Row],[Under 30]]="yes","under 30",IF(Table1[[#This Row],[Senior]]="No","Senior","other"))</f>
        <v>Senior</v>
      </c>
      <c r="AE626">
        <f>IF(Table1[[#This Row],[Churn Label]]="no",0,1)</f>
        <v>0</v>
      </c>
      <c r="AF626" cm="1">
        <f t="array" ref="AF626">SUM(Table1[Cutomer Churned or not]/'KPI''s'!$B$1)</f>
        <v>0.2685808284731635</v>
      </c>
    </row>
    <row r="627" spans="1:32" x14ac:dyDescent="0.25">
      <c r="A627" t="s">
        <v>1374</v>
      </c>
      <c r="B627" t="s">
        <v>21</v>
      </c>
      <c r="C627" s="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 t="str">
        <f>IF(Table1[[#This Row],[Under 30]]="yes","under 30",IF(Table1[[#This Row],[Senior]]="No","Senior","other"))</f>
        <v>Senior</v>
      </c>
      <c r="AE627">
        <f>IF(Table1[[#This Row],[Churn Label]]="no",0,1)</f>
        <v>0</v>
      </c>
      <c r="AF627" cm="1">
        <f t="array" ref="AF627">SUM(Table1[Cutomer Churned or not]/'KPI''s'!$B$1)</f>
        <v>0.2685808284731635</v>
      </c>
    </row>
    <row r="628" spans="1:32" x14ac:dyDescent="0.25">
      <c r="A628" t="s">
        <v>1376</v>
      </c>
      <c r="B628" t="s">
        <v>21</v>
      </c>
      <c r="C628" s="7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 t="str">
        <f>IF(Table1[[#This Row],[Under 30]]="yes","under 30",IF(Table1[[#This Row],[Senior]]="No","Senior","other"))</f>
        <v>Senior</v>
      </c>
      <c r="AE628">
        <f>IF(Table1[[#This Row],[Churn Label]]="no",0,1)</f>
        <v>0</v>
      </c>
      <c r="AF628" cm="1">
        <f t="array" ref="AF628">SUM(Table1[Cutomer Churned or not]/'KPI''s'!$B$1)</f>
        <v>0.2685808284731635</v>
      </c>
    </row>
    <row r="629" spans="1:32" x14ac:dyDescent="0.25">
      <c r="A629" t="s">
        <v>1378</v>
      </c>
      <c r="B629" t="s">
        <v>21</v>
      </c>
      <c r="C629" s="7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 t="str">
        <f>IF(Table1[[#This Row],[Under 30]]="yes","under 30",IF(Table1[[#This Row],[Senior]]="No","Senior","other"))</f>
        <v>under 30</v>
      </c>
      <c r="AE629">
        <f>IF(Table1[[#This Row],[Churn Label]]="no",0,1)</f>
        <v>0</v>
      </c>
      <c r="AF629" cm="1">
        <f t="array" ref="AF629">SUM(Table1[Cutomer Churned or not]/'KPI''s'!$B$1)</f>
        <v>0.2685808284731635</v>
      </c>
    </row>
    <row r="630" spans="1:32" x14ac:dyDescent="0.25">
      <c r="A630" t="s">
        <v>1380</v>
      </c>
      <c r="B630" t="s">
        <v>21</v>
      </c>
      <c r="C630" s="7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 t="str">
        <f>IF(Table1[[#This Row],[Under 30]]="yes","under 30",IF(Table1[[#This Row],[Senior]]="No","Senior","other"))</f>
        <v>other</v>
      </c>
      <c r="AE630">
        <f>IF(Table1[[#This Row],[Churn Label]]="no",0,1)</f>
        <v>0</v>
      </c>
      <c r="AF630" cm="1">
        <f t="array" ref="AF630">SUM(Table1[Cutomer Churned or not]/'KPI''s'!$B$1)</f>
        <v>0.2685808284731635</v>
      </c>
    </row>
    <row r="631" spans="1:32" x14ac:dyDescent="0.25">
      <c r="A631" t="s">
        <v>1382</v>
      </c>
      <c r="B631" t="s">
        <v>21</v>
      </c>
      <c r="C631" s="7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 t="str">
        <f>IF(Table1[[#This Row],[Under 30]]="yes","under 30",IF(Table1[[#This Row],[Senior]]="No","Senior","other"))</f>
        <v>Senior</v>
      </c>
      <c r="AE631">
        <f>IF(Table1[[#This Row],[Churn Label]]="no",0,1)</f>
        <v>0</v>
      </c>
      <c r="AF631" cm="1">
        <f t="array" ref="AF631">SUM(Table1[Cutomer Churned or not]/'KPI''s'!$B$1)</f>
        <v>0.2685808284731635</v>
      </c>
    </row>
    <row r="632" spans="1:32" x14ac:dyDescent="0.25">
      <c r="A632" t="s">
        <v>1384</v>
      </c>
      <c r="B632" t="s">
        <v>21</v>
      </c>
      <c r="C632" s="7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 t="str">
        <f>IF(Table1[[#This Row],[Under 30]]="yes","under 30",IF(Table1[[#This Row],[Senior]]="No","Senior","other"))</f>
        <v>other</v>
      </c>
      <c r="AE632">
        <f>IF(Table1[[#This Row],[Churn Label]]="no",0,1)</f>
        <v>0</v>
      </c>
      <c r="AF632" cm="1">
        <f t="array" ref="AF632">SUM(Table1[Cutomer Churned or not]/'KPI''s'!$B$1)</f>
        <v>0.2685808284731635</v>
      </c>
    </row>
    <row r="633" spans="1:32" x14ac:dyDescent="0.25">
      <c r="A633" t="s">
        <v>1386</v>
      </c>
      <c r="B633" t="s">
        <v>21</v>
      </c>
      <c r="C633" s="7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 t="str">
        <f>IF(Table1[[#This Row],[Under 30]]="yes","under 30",IF(Table1[[#This Row],[Senior]]="No","Senior","other"))</f>
        <v>other</v>
      </c>
      <c r="AE633">
        <f>IF(Table1[[#This Row],[Churn Label]]="no",0,1)</f>
        <v>0</v>
      </c>
      <c r="AF633" cm="1">
        <f t="array" ref="AF633">SUM(Table1[Cutomer Churned or not]/'KPI''s'!$B$1)</f>
        <v>0.2685808284731635</v>
      </c>
    </row>
    <row r="634" spans="1:32" x14ac:dyDescent="0.25">
      <c r="A634" t="s">
        <v>1388</v>
      </c>
      <c r="B634" t="s">
        <v>21</v>
      </c>
      <c r="C634" s="7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 t="str">
        <f>IF(Table1[[#This Row],[Under 30]]="yes","under 30",IF(Table1[[#This Row],[Senior]]="No","Senior","other"))</f>
        <v>Senior</v>
      </c>
      <c r="AE634">
        <f>IF(Table1[[#This Row],[Churn Label]]="no",0,1)</f>
        <v>0</v>
      </c>
      <c r="AF634" cm="1">
        <f t="array" ref="AF634">SUM(Table1[Cutomer Churned or not]/'KPI''s'!$B$1)</f>
        <v>0.2685808284731635</v>
      </c>
    </row>
    <row r="635" spans="1:32" x14ac:dyDescent="0.25">
      <c r="A635" t="s">
        <v>1390</v>
      </c>
      <c r="B635" t="s">
        <v>21</v>
      </c>
      <c r="C635" s="7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 t="str">
        <f>IF(Table1[[#This Row],[Under 30]]="yes","under 30",IF(Table1[[#This Row],[Senior]]="No","Senior","other"))</f>
        <v>Senior</v>
      </c>
      <c r="AE635">
        <f>IF(Table1[[#This Row],[Churn Label]]="no",0,1)</f>
        <v>0</v>
      </c>
      <c r="AF635" cm="1">
        <f t="array" ref="AF635">SUM(Table1[Cutomer Churned or not]/'KPI''s'!$B$1)</f>
        <v>0.2685808284731635</v>
      </c>
    </row>
    <row r="636" spans="1:32" x14ac:dyDescent="0.25">
      <c r="A636" t="s">
        <v>1392</v>
      </c>
      <c r="B636" t="s">
        <v>21</v>
      </c>
      <c r="C636" s="7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 t="str">
        <f>IF(Table1[[#This Row],[Under 30]]="yes","under 30",IF(Table1[[#This Row],[Senior]]="No","Senior","other"))</f>
        <v>under 30</v>
      </c>
      <c r="AE636">
        <f>IF(Table1[[#This Row],[Churn Label]]="no",0,1)</f>
        <v>0</v>
      </c>
      <c r="AF636" cm="1">
        <f t="array" ref="AF636">SUM(Table1[Cutomer Churned or not]/'KPI''s'!$B$1)</f>
        <v>0.2685808284731635</v>
      </c>
    </row>
    <row r="637" spans="1:32" x14ac:dyDescent="0.25">
      <c r="A637" t="s">
        <v>1394</v>
      </c>
      <c r="B637" t="s">
        <v>21</v>
      </c>
      <c r="C637" s="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 t="str">
        <f>IF(Table1[[#This Row],[Under 30]]="yes","under 30",IF(Table1[[#This Row],[Senior]]="No","Senior","other"))</f>
        <v>Senior</v>
      </c>
      <c r="AE637">
        <f>IF(Table1[[#This Row],[Churn Label]]="no",0,1)</f>
        <v>0</v>
      </c>
      <c r="AF637" cm="1">
        <f t="array" ref="AF637">SUM(Table1[Cutomer Churned or not]/'KPI''s'!$B$1)</f>
        <v>0.2685808284731635</v>
      </c>
    </row>
    <row r="638" spans="1:32" x14ac:dyDescent="0.25">
      <c r="A638" t="s">
        <v>1396</v>
      </c>
      <c r="B638" t="s">
        <v>21</v>
      </c>
      <c r="C638" s="7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 t="str">
        <f>IF(Table1[[#This Row],[Under 30]]="yes","under 30",IF(Table1[[#This Row],[Senior]]="No","Senior","other"))</f>
        <v>Senior</v>
      </c>
      <c r="AE638">
        <f>IF(Table1[[#This Row],[Churn Label]]="no",0,1)</f>
        <v>0</v>
      </c>
      <c r="AF638" cm="1">
        <f t="array" ref="AF638">SUM(Table1[Cutomer Churned or not]/'KPI''s'!$B$1)</f>
        <v>0.2685808284731635</v>
      </c>
    </row>
    <row r="639" spans="1:32" x14ac:dyDescent="0.25">
      <c r="A639" t="s">
        <v>1398</v>
      </c>
      <c r="B639" t="s">
        <v>25</v>
      </c>
      <c r="C639" s="7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 t="str">
        <f>IF(Table1[[#This Row],[Under 30]]="yes","under 30",IF(Table1[[#This Row],[Senior]]="No","Senior","other"))</f>
        <v>Senior</v>
      </c>
      <c r="AE639">
        <f>IF(Table1[[#This Row],[Churn Label]]="no",0,1)</f>
        <v>1</v>
      </c>
      <c r="AF639" cm="1">
        <f t="array" ref="AF639">SUM(Table1[Cutomer Churned or not]/'KPI''s'!$B$1)</f>
        <v>0.2685808284731635</v>
      </c>
    </row>
    <row r="640" spans="1:32" x14ac:dyDescent="0.25">
      <c r="A640" t="s">
        <v>1400</v>
      </c>
      <c r="B640" t="s">
        <v>21</v>
      </c>
      <c r="C640" s="7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 t="str">
        <f>IF(Table1[[#This Row],[Under 30]]="yes","under 30",IF(Table1[[#This Row],[Senior]]="No","Senior","other"))</f>
        <v>Senior</v>
      </c>
      <c r="AE640">
        <f>IF(Table1[[#This Row],[Churn Label]]="no",0,1)</f>
        <v>0</v>
      </c>
      <c r="AF640" cm="1">
        <f t="array" ref="AF640">SUM(Table1[Cutomer Churned or not]/'KPI''s'!$B$1)</f>
        <v>0.2685808284731635</v>
      </c>
    </row>
    <row r="641" spans="1:32" x14ac:dyDescent="0.25">
      <c r="A641" t="s">
        <v>1402</v>
      </c>
      <c r="B641" t="s">
        <v>21</v>
      </c>
      <c r="C641" s="7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 t="str">
        <f>IF(Table1[[#This Row],[Under 30]]="yes","under 30",IF(Table1[[#This Row],[Senior]]="No","Senior","other"))</f>
        <v>Senior</v>
      </c>
      <c r="AE641">
        <f>IF(Table1[[#This Row],[Churn Label]]="no",0,1)</f>
        <v>0</v>
      </c>
      <c r="AF641" cm="1">
        <f t="array" ref="AF641">SUM(Table1[Cutomer Churned or not]/'KPI''s'!$B$1)</f>
        <v>0.2685808284731635</v>
      </c>
    </row>
    <row r="642" spans="1:32" x14ac:dyDescent="0.25">
      <c r="A642" t="s">
        <v>1404</v>
      </c>
      <c r="B642" t="s">
        <v>21</v>
      </c>
      <c r="C642" s="7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 t="str">
        <f>IF(Table1[[#This Row],[Under 30]]="yes","under 30",IF(Table1[[#This Row],[Senior]]="No","Senior","other"))</f>
        <v>Senior</v>
      </c>
      <c r="AE642">
        <f>IF(Table1[[#This Row],[Churn Label]]="no",0,1)</f>
        <v>0</v>
      </c>
      <c r="AF642" cm="1">
        <f t="array" ref="AF642">SUM(Table1[Cutomer Churned or not]/'KPI''s'!$B$1)</f>
        <v>0.2685808284731635</v>
      </c>
    </row>
    <row r="643" spans="1:32" x14ac:dyDescent="0.25">
      <c r="A643" t="s">
        <v>1406</v>
      </c>
      <c r="B643" t="s">
        <v>21</v>
      </c>
      <c r="C643" s="7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 t="str">
        <f>IF(Table1[[#This Row],[Under 30]]="yes","under 30",IF(Table1[[#This Row],[Senior]]="No","Senior","other"))</f>
        <v>Senior</v>
      </c>
      <c r="AE643">
        <f>IF(Table1[[#This Row],[Churn Label]]="no",0,1)</f>
        <v>0</v>
      </c>
      <c r="AF643" cm="1">
        <f t="array" ref="AF643">SUM(Table1[Cutomer Churned or not]/'KPI''s'!$B$1)</f>
        <v>0.2685808284731635</v>
      </c>
    </row>
    <row r="644" spans="1:32" x14ac:dyDescent="0.25">
      <c r="A644" t="s">
        <v>1408</v>
      </c>
      <c r="B644" t="s">
        <v>21</v>
      </c>
      <c r="C644" s="7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 t="str">
        <f>IF(Table1[[#This Row],[Under 30]]="yes","under 30",IF(Table1[[#This Row],[Senior]]="No","Senior","other"))</f>
        <v>Senior</v>
      </c>
      <c r="AE644">
        <f>IF(Table1[[#This Row],[Churn Label]]="no",0,1)</f>
        <v>0</v>
      </c>
      <c r="AF644" cm="1">
        <f t="array" ref="AF644">SUM(Table1[Cutomer Churned or not]/'KPI''s'!$B$1)</f>
        <v>0.2685808284731635</v>
      </c>
    </row>
    <row r="645" spans="1:32" x14ac:dyDescent="0.25">
      <c r="A645" t="s">
        <v>1410</v>
      </c>
      <c r="B645" t="s">
        <v>21</v>
      </c>
      <c r="C645" s="7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 t="str">
        <f>IF(Table1[[#This Row],[Under 30]]="yes","under 30",IF(Table1[[#This Row],[Senior]]="No","Senior","other"))</f>
        <v>Senior</v>
      </c>
      <c r="AE645">
        <f>IF(Table1[[#This Row],[Churn Label]]="no",0,1)</f>
        <v>0</v>
      </c>
      <c r="AF645" cm="1">
        <f t="array" ref="AF645">SUM(Table1[Cutomer Churned or not]/'KPI''s'!$B$1)</f>
        <v>0.2685808284731635</v>
      </c>
    </row>
    <row r="646" spans="1:32" x14ac:dyDescent="0.25">
      <c r="A646" t="s">
        <v>1412</v>
      </c>
      <c r="B646" t="s">
        <v>21</v>
      </c>
      <c r="C646" s="7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 t="str">
        <f>IF(Table1[[#This Row],[Under 30]]="yes","under 30",IF(Table1[[#This Row],[Senior]]="No","Senior","other"))</f>
        <v>Senior</v>
      </c>
      <c r="AE646">
        <f>IF(Table1[[#This Row],[Churn Label]]="no",0,1)</f>
        <v>0</v>
      </c>
      <c r="AF646" cm="1">
        <f t="array" ref="AF646">SUM(Table1[Cutomer Churned or not]/'KPI''s'!$B$1)</f>
        <v>0.2685808284731635</v>
      </c>
    </row>
    <row r="647" spans="1:32" x14ac:dyDescent="0.25">
      <c r="A647" t="s">
        <v>1414</v>
      </c>
      <c r="B647" t="s">
        <v>21</v>
      </c>
      <c r="C647" s="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 t="str">
        <f>IF(Table1[[#This Row],[Under 30]]="yes","under 30",IF(Table1[[#This Row],[Senior]]="No","Senior","other"))</f>
        <v>Senior</v>
      </c>
      <c r="AE647">
        <f>IF(Table1[[#This Row],[Churn Label]]="no",0,1)</f>
        <v>0</v>
      </c>
      <c r="AF647" cm="1">
        <f t="array" ref="AF647">SUM(Table1[Cutomer Churned or not]/'KPI''s'!$B$1)</f>
        <v>0.2685808284731635</v>
      </c>
    </row>
    <row r="648" spans="1:32" x14ac:dyDescent="0.25">
      <c r="A648" t="s">
        <v>1416</v>
      </c>
      <c r="B648" t="s">
        <v>21</v>
      </c>
      <c r="C648" s="7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 t="str">
        <f>IF(Table1[[#This Row],[Under 30]]="yes","under 30",IF(Table1[[#This Row],[Senior]]="No","Senior","other"))</f>
        <v>other</v>
      </c>
      <c r="AE648">
        <f>IF(Table1[[#This Row],[Churn Label]]="no",0,1)</f>
        <v>0</v>
      </c>
      <c r="AF648" cm="1">
        <f t="array" ref="AF648">SUM(Table1[Cutomer Churned or not]/'KPI''s'!$B$1)</f>
        <v>0.2685808284731635</v>
      </c>
    </row>
    <row r="649" spans="1:32" x14ac:dyDescent="0.25">
      <c r="A649" t="s">
        <v>1418</v>
      </c>
      <c r="B649" t="s">
        <v>21</v>
      </c>
      <c r="C649" s="7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 t="str">
        <f>IF(Table1[[#This Row],[Under 30]]="yes","under 30",IF(Table1[[#This Row],[Senior]]="No","Senior","other"))</f>
        <v>Senior</v>
      </c>
      <c r="AE649">
        <f>IF(Table1[[#This Row],[Churn Label]]="no",0,1)</f>
        <v>0</v>
      </c>
      <c r="AF649" cm="1">
        <f t="array" ref="AF649">SUM(Table1[Cutomer Churned or not]/'KPI''s'!$B$1)</f>
        <v>0.2685808284731635</v>
      </c>
    </row>
    <row r="650" spans="1:32" x14ac:dyDescent="0.25">
      <c r="A650" t="s">
        <v>1420</v>
      </c>
      <c r="B650" t="s">
        <v>21</v>
      </c>
      <c r="C650" s="7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 t="str">
        <f>IF(Table1[[#This Row],[Under 30]]="yes","under 30",IF(Table1[[#This Row],[Senior]]="No","Senior","other"))</f>
        <v>Senior</v>
      </c>
      <c r="AE650">
        <f>IF(Table1[[#This Row],[Churn Label]]="no",0,1)</f>
        <v>0</v>
      </c>
      <c r="AF650" cm="1">
        <f t="array" ref="AF650">SUM(Table1[Cutomer Churned or not]/'KPI''s'!$B$1)</f>
        <v>0.2685808284731635</v>
      </c>
    </row>
    <row r="651" spans="1:32" x14ac:dyDescent="0.25">
      <c r="A651" t="s">
        <v>1422</v>
      </c>
      <c r="B651" t="s">
        <v>21</v>
      </c>
      <c r="C651" s="7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 t="str">
        <f>IF(Table1[[#This Row],[Under 30]]="yes","under 30",IF(Table1[[#This Row],[Senior]]="No","Senior","other"))</f>
        <v>Senior</v>
      </c>
      <c r="AE651">
        <f>IF(Table1[[#This Row],[Churn Label]]="no",0,1)</f>
        <v>0</v>
      </c>
      <c r="AF651" cm="1">
        <f t="array" ref="AF651">SUM(Table1[Cutomer Churned or not]/'KPI''s'!$B$1)</f>
        <v>0.2685808284731635</v>
      </c>
    </row>
    <row r="652" spans="1:32" x14ac:dyDescent="0.25">
      <c r="A652" t="s">
        <v>1424</v>
      </c>
      <c r="B652" t="s">
        <v>21</v>
      </c>
      <c r="C652" s="7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 t="str">
        <f>IF(Table1[[#This Row],[Under 30]]="yes","under 30",IF(Table1[[#This Row],[Senior]]="No","Senior","other"))</f>
        <v>other</v>
      </c>
      <c r="AE652">
        <f>IF(Table1[[#This Row],[Churn Label]]="no",0,1)</f>
        <v>0</v>
      </c>
      <c r="AF652" cm="1">
        <f t="array" ref="AF652">SUM(Table1[Cutomer Churned or not]/'KPI''s'!$B$1)</f>
        <v>0.2685808284731635</v>
      </c>
    </row>
    <row r="653" spans="1:32" x14ac:dyDescent="0.25">
      <c r="A653" t="s">
        <v>1426</v>
      </c>
      <c r="B653" t="s">
        <v>21</v>
      </c>
      <c r="C653" s="7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 t="str">
        <f>IF(Table1[[#This Row],[Under 30]]="yes","under 30",IF(Table1[[#This Row],[Senior]]="No","Senior","other"))</f>
        <v>Senior</v>
      </c>
      <c r="AE653">
        <f>IF(Table1[[#This Row],[Churn Label]]="no",0,1)</f>
        <v>0</v>
      </c>
      <c r="AF653" cm="1">
        <f t="array" ref="AF653">SUM(Table1[Cutomer Churned or not]/'KPI''s'!$B$1)</f>
        <v>0.2685808284731635</v>
      </c>
    </row>
    <row r="654" spans="1:32" x14ac:dyDescent="0.25">
      <c r="A654" t="s">
        <v>1428</v>
      </c>
      <c r="B654" t="s">
        <v>21</v>
      </c>
      <c r="C654" s="7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 t="str">
        <f>IF(Table1[[#This Row],[Under 30]]="yes","under 30",IF(Table1[[#This Row],[Senior]]="No","Senior","other"))</f>
        <v>other</v>
      </c>
      <c r="AE654">
        <f>IF(Table1[[#This Row],[Churn Label]]="no",0,1)</f>
        <v>0</v>
      </c>
      <c r="AF654" cm="1">
        <f t="array" ref="AF654">SUM(Table1[Cutomer Churned or not]/'KPI''s'!$B$1)</f>
        <v>0.2685808284731635</v>
      </c>
    </row>
    <row r="655" spans="1:32" x14ac:dyDescent="0.25">
      <c r="A655" t="s">
        <v>1430</v>
      </c>
      <c r="B655" t="s">
        <v>21</v>
      </c>
      <c r="C655" s="7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 t="str">
        <f>IF(Table1[[#This Row],[Under 30]]="yes","under 30",IF(Table1[[#This Row],[Senior]]="No","Senior","other"))</f>
        <v>Senior</v>
      </c>
      <c r="AE655">
        <f>IF(Table1[[#This Row],[Churn Label]]="no",0,1)</f>
        <v>0</v>
      </c>
      <c r="AF655" cm="1">
        <f t="array" ref="AF655">SUM(Table1[Cutomer Churned or not]/'KPI''s'!$B$1)</f>
        <v>0.2685808284731635</v>
      </c>
    </row>
    <row r="656" spans="1:32" x14ac:dyDescent="0.25">
      <c r="A656" t="s">
        <v>1432</v>
      </c>
      <c r="B656" t="s">
        <v>21</v>
      </c>
      <c r="C656" s="7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 t="str">
        <f>IF(Table1[[#This Row],[Under 30]]="yes","under 30",IF(Table1[[#This Row],[Senior]]="No","Senior","other"))</f>
        <v>Senior</v>
      </c>
      <c r="AE656">
        <f>IF(Table1[[#This Row],[Churn Label]]="no",0,1)</f>
        <v>0</v>
      </c>
      <c r="AF656" cm="1">
        <f t="array" ref="AF656">SUM(Table1[Cutomer Churned or not]/'KPI''s'!$B$1)</f>
        <v>0.2685808284731635</v>
      </c>
    </row>
    <row r="657" spans="1:32" x14ac:dyDescent="0.25">
      <c r="A657" t="s">
        <v>1434</v>
      </c>
      <c r="B657" t="s">
        <v>21</v>
      </c>
      <c r="C657" s="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 t="str">
        <f>IF(Table1[[#This Row],[Under 30]]="yes","under 30",IF(Table1[[#This Row],[Senior]]="No","Senior","other"))</f>
        <v>Senior</v>
      </c>
      <c r="AE657">
        <f>IF(Table1[[#This Row],[Churn Label]]="no",0,1)</f>
        <v>0</v>
      </c>
      <c r="AF657" cm="1">
        <f t="array" ref="AF657">SUM(Table1[Cutomer Churned or not]/'KPI''s'!$B$1)</f>
        <v>0.2685808284731635</v>
      </c>
    </row>
    <row r="658" spans="1:32" x14ac:dyDescent="0.25">
      <c r="A658" t="s">
        <v>1436</v>
      </c>
      <c r="B658" t="s">
        <v>21</v>
      </c>
      <c r="C658" s="7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 t="str">
        <f>IF(Table1[[#This Row],[Under 30]]="yes","under 30",IF(Table1[[#This Row],[Senior]]="No","Senior","other"))</f>
        <v>other</v>
      </c>
      <c r="AE658">
        <f>IF(Table1[[#This Row],[Churn Label]]="no",0,1)</f>
        <v>0</v>
      </c>
      <c r="AF658" cm="1">
        <f t="array" ref="AF658">SUM(Table1[Cutomer Churned or not]/'KPI''s'!$B$1)</f>
        <v>0.2685808284731635</v>
      </c>
    </row>
    <row r="659" spans="1:32" x14ac:dyDescent="0.25">
      <c r="A659" t="s">
        <v>1438</v>
      </c>
      <c r="B659" t="s">
        <v>21</v>
      </c>
      <c r="C659" s="7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 t="str">
        <f>IF(Table1[[#This Row],[Under 30]]="yes","under 30",IF(Table1[[#This Row],[Senior]]="No","Senior","other"))</f>
        <v>Senior</v>
      </c>
      <c r="AE659">
        <f>IF(Table1[[#This Row],[Churn Label]]="no",0,1)</f>
        <v>0</v>
      </c>
      <c r="AF659" cm="1">
        <f t="array" ref="AF659">SUM(Table1[Cutomer Churned or not]/'KPI''s'!$B$1)</f>
        <v>0.2685808284731635</v>
      </c>
    </row>
    <row r="660" spans="1:32" x14ac:dyDescent="0.25">
      <c r="A660" t="s">
        <v>1440</v>
      </c>
      <c r="B660" t="s">
        <v>21</v>
      </c>
      <c r="C660" s="7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 t="str">
        <f>IF(Table1[[#This Row],[Under 30]]="yes","under 30",IF(Table1[[#This Row],[Senior]]="No","Senior","other"))</f>
        <v>other</v>
      </c>
      <c r="AE660">
        <f>IF(Table1[[#This Row],[Churn Label]]="no",0,1)</f>
        <v>0</v>
      </c>
      <c r="AF660" cm="1">
        <f t="array" ref="AF660">SUM(Table1[Cutomer Churned or not]/'KPI''s'!$B$1)</f>
        <v>0.2685808284731635</v>
      </c>
    </row>
    <row r="661" spans="1:32" x14ac:dyDescent="0.25">
      <c r="A661" t="s">
        <v>1442</v>
      </c>
      <c r="B661" t="s">
        <v>21</v>
      </c>
      <c r="C661" s="7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 t="str">
        <f>IF(Table1[[#This Row],[Under 30]]="yes","under 30",IF(Table1[[#This Row],[Senior]]="No","Senior","other"))</f>
        <v>Senior</v>
      </c>
      <c r="AE661">
        <f>IF(Table1[[#This Row],[Churn Label]]="no",0,1)</f>
        <v>0</v>
      </c>
      <c r="AF661" cm="1">
        <f t="array" ref="AF661">SUM(Table1[Cutomer Churned or not]/'KPI''s'!$B$1)</f>
        <v>0.2685808284731635</v>
      </c>
    </row>
    <row r="662" spans="1:32" x14ac:dyDescent="0.25">
      <c r="A662" t="s">
        <v>1444</v>
      </c>
      <c r="B662" t="s">
        <v>21</v>
      </c>
      <c r="C662" s="7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 t="str">
        <f>IF(Table1[[#This Row],[Under 30]]="yes","under 30",IF(Table1[[#This Row],[Senior]]="No","Senior","other"))</f>
        <v>Senior</v>
      </c>
      <c r="AE662">
        <f>IF(Table1[[#This Row],[Churn Label]]="no",0,1)</f>
        <v>0</v>
      </c>
      <c r="AF662" cm="1">
        <f t="array" ref="AF662">SUM(Table1[Cutomer Churned or not]/'KPI''s'!$B$1)</f>
        <v>0.2685808284731635</v>
      </c>
    </row>
    <row r="663" spans="1:32" x14ac:dyDescent="0.25">
      <c r="A663" t="s">
        <v>1446</v>
      </c>
      <c r="B663" t="s">
        <v>21</v>
      </c>
      <c r="C663" s="7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 t="str">
        <f>IF(Table1[[#This Row],[Under 30]]="yes","under 30",IF(Table1[[#This Row],[Senior]]="No","Senior","other"))</f>
        <v>Senior</v>
      </c>
      <c r="AE663">
        <f>IF(Table1[[#This Row],[Churn Label]]="no",0,1)</f>
        <v>0</v>
      </c>
      <c r="AF663" cm="1">
        <f t="array" ref="AF663">SUM(Table1[Cutomer Churned or not]/'KPI''s'!$B$1)</f>
        <v>0.2685808284731635</v>
      </c>
    </row>
    <row r="664" spans="1:32" x14ac:dyDescent="0.25">
      <c r="A664" t="s">
        <v>1448</v>
      </c>
      <c r="B664" t="s">
        <v>21</v>
      </c>
      <c r="C664" s="7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 t="str">
        <f>IF(Table1[[#This Row],[Under 30]]="yes","under 30",IF(Table1[[#This Row],[Senior]]="No","Senior","other"))</f>
        <v>Senior</v>
      </c>
      <c r="AE664">
        <f>IF(Table1[[#This Row],[Churn Label]]="no",0,1)</f>
        <v>0</v>
      </c>
      <c r="AF664" cm="1">
        <f t="array" ref="AF664">SUM(Table1[Cutomer Churned or not]/'KPI''s'!$B$1)</f>
        <v>0.2685808284731635</v>
      </c>
    </row>
    <row r="665" spans="1:32" x14ac:dyDescent="0.25">
      <c r="A665" t="s">
        <v>1450</v>
      </c>
      <c r="B665" t="s">
        <v>21</v>
      </c>
      <c r="C665" s="7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 t="str">
        <f>IF(Table1[[#This Row],[Under 30]]="yes","under 30",IF(Table1[[#This Row],[Senior]]="No","Senior","other"))</f>
        <v>Senior</v>
      </c>
      <c r="AE665">
        <f>IF(Table1[[#This Row],[Churn Label]]="no",0,1)</f>
        <v>0</v>
      </c>
      <c r="AF665" cm="1">
        <f t="array" ref="AF665">SUM(Table1[Cutomer Churned or not]/'KPI''s'!$B$1)</f>
        <v>0.2685808284731635</v>
      </c>
    </row>
    <row r="666" spans="1:32" x14ac:dyDescent="0.25">
      <c r="A666" t="s">
        <v>1452</v>
      </c>
      <c r="B666" t="s">
        <v>21</v>
      </c>
      <c r="C666" s="7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 t="str">
        <f>IF(Table1[[#This Row],[Under 30]]="yes","under 30",IF(Table1[[#This Row],[Senior]]="No","Senior","other"))</f>
        <v>under 30</v>
      </c>
      <c r="AE666">
        <f>IF(Table1[[#This Row],[Churn Label]]="no",0,1)</f>
        <v>0</v>
      </c>
      <c r="AF666" cm="1">
        <f t="array" ref="AF666">SUM(Table1[Cutomer Churned or not]/'KPI''s'!$B$1)</f>
        <v>0.2685808284731635</v>
      </c>
    </row>
    <row r="667" spans="1:32" x14ac:dyDescent="0.25">
      <c r="A667" t="s">
        <v>1454</v>
      </c>
      <c r="B667" t="s">
        <v>21</v>
      </c>
      <c r="C667" s="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 t="str">
        <f>IF(Table1[[#This Row],[Under 30]]="yes","under 30",IF(Table1[[#This Row],[Senior]]="No","Senior","other"))</f>
        <v>under 30</v>
      </c>
      <c r="AE667">
        <f>IF(Table1[[#This Row],[Churn Label]]="no",0,1)</f>
        <v>0</v>
      </c>
      <c r="AF667" cm="1">
        <f t="array" ref="AF667">SUM(Table1[Cutomer Churned or not]/'KPI''s'!$B$1)</f>
        <v>0.2685808284731635</v>
      </c>
    </row>
    <row r="668" spans="1:32" x14ac:dyDescent="0.25">
      <c r="A668" t="s">
        <v>1456</v>
      </c>
      <c r="B668" t="s">
        <v>21</v>
      </c>
      <c r="C668" s="7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 t="str">
        <f>IF(Table1[[#This Row],[Under 30]]="yes","under 30",IF(Table1[[#This Row],[Senior]]="No","Senior","other"))</f>
        <v>Senior</v>
      </c>
      <c r="AE668">
        <f>IF(Table1[[#This Row],[Churn Label]]="no",0,1)</f>
        <v>0</v>
      </c>
      <c r="AF668" cm="1">
        <f t="array" ref="AF668">SUM(Table1[Cutomer Churned or not]/'KPI''s'!$B$1)</f>
        <v>0.2685808284731635</v>
      </c>
    </row>
    <row r="669" spans="1:32" x14ac:dyDescent="0.25">
      <c r="A669" t="s">
        <v>1458</v>
      </c>
      <c r="B669" t="s">
        <v>21</v>
      </c>
      <c r="C669" s="7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 t="str">
        <f>IF(Table1[[#This Row],[Under 30]]="yes","under 30",IF(Table1[[#This Row],[Senior]]="No","Senior","other"))</f>
        <v>Senior</v>
      </c>
      <c r="AE669">
        <f>IF(Table1[[#This Row],[Churn Label]]="no",0,1)</f>
        <v>0</v>
      </c>
      <c r="AF669" cm="1">
        <f t="array" ref="AF669">SUM(Table1[Cutomer Churned or not]/'KPI''s'!$B$1)</f>
        <v>0.2685808284731635</v>
      </c>
    </row>
    <row r="670" spans="1:32" x14ac:dyDescent="0.25">
      <c r="A670" t="s">
        <v>1460</v>
      </c>
      <c r="B670" t="s">
        <v>21</v>
      </c>
      <c r="C670" s="7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 t="str">
        <f>IF(Table1[[#This Row],[Under 30]]="yes","under 30",IF(Table1[[#This Row],[Senior]]="No","Senior","other"))</f>
        <v>Senior</v>
      </c>
      <c r="AE670">
        <f>IF(Table1[[#This Row],[Churn Label]]="no",0,1)</f>
        <v>0</v>
      </c>
      <c r="AF670" cm="1">
        <f t="array" ref="AF670">SUM(Table1[Cutomer Churned or not]/'KPI''s'!$B$1)</f>
        <v>0.2685808284731635</v>
      </c>
    </row>
    <row r="671" spans="1:32" x14ac:dyDescent="0.25">
      <c r="A671" t="s">
        <v>1462</v>
      </c>
      <c r="B671" t="s">
        <v>21</v>
      </c>
      <c r="C671" s="7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 t="str">
        <f>IF(Table1[[#This Row],[Under 30]]="yes","under 30",IF(Table1[[#This Row],[Senior]]="No","Senior","other"))</f>
        <v>under 30</v>
      </c>
      <c r="AE671">
        <f>IF(Table1[[#This Row],[Churn Label]]="no",0,1)</f>
        <v>0</v>
      </c>
      <c r="AF671" cm="1">
        <f t="array" ref="AF671">SUM(Table1[Cutomer Churned or not]/'KPI''s'!$B$1)</f>
        <v>0.2685808284731635</v>
      </c>
    </row>
    <row r="672" spans="1:32" x14ac:dyDescent="0.25">
      <c r="A672" t="s">
        <v>1464</v>
      </c>
      <c r="B672" t="s">
        <v>21</v>
      </c>
      <c r="C672" s="7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 t="str">
        <f>IF(Table1[[#This Row],[Under 30]]="yes","under 30",IF(Table1[[#This Row],[Senior]]="No","Senior","other"))</f>
        <v>under 30</v>
      </c>
      <c r="AE672">
        <f>IF(Table1[[#This Row],[Churn Label]]="no",0,1)</f>
        <v>0</v>
      </c>
      <c r="AF672" cm="1">
        <f t="array" ref="AF672">SUM(Table1[Cutomer Churned or not]/'KPI''s'!$B$1)</f>
        <v>0.2685808284731635</v>
      </c>
    </row>
    <row r="673" spans="1:32" x14ac:dyDescent="0.25">
      <c r="A673" t="s">
        <v>1466</v>
      </c>
      <c r="B673" t="s">
        <v>21</v>
      </c>
      <c r="C673" s="7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 t="str">
        <f>IF(Table1[[#This Row],[Under 30]]="yes","under 30",IF(Table1[[#This Row],[Senior]]="No","Senior","other"))</f>
        <v>Senior</v>
      </c>
      <c r="AE673">
        <f>IF(Table1[[#This Row],[Churn Label]]="no",0,1)</f>
        <v>0</v>
      </c>
      <c r="AF673" cm="1">
        <f t="array" ref="AF673">SUM(Table1[Cutomer Churned or not]/'KPI''s'!$B$1)</f>
        <v>0.2685808284731635</v>
      </c>
    </row>
    <row r="674" spans="1:32" x14ac:dyDescent="0.25">
      <c r="A674" t="s">
        <v>1468</v>
      </c>
      <c r="B674" t="s">
        <v>21</v>
      </c>
      <c r="C674" s="7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 t="str">
        <f>IF(Table1[[#This Row],[Under 30]]="yes","under 30",IF(Table1[[#This Row],[Senior]]="No","Senior","other"))</f>
        <v>under 30</v>
      </c>
      <c r="AE674">
        <f>IF(Table1[[#This Row],[Churn Label]]="no",0,1)</f>
        <v>0</v>
      </c>
      <c r="AF674" cm="1">
        <f t="array" ref="AF674">SUM(Table1[Cutomer Churned or not]/'KPI''s'!$B$1)</f>
        <v>0.2685808284731635</v>
      </c>
    </row>
    <row r="675" spans="1:32" x14ac:dyDescent="0.25">
      <c r="A675" t="s">
        <v>1470</v>
      </c>
      <c r="B675" t="s">
        <v>21</v>
      </c>
      <c r="C675" s="7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 t="str">
        <f>IF(Table1[[#This Row],[Under 30]]="yes","under 30",IF(Table1[[#This Row],[Senior]]="No","Senior","other"))</f>
        <v>Senior</v>
      </c>
      <c r="AE675">
        <f>IF(Table1[[#This Row],[Churn Label]]="no",0,1)</f>
        <v>0</v>
      </c>
      <c r="AF675" cm="1">
        <f t="array" ref="AF675">SUM(Table1[Cutomer Churned or not]/'KPI''s'!$B$1)</f>
        <v>0.2685808284731635</v>
      </c>
    </row>
    <row r="676" spans="1:32" x14ac:dyDescent="0.25">
      <c r="A676" t="s">
        <v>1472</v>
      </c>
      <c r="B676" t="s">
        <v>21</v>
      </c>
      <c r="C676" s="7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 t="str">
        <f>IF(Table1[[#This Row],[Under 30]]="yes","under 30",IF(Table1[[#This Row],[Senior]]="No","Senior","other"))</f>
        <v>Senior</v>
      </c>
      <c r="AE676">
        <f>IF(Table1[[#This Row],[Churn Label]]="no",0,1)</f>
        <v>0</v>
      </c>
      <c r="AF676" cm="1">
        <f t="array" ref="AF676">SUM(Table1[Cutomer Churned or not]/'KPI''s'!$B$1)</f>
        <v>0.2685808284731635</v>
      </c>
    </row>
    <row r="677" spans="1:32" x14ac:dyDescent="0.25">
      <c r="A677" t="s">
        <v>1474</v>
      </c>
      <c r="B677" t="s">
        <v>21</v>
      </c>
      <c r="C677" s="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 t="str">
        <f>IF(Table1[[#This Row],[Under 30]]="yes","under 30",IF(Table1[[#This Row],[Senior]]="No","Senior","other"))</f>
        <v>other</v>
      </c>
      <c r="AE677">
        <f>IF(Table1[[#This Row],[Churn Label]]="no",0,1)</f>
        <v>0</v>
      </c>
      <c r="AF677" cm="1">
        <f t="array" ref="AF677">SUM(Table1[Cutomer Churned or not]/'KPI''s'!$B$1)</f>
        <v>0.2685808284731635</v>
      </c>
    </row>
    <row r="678" spans="1:32" x14ac:dyDescent="0.25">
      <c r="A678" t="s">
        <v>1476</v>
      </c>
      <c r="B678" t="s">
        <v>21</v>
      </c>
      <c r="C678" s="7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 t="str">
        <f>IF(Table1[[#This Row],[Under 30]]="yes","under 30",IF(Table1[[#This Row],[Senior]]="No","Senior","other"))</f>
        <v>Senior</v>
      </c>
      <c r="AE678">
        <f>IF(Table1[[#This Row],[Churn Label]]="no",0,1)</f>
        <v>0</v>
      </c>
      <c r="AF678" cm="1">
        <f t="array" ref="AF678">SUM(Table1[Cutomer Churned or not]/'KPI''s'!$B$1)</f>
        <v>0.2685808284731635</v>
      </c>
    </row>
    <row r="679" spans="1:32" x14ac:dyDescent="0.25">
      <c r="A679" t="s">
        <v>1478</v>
      </c>
      <c r="B679" t="s">
        <v>21</v>
      </c>
      <c r="C679" s="7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 t="str">
        <f>IF(Table1[[#This Row],[Under 30]]="yes","under 30",IF(Table1[[#This Row],[Senior]]="No","Senior","other"))</f>
        <v>Senior</v>
      </c>
      <c r="AE679">
        <f>IF(Table1[[#This Row],[Churn Label]]="no",0,1)</f>
        <v>0</v>
      </c>
      <c r="AF679" cm="1">
        <f t="array" ref="AF679">SUM(Table1[Cutomer Churned or not]/'KPI''s'!$B$1)</f>
        <v>0.2685808284731635</v>
      </c>
    </row>
    <row r="680" spans="1:32" x14ac:dyDescent="0.25">
      <c r="A680" t="s">
        <v>1480</v>
      </c>
      <c r="B680" t="s">
        <v>21</v>
      </c>
      <c r="C680" s="7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 t="str">
        <f>IF(Table1[[#This Row],[Under 30]]="yes","under 30",IF(Table1[[#This Row],[Senior]]="No","Senior","other"))</f>
        <v>Senior</v>
      </c>
      <c r="AE680">
        <f>IF(Table1[[#This Row],[Churn Label]]="no",0,1)</f>
        <v>0</v>
      </c>
      <c r="AF680" cm="1">
        <f t="array" ref="AF680">SUM(Table1[Cutomer Churned or not]/'KPI''s'!$B$1)</f>
        <v>0.2685808284731635</v>
      </c>
    </row>
    <row r="681" spans="1:32" x14ac:dyDescent="0.25">
      <c r="A681" t="s">
        <v>1482</v>
      </c>
      <c r="B681" t="s">
        <v>21</v>
      </c>
      <c r="C681" s="7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 t="str">
        <f>IF(Table1[[#This Row],[Under 30]]="yes","under 30",IF(Table1[[#This Row],[Senior]]="No","Senior","other"))</f>
        <v>Senior</v>
      </c>
      <c r="AE681">
        <f>IF(Table1[[#This Row],[Churn Label]]="no",0,1)</f>
        <v>0</v>
      </c>
      <c r="AF681" cm="1">
        <f t="array" ref="AF681">SUM(Table1[Cutomer Churned or not]/'KPI''s'!$B$1)</f>
        <v>0.2685808284731635</v>
      </c>
    </row>
    <row r="682" spans="1:32" x14ac:dyDescent="0.25">
      <c r="A682" t="s">
        <v>1484</v>
      </c>
      <c r="B682" t="s">
        <v>21</v>
      </c>
      <c r="C682" s="7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 t="str">
        <f>IF(Table1[[#This Row],[Under 30]]="yes","under 30",IF(Table1[[#This Row],[Senior]]="No","Senior","other"))</f>
        <v>under 30</v>
      </c>
      <c r="AE682">
        <f>IF(Table1[[#This Row],[Churn Label]]="no",0,1)</f>
        <v>0</v>
      </c>
      <c r="AF682" cm="1">
        <f t="array" ref="AF682">SUM(Table1[Cutomer Churned or not]/'KPI''s'!$B$1)</f>
        <v>0.2685808284731635</v>
      </c>
    </row>
    <row r="683" spans="1:32" x14ac:dyDescent="0.25">
      <c r="A683" t="s">
        <v>1486</v>
      </c>
      <c r="B683" t="s">
        <v>21</v>
      </c>
      <c r="C683" s="7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 t="str">
        <f>IF(Table1[[#This Row],[Under 30]]="yes","under 30",IF(Table1[[#This Row],[Senior]]="No","Senior","other"))</f>
        <v>Senior</v>
      </c>
      <c r="AE683">
        <f>IF(Table1[[#This Row],[Churn Label]]="no",0,1)</f>
        <v>0</v>
      </c>
      <c r="AF683" cm="1">
        <f t="array" ref="AF683">SUM(Table1[Cutomer Churned or not]/'KPI''s'!$B$1)</f>
        <v>0.2685808284731635</v>
      </c>
    </row>
    <row r="684" spans="1:32" x14ac:dyDescent="0.25">
      <c r="A684" t="s">
        <v>1488</v>
      </c>
      <c r="B684" t="s">
        <v>21</v>
      </c>
      <c r="C684" s="7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 t="str">
        <f>IF(Table1[[#This Row],[Under 30]]="yes","under 30",IF(Table1[[#This Row],[Senior]]="No","Senior","other"))</f>
        <v>Senior</v>
      </c>
      <c r="AE684">
        <f>IF(Table1[[#This Row],[Churn Label]]="no",0,1)</f>
        <v>0</v>
      </c>
      <c r="AF684" cm="1">
        <f t="array" ref="AF684">SUM(Table1[Cutomer Churned or not]/'KPI''s'!$B$1)</f>
        <v>0.2685808284731635</v>
      </c>
    </row>
    <row r="685" spans="1:32" x14ac:dyDescent="0.25">
      <c r="A685" t="s">
        <v>1490</v>
      </c>
      <c r="B685" t="s">
        <v>21</v>
      </c>
      <c r="C685" s="7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 t="str">
        <f>IF(Table1[[#This Row],[Under 30]]="yes","under 30",IF(Table1[[#This Row],[Senior]]="No","Senior","other"))</f>
        <v>Senior</v>
      </c>
      <c r="AE685">
        <f>IF(Table1[[#This Row],[Churn Label]]="no",0,1)</f>
        <v>0</v>
      </c>
      <c r="AF685" cm="1">
        <f t="array" ref="AF685">SUM(Table1[Cutomer Churned or not]/'KPI''s'!$B$1)</f>
        <v>0.2685808284731635</v>
      </c>
    </row>
    <row r="686" spans="1:32" x14ac:dyDescent="0.25">
      <c r="A686" t="s">
        <v>1492</v>
      </c>
      <c r="B686" t="s">
        <v>21</v>
      </c>
      <c r="C686" s="7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 t="str">
        <f>IF(Table1[[#This Row],[Under 30]]="yes","under 30",IF(Table1[[#This Row],[Senior]]="No","Senior","other"))</f>
        <v>Senior</v>
      </c>
      <c r="AE686">
        <f>IF(Table1[[#This Row],[Churn Label]]="no",0,1)</f>
        <v>0</v>
      </c>
      <c r="AF686" cm="1">
        <f t="array" ref="AF686">SUM(Table1[Cutomer Churned or not]/'KPI''s'!$B$1)</f>
        <v>0.2685808284731635</v>
      </c>
    </row>
    <row r="687" spans="1:32" x14ac:dyDescent="0.25">
      <c r="A687" t="s">
        <v>1494</v>
      </c>
      <c r="B687" t="s">
        <v>21</v>
      </c>
      <c r="C687" s="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 t="str">
        <f>IF(Table1[[#This Row],[Under 30]]="yes","under 30",IF(Table1[[#This Row],[Senior]]="No","Senior","other"))</f>
        <v>under 30</v>
      </c>
      <c r="AE687">
        <f>IF(Table1[[#This Row],[Churn Label]]="no",0,1)</f>
        <v>0</v>
      </c>
      <c r="AF687" cm="1">
        <f t="array" ref="AF687">SUM(Table1[Cutomer Churned or not]/'KPI''s'!$B$1)</f>
        <v>0.2685808284731635</v>
      </c>
    </row>
    <row r="688" spans="1:32" x14ac:dyDescent="0.25">
      <c r="A688" t="s">
        <v>1496</v>
      </c>
      <c r="B688" t="s">
        <v>21</v>
      </c>
      <c r="C688" s="7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 t="str">
        <f>IF(Table1[[#This Row],[Under 30]]="yes","under 30",IF(Table1[[#This Row],[Senior]]="No","Senior","other"))</f>
        <v>under 30</v>
      </c>
      <c r="AE688">
        <f>IF(Table1[[#This Row],[Churn Label]]="no",0,1)</f>
        <v>0</v>
      </c>
      <c r="AF688" cm="1">
        <f t="array" ref="AF688">SUM(Table1[Cutomer Churned or not]/'KPI''s'!$B$1)</f>
        <v>0.2685808284731635</v>
      </c>
    </row>
    <row r="689" spans="1:32" x14ac:dyDescent="0.25">
      <c r="A689" t="s">
        <v>1498</v>
      </c>
      <c r="B689" t="s">
        <v>21</v>
      </c>
      <c r="C689" s="7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 t="str">
        <f>IF(Table1[[#This Row],[Under 30]]="yes","under 30",IF(Table1[[#This Row],[Senior]]="No","Senior","other"))</f>
        <v>other</v>
      </c>
      <c r="AE689">
        <f>IF(Table1[[#This Row],[Churn Label]]="no",0,1)</f>
        <v>0</v>
      </c>
      <c r="AF689" cm="1">
        <f t="array" ref="AF689">SUM(Table1[Cutomer Churned or not]/'KPI''s'!$B$1)</f>
        <v>0.2685808284731635</v>
      </c>
    </row>
    <row r="690" spans="1:32" x14ac:dyDescent="0.25">
      <c r="A690" t="s">
        <v>1500</v>
      </c>
      <c r="B690" t="s">
        <v>21</v>
      </c>
      <c r="C690" s="7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 t="str">
        <f>IF(Table1[[#This Row],[Under 30]]="yes","under 30",IF(Table1[[#This Row],[Senior]]="No","Senior","other"))</f>
        <v>other</v>
      </c>
      <c r="AE690">
        <f>IF(Table1[[#This Row],[Churn Label]]="no",0,1)</f>
        <v>0</v>
      </c>
      <c r="AF690" cm="1">
        <f t="array" ref="AF690">SUM(Table1[Cutomer Churned or not]/'KPI''s'!$B$1)</f>
        <v>0.2685808284731635</v>
      </c>
    </row>
    <row r="691" spans="1:32" x14ac:dyDescent="0.25">
      <c r="A691" t="s">
        <v>1502</v>
      </c>
      <c r="B691" t="s">
        <v>21</v>
      </c>
      <c r="C691" s="7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 t="str">
        <f>IF(Table1[[#This Row],[Under 30]]="yes","under 30",IF(Table1[[#This Row],[Senior]]="No","Senior","other"))</f>
        <v>other</v>
      </c>
      <c r="AE691">
        <f>IF(Table1[[#This Row],[Churn Label]]="no",0,1)</f>
        <v>0</v>
      </c>
      <c r="AF691" cm="1">
        <f t="array" ref="AF691">SUM(Table1[Cutomer Churned or not]/'KPI''s'!$B$1)</f>
        <v>0.2685808284731635</v>
      </c>
    </row>
    <row r="692" spans="1:32" x14ac:dyDescent="0.25">
      <c r="A692" t="s">
        <v>1504</v>
      </c>
      <c r="B692" t="s">
        <v>21</v>
      </c>
      <c r="C692" s="7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 t="str">
        <f>IF(Table1[[#This Row],[Under 30]]="yes","under 30",IF(Table1[[#This Row],[Senior]]="No","Senior","other"))</f>
        <v>Senior</v>
      </c>
      <c r="AE692">
        <f>IF(Table1[[#This Row],[Churn Label]]="no",0,1)</f>
        <v>0</v>
      </c>
      <c r="AF692" cm="1">
        <f t="array" ref="AF692">SUM(Table1[Cutomer Churned or not]/'KPI''s'!$B$1)</f>
        <v>0.2685808284731635</v>
      </c>
    </row>
    <row r="693" spans="1:32" x14ac:dyDescent="0.25">
      <c r="A693" t="s">
        <v>1506</v>
      </c>
      <c r="B693" t="s">
        <v>21</v>
      </c>
      <c r="C693" s="7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 t="str">
        <f>IF(Table1[[#This Row],[Under 30]]="yes","under 30",IF(Table1[[#This Row],[Senior]]="No","Senior","other"))</f>
        <v>under 30</v>
      </c>
      <c r="AE693">
        <f>IF(Table1[[#This Row],[Churn Label]]="no",0,1)</f>
        <v>0</v>
      </c>
      <c r="AF693" cm="1">
        <f t="array" ref="AF693">SUM(Table1[Cutomer Churned or not]/'KPI''s'!$B$1)</f>
        <v>0.2685808284731635</v>
      </c>
    </row>
    <row r="694" spans="1:32" x14ac:dyDescent="0.25">
      <c r="A694" t="s">
        <v>1508</v>
      </c>
      <c r="B694" t="s">
        <v>21</v>
      </c>
      <c r="C694" s="7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 t="str">
        <f>IF(Table1[[#This Row],[Under 30]]="yes","under 30",IF(Table1[[#This Row],[Senior]]="No","Senior","other"))</f>
        <v>under 30</v>
      </c>
      <c r="AE694">
        <f>IF(Table1[[#This Row],[Churn Label]]="no",0,1)</f>
        <v>0</v>
      </c>
      <c r="AF694" cm="1">
        <f t="array" ref="AF694">SUM(Table1[Cutomer Churned or not]/'KPI''s'!$B$1)</f>
        <v>0.2685808284731635</v>
      </c>
    </row>
    <row r="695" spans="1:32" x14ac:dyDescent="0.25">
      <c r="A695" t="s">
        <v>1510</v>
      </c>
      <c r="B695" t="s">
        <v>21</v>
      </c>
      <c r="C695" s="7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 t="str">
        <f>IF(Table1[[#This Row],[Under 30]]="yes","under 30",IF(Table1[[#This Row],[Senior]]="No","Senior","other"))</f>
        <v>Senior</v>
      </c>
      <c r="AE695">
        <f>IF(Table1[[#This Row],[Churn Label]]="no",0,1)</f>
        <v>0</v>
      </c>
      <c r="AF695" cm="1">
        <f t="array" ref="AF695">SUM(Table1[Cutomer Churned or not]/'KPI''s'!$B$1)</f>
        <v>0.2685808284731635</v>
      </c>
    </row>
    <row r="696" spans="1:32" x14ac:dyDescent="0.25">
      <c r="A696" t="s">
        <v>1512</v>
      </c>
      <c r="B696" t="s">
        <v>21</v>
      </c>
      <c r="C696" s="7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 t="str">
        <f>IF(Table1[[#This Row],[Under 30]]="yes","under 30",IF(Table1[[#This Row],[Senior]]="No","Senior","other"))</f>
        <v>other</v>
      </c>
      <c r="AE696">
        <f>IF(Table1[[#This Row],[Churn Label]]="no",0,1)</f>
        <v>0</v>
      </c>
      <c r="AF696" cm="1">
        <f t="array" ref="AF696">SUM(Table1[Cutomer Churned or not]/'KPI''s'!$B$1)</f>
        <v>0.2685808284731635</v>
      </c>
    </row>
    <row r="697" spans="1:32" x14ac:dyDescent="0.25">
      <c r="A697" t="s">
        <v>1514</v>
      </c>
      <c r="B697" t="s">
        <v>21</v>
      </c>
      <c r="C697" s="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 t="str">
        <f>IF(Table1[[#This Row],[Under 30]]="yes","under 30",IF(Table1[[#This Row],[Senior]]="No","Senior","other"))</f>
        <v>Senior</v>
      </c>
      <c r="AE697">
        <f>IF(Table1[[#This Row],[Churn Label]]="no",0,1)</f>
        <v>0</v>
      </c>
      <c r="AF697" cm="1">
        <f t="array" ref="AF697">SUM(Table1[Cutomer Churned or not]/'KPI''s'!$B$1)</f>
        <v>0.2685808284731635</v>
      </c>
    </row>
    <row r="698" spans="1:32" x14ac:dyDescent="0.25">
      <c r="A698" t="s">
        <v>1516</v>
      </c>
      <c r="B698" t="s">
        <v>21</v>
      </c>
      <c r="C698" s="7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 t="str">
        <f>IF(Table1[[#This Row],[Under 30]]="yes","under 30",IF(Table1[[#This Row],[Senior]]="No","Senior","other"))</f>
        <v>Senior</v>
      </c>
      <c r="AE698">
        <f>IF(Table1[[#This Row],[Churn Label]]="no",0,1)</f>
        <v>0</v>
      </c>
      <c r="AF698" cm="1">
        <f t="array" ref="AF698">SUM(Table1[Cutomer Churned or not]/'KPI''s'!$B$1)</f>
        <v>0.2685808284731635</v>
      </c>
    </row>
    <row r="699" spans="1:32" x14ac:dyDescent="0.25">
      <c r="A699" t="s">
        <v>1518</v>
      </c>
      <c r="B699" t="s">
        <v>21</v>
      </c>
      <c r="C699" s="7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 t="str">
        <f>IF(Table1[[#This Row],[Under 30]]="yes","under 30",IF(Table1[[#This Row],[Senior]]="No","Senior","other"))</f>
        <v>Senior</v>
      </c>
      <c r="AE699">
        <f>IF(Table1[[#This Row],[Churn Label]]="no",0,1)</f>
        <v>0</v>
      </c>
      <c r="AF699" cm="1">
        <f t="array" ref="AF699">SUM(Table1[Cutomer Churned or not]/'KPI''s'!$B$1)</f>
        <v>0.2685808284731635</v>
      </c>
    </row>
    <row r="700" spans="1:32" x14ac:dyDescent="0.25">
      <c r="A700" t="s">
        <v>1520</v>
      </c>
      <c r="B700" t="s">
        <v>21</v>
      </c>
      <c r="C700" s="7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 t="str">
        <f>IF(Table1[[#This Row],[Under 30]]="yes","under 30",IF(Table1[[#This Row],[Senior]]="No","Senior","other"))</f>
        <v>Senior</v>
      </c>
      <c r="AE700">
        <f>IF(Table1[[#This Row],[Churn Label]]="no",0,1)</f>
        <v>0</v>
      </c>
      <c r="AF700" cm="1">
        <f t="array" ref="AF700">SUM(Table1[Cutomer Churned or not]/'KPI''s'!$B$1)</f>
        <v>0.2685808284731635</v>
      </c>
    </row>
    <row r="701" spans="1:32" x14ac:dyDescent="0.25">
      <c r="A701" t="s">
        <v>1522</v>
      </c>
      <c r="B701" t="s">
        <v>21</v>
      </c>
      <c r="C701" s="7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 t="str">
        <f>IF(Table1[[#This Row],[Under 30]]="yes","under 30",IF(Table1[[#This Row],[Senior]]="No","Senior","other"))</f>
        <v>Senior</v>
      </c>
      <c r="AE701">
        <f>IF(Table1[[#This Row],[Churn Label]]="no",0,1)</f>
        <v>0</v>
      </c>
      <c r="AF701" cm="1">
        <f t="array" ref="AF701">SUM(Table1[Cutomer Churned or not]/'KPI''s'!$B$1)</f>
        <v>0.2685808284731635</v>
      </c>
    </row>
    <row r="702" spans="1:32" x14ac:dyDescent="0.25">
      <c r="A702" t="s">
        <v>1524</v>
      </c>
      <c r="B702" t="s">
        <v>21</v>
      </c>
      <c r="C702" s="7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 t="str">
        <f>IF(Table1[[#This Row],[Under 30]]="yes","under 30",IF(Table1[[#This Row],[Senior]]="No","Senior","other"))</f>
        <v>Senior</v>
      </c>
      <c r="AE702">
        <f>IF(Table1[[#This Row],[Churn Label]]="no",0,1)</f>
        <v>0</v>
      </c>
      <c r="AF702" cm="1">
        <f t="array" ref="AF702">SUM(Table1[Cutomer Churned or not]/'KPI''s'!$B$1)</f>
        <v>0.2685808284731635</v>
      </c>
    </row>
    <row r="703" spans="1:32" x14ac:dyDescent="0.25">
      <c r="A703" t="s">
        <v>1526</v>
      </c>
      <c r="B703" t="s">
        <v>21</v>
      </c>
      <c r="C703" s="7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 t="str">
        <f>IF(Table1[[#This Row],[Under 30]]="yes","under 30",IF(Table1[[#This Row],[Senior]]="No","Senior","other"))</f>
        <v>other</v>
      </c>
      <c r="AE703">
        <f>IF(Table1[[#This Row],[Churn Label]]="no",0,1)</f>
        <v>0</v>
      </c>
      <c r="AF703" cm="1">
        <f t="array" ref="AF703">SUM(Table1[Cutomer Churned or not]/'KPI''s'!$B$1)</f>
        <v>0.2685808284731635</v>
      </c>
    </row>
    <row r="704" spans="1:32" x14ac:dyDescent="0.25">
      <c r="A704" t="s">
        <v>1528</v>
      </c>
      <c r="B704" t="s">
        <v>25</v>
      </c>
      <c r="C704" s="7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 t="str">
        <f>IF(Table1[[#This Row],[Under 30]]="yes","under 30",IF(Table1[[#This Row],[Senior]]="No","Senior","other"))</f>
        <v>Senior</v>
      </c>
      <c r="AE704">
        <f>IF(Table1[[#This Row],[Churn Label]]="no",0,1)</f>
        <v>1</v>
      </c>
      <c r="AF704" cm="1">
        <f t="array" ref="AF704">SUM(Table1[Cutomer Churned or not]/'KPI''s'!$B$1)</f>
        <v>0.2685808284731635</v>
      </c>
    </row>
    <row r="705" spans="1:32" x14ac:dyDescent="0.25">
      <c r="A705" t="s">
        <v>1530</v>
      </c>
      <c r="B705" t="s">
        <v>21</v>
      </c>
      <c r="C705" s="7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 t="str">
        <f>IF(Table1[[#This Row],[Under 30]]="yes","under 30",IF(Table1[[#This Row],[Senior]]="No","Senior","other"))</f>
        <v>other</v>
      </c>
      <c r="AE705">
        <f>IF(Table1[[#This Row],[Churn Label]]="no",0,1)</f>
        <v>0</v>
      </c>
      <c r="AF705" cm="1">
        <f t="array" ref="AF705">SUM(Table1[Cutomer Churned or not]/'KPI''s'!$B$1)</f>
        <v>0.2685808284731635</v>
      </c>
    </row>
    <row r="706" spans="1:32" x14ac:dyDescent="0.25">
      <c r="A706" t="s">
        <v>1532</v>
      </c>
      <c r="B706" t="s">
        <v>21</v>
      </c>
      <c r="C706" s="7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 t="str">
        <f>IF(Table1[[#This Row],[Under 30]]="yes","under 30",IF(Table1[[#This Row],[Senior]]="No","Senior","other"))</f>
        <v>Senior</v>
      </c>
      <c r="AE706">
        <f>IF(Table1[[#This Row],[Churn Label]]="no",0,1)</f>
        <v>0</v>
      </c>
      <c r="AF706" cm="1">
        <f t="array" ref="AF706">SUM(Table1[Cutomer Churned or not]/'KPI''s'!$B$1)</f>
        <v>0.2685808284731635</v>
      </c>
    </row>
    <row r="707" spans="1:32" x14ac:dyDescent="0.25">
      <c r="A707" t="s">
        <v>1534</v>
      </c>
      <c r="B707" t="s">
        <v>21</v>
      </c>
      <c r="C707" s="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 t="str">
        <f>IF(Table1[[#This Row],[Under 30]]="yes","under 30",IF(Table1[[#This Row],[Senior]]="No","Senior","other"))</f>
        <v>other</v>
      </c>
      <c r="AE707">
        <f>IF(Table1[[#This Row],[Churn Label]]="no",0,1)</f>
        <v>0</v>
      </c>
      <c r="AF707" cm="1">
        <f t="array" ref="AF707">SUM(Table1[Cutomer Churned or not]/'KPI''s'!$B$1)</f>
        <v>0.2685808284731635</v>
      </c>
    </row>
    <row r="708" spans="1:32" x14ac:dyDescent="0.25">
      <c r="A708" t="s">
        <v>1536</v>
      </c>
      <c r="B708" t="s">
        <v>21</v>
      </c>
      <c r="C708" s="7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 t="str">
        <f>IF(Table1[[#This Row],[Under 30]]="yes","under 30",IF(Table1[[#This Row],[Senior]]="No","Senior","other"))</f>
        <v>Senior</v>
      </c>
      <c r="AE708">
        <f>IF(Table1[[#This Row],[Churn Label]]="no",0,1)</f>
        <v>0</v>
      </c>
      <c r="AF708" cm="1">
        <f t="array" ref="AF708">SUM(Table1[Cutomer Churned or not]/'KPI''s'!$B$1)</f>
        <v>0.2685808284731635</v>
      </c>
    </row>
    <row r="709" spans="1:32" x14ac:dyDescent="0.25">
      <c r="A709" t="s">
        <v>1538</v>
      </c>
      <c r="B709" t="s">
        <v>21</v>
      </c>
      <c r="C709" s="7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 t="str">
        <f>IF(Table1[[#This Row],[Under 30]]="yes","under 30",IF(Table1[[#This Row],[Senior]]="No","Senior","other"))</f>
        <v>Senior</v>
      </c>
      <c r="AE709">
        <f>IF(Table1[[#This Row],[Churn Label]]="no",0,1)</f>
        <v>0</v>
      </c>
      <c r="AF709" cm="1">
        <f t="array" ref="AF709">SUM(Table1[Cutomer Churned or not]/'KPI''s'!$B$1)</f>
        <v>0.2685808284731635</v>
      </c>
    </row>
    <row r="710" spans="1:32" x14ac:dyDescent="0.25">
      <c r="A710" t="s">
        <v>1540</v>
      </c>
      <c r="B710" t="s">
        <v>21</v>
      </c>
      <c r="C710" s="7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 t="str">
        <f>IF(Table1[[#This Row],[Under 30]]="yes","under 30",IF(Table1[[#This Row],[Senior]]="No","Senior","other"))</f>
        <v>under 30</v>
      </c>
      <c r="AE710">
        <f>IF(Table1[[#This Row],[Churn Label]]="no",0,1)</f>
        <v>0</v>
      </c>
      <c r="AF710" cm="1">
        <f t="array" ref="AF710">SUM(Table1[Cutomer Churned or not]/'KPI''s'!$B$1)</f>
        <v>0.2685808284731635</v>
      </c>
    </row>
    <row r="711" spans="1:32" x14ac:dyDescent="0.25">
      <c r="A711" t="s">
        <v>1542</v>
      </c>
      <c r="B711" t="s">
        <v>21</v>
      </c>
      <c r="C711" s="7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 t="str">
        <f>IF(Table1[[#This Row],[Under 30]]="yes","under 30",IF(Table1[[#This Row],[Senior]]="No","Senior","other"))</f>
        <v>under 30</v>
      </c>
      <c r="AE711">
        <f>IF(Table1[[#This Row],[Churn Label]]="no",0,1)</f>
        <v>0</v>
      </c>
      <c r="AF711" cm="1">
        <f t="array" ref="AF711">SUM(Table1[Cutomer Churned or not]/'KPI''s'!$B$1)</f>
        <v>0.2685808284731635</v>
      </c>
    </row>
    <row r="712" spans="1:32" x14ac:dyDescent="0.25">
      <c r="A712" t="s">
        <v>1544</v>
      </c>
      <c r="B712" t="s">
        <v>21</v>
      </c>
      <c r="C712" s="7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 t="str">
        <f>IF(Table1[[#This Row],[Under 30]]="yes","under 30",IF(Table1[[#This Row],[Senior]]="No","Senior","other"))</f>
        <v>other</v>
      </c>
      <c r="AE712">
        <f>IF(Table1[[#This Row],[Churn Label]]="no",0,1)</f>
        <v>0</v>
      </c>
      <c r="AF712" cm="1">
        <f t="array" ref="AF712">SUM(Table1[Cutomer Churned or not]/'KPI''s'!$B$1)</f>
        <v>0.2685808284731635</v>
      </c>
    </row>
    <row r="713" spans="1:32" x14ac:dyDescent="0.25">
      <c r="A713" t="s">
        <v>1546</v>
      </c>
      <c r="B713" t="s">
        <v>21</v>
      </c>
      <c r="C713" s="7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 t="str">
        <f>IF(Table1[[#This Row],[Under 30]]="yes","under 30",IF(Table1[[#This Row],[Senior]]="No","Senior","other"))</f>
        <v>Senior</v>
      </c>
      <c r="AE713">
        <f>IF(Table1[[#This Row],[Churn Label]]="no",0,1)</f>
        <v>0</v>
      </c>
      <c r="AF713" cm="1">
        <f t="array" ref="AF713">SUM(Table1[Cutomer Churned or not]/'KPI''s'!$B$1)</f>
        <v>0.2685808284731635</v>
      </c>
    </row>
    <row r="714" spans="1:32" x14ac:dyDescent="0.25">
      <c r="A714" t="s">
        <v>1548</v>
      </c>
      <c r="B714" t="s">
        <v>21</v>
      </c>
      <c r="C714" s="7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 t="str">
        <f>IF(Table1[[#This Row],[Under 30]]="yes","under 30",IF(Table1[[#This Row],[Senior]]="No","Senior","other"))</f>
        <v>Senior</v>
      </c>
      <c r="AE714">
        <f>IF(Table1[[#This Row],[Churn Label]]="no",0,1)</f>
        <v>0</v>
      </c>
      <c r="AF714" cm="1">
        <f t="array" ref="AF714">SUM(Table1[Cutomer Churned or not]/'KPI''s'!$B$1)</f>
        <v>0.2685808284731635</v>
      </c>
    </row>
    <row r="715" spans="1:32" x14ac:dyDescent="0.25">
      <c r="A715" t="s">
        <v>1550</v>
      </c>
      <c r="B715" t="s">
        <v>21</v>
      </c>
      <c r="C715" s="7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 t="str">
        <f>IF(Table1[[#This Row],[Under 30]]="yes","under 30",IF(Table1[[#This Row],[Senior]]="No","Senior","other"))</f>
        <v>Senior</v>
      </c>
      <c r="AE715">
        <f>IF(Table1[[#This Row],[Churn Label]]="no",0,1)</f>
        <v>0</v>
      </c>
      <c r="AF715" cm="1">
        <f t="array" ref="AF715">SUM(Table1[Cutomer Churned or not]/'KPI''s'!$B$1)</f>
        <v>0.2685808284731635</v>
      </c>
    </row>
    <row r="716" spans="1:32" x14ac:dyDescent="0.25">
      <c r="A716" t="s">
        <v>1552</v>
      </c>
      <c r="B716" t="s">
        <v>21</v>
      </c>
      <c r="C716" s="7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 t="str">
        <f>IF(Table1[[#This Row],[Under 30]]="yes","under 30",IF(Table1[[#This Row],[Senior]]="No","Senior","other"))</f>
        <v>other</v>
      </c>
      <c r="AE716">
        <f>IF(Table1[[#This Row],[Churn Label]]="no",0,1)</f>
        <v>0</v>
      </c>
      <c r="AF716" cm="1">
        <f t="array" ref="AF716">SUM(Table1[Cutomer Churned or not]/'KPI''s'!$B$1)</f>
        <v>0.2685808284731635</v>
      </c>
    </row>
    <row r="717" spans="1:32" x14ac:dyDescent="0.25">
      <c r="A717" t="s">
        <v>1554</v>
      </c>
      <c r="B717" t="s">
        <v>21</v>
      </c>
      <c r="C717" s="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 t="str">
        <f>IF(Table1[[#This Row],[Under 30]]="yes","under 30",IF(Table1[[#This Row],[Senior]]="No","Senior","other"))</f>
        <v>Senior</v>
      </c>
      <c r="AE717">
        <f>IF(Table1[[#This Row],[Churn Label]]="no",0,1)</f>
        <v>0</v>
      </c>
      <c r="AF717" cm="1">
        <f t="array" ref="AF717">SUM(Table1[Cutomer Churned or not]/'KPI''s'!$B$1)</f>
        <v>0.2685808284731635</v>
      </c>
    </row>
    <row r="718" spans="1:32" x14ac:dyDescent="0.25">
      <c r="A718" t="s">
        <v>1556</v>
      </c>
      <c r="B718" t="s">
        <v>21</v>
      </c>
      <c r="C718" s="7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 t="str">
        <f>IF(Table1[[#This Row],[Under 30]]="yes","under 30",IF(Table1[[#This Row],[Senior]]="No","Senior","other"))</f>
        <v>Senior</v>
      </c>
      <c r="AE718">
        <f>IF(Table1[[#This Row],[Churn Label]]="no",0,1)</f>
        <v>0</v>
      </c>
      <c r="AF718" cm="1">
        <f t="array" ref="AF718">SUM(Table1[Cutomer Churned or not]/'KPI''s'!$B$1)</f>
        <v>0.2685808284731635</v>
      </c>
    </row>
    <row r="719" spans="1:32" x14ac:dyDescent="0.25">
      <c r="A719" t="s">
        <v>1558</v>
      </c>
      <c r="B719" t="s">
        <v>21</v>
      </c>
      <c r="C719" s="7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 t="str">
        <f>IF(Table1[[#This Row],[Under 30]]="yes","under 30",IF(Table1[[#This Row],[Senior]]="No","Senior","other"))</f>
        <v>Senior</v>
      </c>
      <c r="AE719">
        <f>IF(Table1[[#This Row],[Churn Label]]="no",0,1)</f>
        <v>0</v>
      </c>
      <c r="AF719" cm="1">
        <f t="array" ref="AF719">SUM(Table1[Cutomer Churned or not]/'KPI''s'!$B$1)</f>
        <v>0.2685808284731635</v>
      </c>
    </row>
    <row r="720" spans="1:32" x14ac:dyDescent="0.25">
      <c r="A720" t="s">
        <v>1560</v>
      </c>
      <c r="B720" t="s">
        <v>21</v>
      </c>
      <c r="C720" s="7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 t="str">
        <f>IF(Table1[[#This Row],[Under 30]]="yes","under 30",IF(Table1[[#This Row],[Senior]]="No","Senior","other"))</f>
        <v>Senior</v>
      </c>
      <c r="AE720">
        <f>IF(Table1[[#This Row],[Churn Label]]="no",0,1)</f>
        <v>0</v>
      </c>
      <c r="AF720" cm="1">
        <f t="array" ref="AF720">SUM(Table1[Cutomer Churned or not]/'KPI''s'!$B$1)</f>
        <v>0.2685808284731635</v>
      </c>
    </row>
    <row r="721" spans="1:32" x14ac:dyDescent="0.25">
      <c r="A721" t="s">
        <v>1562</v>
      </c>
      <c r="B721" t="s">
        <v>21</v>
      </c>
      <c r="C721" s="7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 t="str">
        <f>IF(Table1[[#This Row],[Under 30]]="yes","under 30",IF(Table1[[#This Row],[Senior]]="No","Senior","other"))</f>
        <v>other</v>
      </c>
      <c r="AE721">
        <f>IF(Table1[[#This Row],[Churn Label]]="no",0,1)</f>
        <v>0</v>
      </c>
      <c r="AF721" cm="1">
        <f t="array" ref="AF721">SUM(Table1[Cutomer Churned or not]/'KPI''s'!$B$1)</f>
        <v>0.2685808284731635</v>
      </c>
    </row>
    <row r="722" spans="1:32" x14ac:dyDescent="0.25">
      <c r="A722" t="s">
        <v>1564</v>
      </c>
      <c r="B722" t="s">
        <v>21</v>
      </c>
      <c r="C722" s="7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 t="str">
        <f>IF(Table1[[#This Row],[Under 30]]="yes","under 30",IF(Table1[[#This Row],[Senior]]="No","Senior","other"))</f>
        <v>Senior</v>
      </c>
      <c r="AE722">
        <f>IF(Table1[[#This Row],[Churn Label]]="no",0,1)</f>
        <v>0</v>
      </c>
      <c r="AF722" cm="1">
        <f t="array" ref="AF722">SUM(Table1[Cutomer Churned or not]/'KPI''s'!$B$1)</f>
        <v>0.2685808284731635</v>
      </c>
    </row>
    <row r="723" spans="1:32" x14ac:dyDescent="0.25">
      <c r="A723" t="s">
        <v>1566</v>
      </c>
      <c r="B723" t="s">
        <v>21</v>
      </c>
      <c r="C723" s="7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 t="str">
        <f>IF(Table1[[#This Row],[Under 30]]="yes","under 30",IF(Table1[[#This Row],[Senior]]="No","Senior","other"))</f>
        <v>under 30</v>
      </c>
      <c r="AE723">
        <f>IF(Table1[[#This Row],[Churn Label]]="no",0,1)</f>
        <v>0</v>
      </c>
      <c r="AF723" cm="1">
        <f t="array" ref="AF723">SUM(Table1[Cutomer Churned or not]/'KPI''s'!$B$1)</f>
        <v>0.2685808284731635</v>
      </c>
    </row>
    <row r="724" spans="1:32" x14ac:dyDescent="0.25">
      <c r="A724" t="s">
        <v>1568</v>
      </c>
      <c r="B724" t="s">
        <v>21</v>
      </c>
      <c r="C724" s="7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 t="str">
        <f>IF(Table1[[#This Row],[Under 30]]="yes","under 30",IF(Table1[[#This Row],[Senior]]="No","Senior","other"))</f>
        <v>Senior</v>
      </c>
      <c r="AE724">
        <f>IF(Table1[[#This Row],[Churn Label]]="no",0,1)</f>
        <v>0</v>
      </c>
      <c r="AF724" cm="1">
        <f t="array" ref="AF724">SUM(Table1[Cutomer Churned or not]/'KPI''s'!$B$1)</f>
        <v>0.2685808284731635</v>
      </c>
    </row>
    <row r="725" spans="1:32" x14ac:dyDescent="0.25">
      <c r="A725" t="s">
        <v>1570</v>
      </c>
      <c r="B725" t="s">
        <v>21</v>
      </c>
      <c r="C725" s="7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 t="str">
        <f>IF(Table1[[#This Row],[Under 30]]="yes","under 30",IF(Table1[[#This Row],[Senior]]="No","Senior","other"))</f>
        <v>Senior</v>
      </c>
      <c r="AE725">
        <f>IF(Table1[[#This Row],[Churn Label]]="no",0,1)</f>
        <v>0</v>
      </c>
      <c r="AF725" cm="1">
        <f t="array" ref="AF725">SUM(Table1[Cutomer Churned or not]/'KPI''s'!$B$1)</f>
        <v>0.2685808284731635</v>
      </c>
    </row>
    <row r="726" spans="1:32" x14ac:dyDescent="0.25">
      <c r="A726" t="s">
        <v>1572</v>
      </c>
      <c r="B726" t="s">
        <v>21</v>
      </c>
      <c r="C726" s="7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 t="str">
        <f>IF(Table1[[#This Row],[Under 30]]="yes","under 30",IF(Table1[[#This Row],[Senior]]="No","Senior","other"))</f>
        <v>Senior</v>
      </c>
      <c r="AE726">
        <f>IF(Table1[[#This Row],[Churn Label]]="no",0,1)</f>
        <v>0</v>
      </c>
      <c r="AF726" cm="1">
        <f t="array" ref="AF726">SUM(Table1[Cutomer Churned or not]/'KPI''s'!$B$1)</f>
        <v>0.2685808284731635</v>
      </c>
    </row>
    <row r="727" spans="1:32" x14ac:dyDescent="0.25">
      <c r="A727" t="s">
        <v>1574</v>
      </c>
      <c r="B727" t="s">
        <v>21</v>
      </c>
      <c r="C727" s="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 t="str">
        <f>IF(Table1[[#This Row],[Under 30]]="yes","under 30",IF(Table1[[#This Row],[Senior]]="No","Senior","other"))</f>
        <v>under 30</v>
      </c>
      <c r="AE727">
        <f>IF(Table1[[#This Row],[Churn Label]]="no",0,1)</f>
        <v>0</v>
      </c>
      <c r="AF727" cm="1">
        <f t="array" ref="AF727">SUM(Table1[Cutomer Churned or not]/'KPI''s'!$B$1)</f>
        <v>0.2685808284731635</v>
      </c>
    </row>
    <row r="728" spans="1:32" x14ac:dyDescent="0.25">
      <c r="A728" t="s">
        <v>1576</v>
      </c>
      <c r="B728" t="s">
        <v>21</v>
      </c>
      <c r="C728" s="7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 t="str">
        <f>IF(Table1[[#This Row],[Under 30]]="yes","under 30",IF(Table1[[#This Row],[Senior]]="No","Senior","other"))</f>
        <v>other</v>
      </c>
      <c r="AE728">
        <f>IF(Table1[[#This Row],[Churn Label]]="no",0,1)</f>
        <v>0</v>
      </c>
      <c r="AF728" cm="1">
        <f t="array" ref="AF728">SUM(Table1[Cutomer Churned or not]/'KPI''s'!$B$1)</f>
        <v>0.2685808284731635</v>
      </c>
    </row>
    <row r="729" spans="1:32" x14ac:dyDescent="0.25">
      <c r="A729" t="s">
        <v>1578</v>
      </c>
      <c r="B729" t="s">
        <v>21</v>
      </c>
      <c r="C729" s="7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 t="str">
        <f>IF(Table1[[#This Row],[Under 30]]="yes","under 30",IF(Table1[[#This Row],[Senior]]="No","Senior","other"))</f>
        <v>Senior</v>
      </c>
      <c r="AE729">
        <f>IF(Table1[[#This Row],[Churn Label]]="no",0,1)</f>
        <v>0</v>
      </c>
      <c r="AF729" cm="1">
        <f t="array" ref="AF729">SUM(Table1[Cutomer Churned or not]/'KPI''s'!$B$1)</f>
        <v>0.2685808284731635</v>
      </c>
    </row>
    <row r="730" spans="1:32" x14ac:dyDescent="0.25">
      <c r="A730" t="s">
        <v>1580</v>
      </c>
      <c r="B730" t="s">
        <v>21</v>
      </c>
      <c r="C730" s="7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 t="str">
        <f>IF(Table1[[#This Row],[Under 30]]="yes","under 30",IF(Table1[[#This Row],[Senior]]="No","Senior","other"))</f>
        <v>under 30</v>
      </c>
      <c r="AE730">
        <f>IF(Table1[[#This Row],[Churn Label]]="no",0,1)</f>
        <v>0</v>
      </c>
      <c r="AF730" cm="1">
        <f t="array" ref="AF730">SUM(Table1[Cutomer Churned or not]/'KPI''s'!$B$1)</f>
        <v>0.2685808284731635</v>
      </c>
    </row>
    <row r="731" spans="1:32" x14ac:dyDescent="0.25">
      <c r="A731" t="s">
        <v>1582</v>
      </c>
      <c r="B731" t="s">
        <v>21</v>
      </c>
      <c r="C731" s="7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 t="str">
        <f>IF(Table1[[#This Row],[Under 30]]="yes","under 30",IF(Table1[[#This Row],[Senior]]="No","Senior","other"))</f>
        <v>under 30</v>
      </c>
      <c r="AE731">
        <f>IF(Table1[[#This Row],[Churn Label]]="no",0,1)</f>
        <v>0</v>
      </c>
      <c r="AF731" cm="1">
        <f t="array" ref="AF731">SUM(Table1[Cutomer Churned or not]/'KPI''s'!$B$1)</f>
        <v>0.2685808284731635</v>
      </c>
    </row>
    <row r="732" spans="1:32" x14ac:dyDescent="0.25">
      <c r="A732" t="s">
        <v>1584</v>
      </c>
      <c r="B732" t="s">
        <v>21</v>
      </c>
      <c r="C732" s="7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 t="str">
        <f>IF(Table1[[#This Row],[Under 30]]="yes","under 30",IF(Table1[[#This Row],[Senior]]="No","Senior","other"))</f>
        <v>Senior</v>
      </c>
      <c r="AE732">
        <f>IF(Table1[[#This Row],[Churn Label]]="no",0,1)</f>
        <v>0</v>
      </c>
      <c r="AF732" cm="1">
        <f t="array" ref="AF732">SUM(Table1[Cutomer Churned or not]/'KPI''s'!$B$1)</f>
        <v>0.2685808284731635</v>
      </c>
    </row>
    <row r="733" spans="1:32" x14ac:dyDescent="0.25">
      <c r="A733" t="s">
        <v>1586</v>
      </c>
      <c r="B733" t="s">
        <v>21</v>
      </c>
      <c r="C733" s="7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 t="str">
        <f>IF(Table1[[#This Row],[Under 30]]="yes","under 30",IF(Table1[[#This Row],[Senior]]="No","Senior","other"))</f>
        <v>under 30</v>
      </c>
      <c r="AE733">
        <f>IF(Table1[[#This Row],[Churn Label]]="no",0,1)</f>
        <v>0</v>
      </c>
      <c r="AF733" cm="1">
        <f t="array" ref="AF733">SUM(Table1[Cutomer Churned or not]/'KPI''s'!$B$1)</f>
        <v>0.2685808284731635</v>
      </c>
    </row>
    <row r="734" spans="1:32" x14ac:dyDescent="0.25">
      <c r="A734" t="s">
        <v>1588</v>
      </c>
      <c r="B734" t="s">
        <v>21</v>
      </c>
      <c r="C734" s="7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 t="str">
        <f>IF(Table1[[#This Row],[Under 30]]="yes","under 30",IF(Table1[[#This Row],[Senior]]="No","Senior","other"))</f>
        <v>under 30</v>
      </c>
      <c r="AE734">
        <f>IF(Table1[[#This Row],[Churn Label]]="no",0,1)</f>
        <v>0</v>
      </c>
      <c r="AF734" cm="1">
        <f t="array" ref="AF734">SUM(Table1[Cutomer Churned or not]/'KPI''s'!$B$1)</f>
        <v>0.2685808284731635</v>
      </c>
    </row>
    <row r="735" spans="1:32" x14ac:dyDescent="0.25">
      <c r="A735" t="s">
        <v>1590</v>
      </c>
      <c r="B735" t="s">
        <v>21</v>
      </c>
      <c r="C735" s="7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 t="str">
        <f>IF(Table1[[#This Row],[Under 30]]="yes","under 30",IF(Table1[[#This Row],[Senior]]="No","Senior","other"))</f>
        <v>Senior</v>
      </c>
      <c r="AE735">
        <f>IF(Table1[[#This Row],[Churn Label]]="no",0,1)</f>
        <v>0</v>
      </c>
      <c r="AF735" cm="1">
        <f t="array" ref="AF735">SUM(Table1[Cutomer Churned or not]/'KPI''s'!$B$1)</f>
        <v>0.2685808284731635</v>
      </c>
    </row>
    <row r="736" spans="1:32" x14ac:dyDescent="0.25">
      <c r="A736" t="s">
        <v>1592</v>
      </c>
      <c r="B736" t="s">
        <v>21</v>
      </c>
      <c r="C736" s="7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 t="str">
        <f>IF(Table1[[#This Row],[Under 30]]="yes","under 30",IF(Table1[[#This Row],[Senior]]="No","Senior","other"))</f>
        <v>Senior</v>
      </c>
      <c r="AE736">
        <f>IF(Table1[[#This Row],[Churn Label]]="no",0,1)</f>
        <v>0</v>
      </c>
      <c r="AF736" cm="1">
        <f t="array" ref="AF736">SUM(Table1[Cutomer Churned or not]/'KPI''s'!$B$1)</f>
        <v>0.2685808284731635</v>
      </c>
    </row>
    <row r="737" spans="1:32" x14ac:dyDescent="0.25">
      <c r="A737" t="s">
        <v>1594</v>
      </c>
      <c r="B737" t="s">
        <v>21</v>
      </c>
      <c r="C737" s="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 t="str">
        <f>IF(Table1[[#This Row],[Under 30]]="yes","under 30",IF(Table1[[#This Row],[Senior]]="No","Senior","other"))</f>
        <v>Senior</v>
      </c>
      <c r="AE737">
        <f>IF(Table1[[#This Row],[Churn Label]]="no",0,1)</f>
        <v>0</v>
      </c>
      <c r="AF737" cm="1">
        <f t="array" ref="AF737">SUM(Table1[Cutomer Churned or not]/'KPI''s'!$B$1)</f>
        <v>0.2685808284731635</v>
      </c>
    </row>
    <row r="738" spans="1:32" x14ac:dyDescent="0.25">
      <c r="A738" t="s">
        <v>1596</v>
      </c>
      <c r="B738" t="s">
        <v>21</v>
      </c>
      <c r="C738" s="7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 t="str">
        <f>IF(Table1[[#This Row],[Under 30]]="yes","under 30",IF(Table1[[#This Row],[Senior]]="No","Senior","other"))</f>
        <v>under 30</v>
      </c>
      <c r="AE738">
        <f>IF(Table1[[#This Row],[Churn Label]]="no",0,1)</f>
        <v>0</v>
      </c>
      <c r="AF738" cm="1">
        <f t="array" ref="AF738">SUM(Table1[Cutomer Churned or not]/'KPI''s'!$B$1)</f>
        <v>0.2685808284731635</v>
      </c>
    </row>
    <row r="739" spans="1:32" x14ac:dyDescent="0.25">
      <c r="A739" t="s">
        <v>1598</v>
      </c>
      <c r="B739" t="s">
        <v>21</v>
      </c>
      <c r="C739" s="7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 t="str">
        <f>IF(Table1[[#This Row],[Under 30]]="yes","under 30",IF(Table1[[#This Row],[Senior]]="No","Senior","other"))</f>
        <v>under 30</v>
      </c>
      <c r="AE739">
        <f>IF(Table1[[#This Row],[Churn Label]]="no",0,1)</f>
        <v>0</v>
      </c>
      <c r="AF739" cm="1">
        <f t="array" ref="AF739">SUM(Table1[Cutomer Churned or not]/'KPI''s'!$B$1)</f>
        <v>0.2685808284731635</v>
      </c>
    </row>
    <row r="740" spans="1:32" x14ac:dyDescent="0.25">
      <c r="A740" t="s">
        <v>1600</v>
      </c>
      <c r="B740" t="s">
        <v>21</v>
      </c>
      <c r="C740" s="7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 t="str">
        <f>IF(Table1[[#This Row],[Under 30]]="yes","under 30",IF(Table1[[#This Row],[Senior]]="No","Senior","other"))</f>
        <v>Senior</v>
      </c>
      <c r="AE740">
        <f>IF(Table1[[#This Row],[Churn Label]]="no",0,1)</f>
        <v>0</v>
      </c>
      <c r="AF740" cm="1">
        <f t="array" ref="AF740">SUM(Table1[Cutomer Churned or not]/'KPI''s'!$B$1)</f>
        <v>0.2685808284731635</v>
      </c>
    </row>
    <row r="741" spans="1:32" x14ac:dyDescent="0.25">
      <c r="A741" t="s">
        <v>1602</v>
      </c>
      <c r="B741" t="s">
        <v>21</v>
      </c>
      <c r="C741" s="7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 t="str">
        <f>IF(Table1[[#This Row],[Under 30]]="yes","under 30",IF(Table1[[#This Row],[Senior]]="No","Senior","other"))</f>
        <v>under 30</v>
      </c>
      <c r="AE741">
        <f>IF(Table1[[#This Row],[Churn Label]]="no",0,1)</f>
        <v>0</v>
      </c>
      <c r="AF741" cm="1">
        <f t="array" ref="AF741">SUM(Table1[Cutomer Churned or not]/'KPI''s'!$B$1)</f>
        <v>0.2685808284731635</v>
      </c>
    </row>
    <row r="742" spans="1:32" x14ac:dyDescent="0.25">
      <c r="A742" t="s">
        <v>1604</v>
      </c>
      <c r="B742" t="s">
        <v>21</v>
      </c>
      <c r="C742" s="7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 t="str">
        <f>IF(Table1[[#This Row],[Under 30]]="yes","under 30",IF(Table1[[#This Row],[Senior]]="No","Senior","other"))</f>
        <v>under 30</v>
      </c>
      <c r="AE742">
        <f>IF(Table1[[#This Row],[Churn Label]]="no",0,1)</f>
        <v>0</v>
      </c>
      <c r="AF742" cm="1">
        <f t="array" ref="AF742">SUM(Table1[Cutomer Churned or not]/'KPI''s'!$B$1)</f>
        <v>0.2685808284731635</v>
      </c>
    </row>
    <row r="743" spans="1:32" x14ac:dyDescent="0.25">
      <c r="A743" t="s">
        <v>1606</v>
      </c>
      <c r="B743" t="s">
        <v>21</v>
      </c>
      <c r="C743" s="7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 t="str">
        <f>IF(Table1[[#This Row],[Under 30]]="yes","under 30",IF(Table1[[#This Row],[Senior]]="No","Senior","other"))</f>
        <v>other</v>
      </c>
      <c r="AE743">
        <f>IF(Table1[[#This Row],[Churn Label]]="no",0,1)</f>
        <v>0</v>
      </c>
      <c r="AF743" cm="1">
        <f t="array" ref="AF743">SUM(Table1[Cutomer Churned or not]/'KPI''s'!$B$1)</f>
        <v>0.2685808284731635</v>
      </c>
    </row>
    <row r="744" spans="1:32" x14ac:dyDescent="0.25">
      <c r="A744" t="s">
        <v>1608</v>
      </c>
      <c r="B744" t="s">
        <v>21</v>
      </c>
      <c r="C744" s="7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 t="str">
        <f>IF(Table1[[#This Row],[Under 30]]="yes","under 30",IF(Table1[[#This Row],[Senior]]="No","Senior","other"))</f>
        <v>Senior</v>
      </c>
      <c r="AE744">
        <f>IF(Table1[[#This Row],[Churn Label]]="no",0,1)</f>
        <v>0</v>
      </c>
      <c r="AF744" cm="1">
        <f t="array" ref="AF744">SUM(Table1[Cutomer Churned or not]/'KPI''s'!$B$1)</f>
        <v>0.2685808284731635</v>
      </c>
    </row>
    <row r="745" spans="1:32" x14ac:dyDescent="0.25">
      <c r="A745" t="s">
        <v>1610</v>
      </c>
      <c r="B745" t="s">
        <v>21</v>
      </c>
      <c r="C745" s="7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 t="str">
        <f>IF(Table1[[#This Row],[Under 30]]="yes","under 30",IF(Table1[[#This Row],[Senior]]="No","Senior","other"))</f>
        <v>Senior</v>
      </c>
      <c r="AE745">
        <f>IF(Table1[[#This Row],[Churn Label]]="no",0,1)</f>
        <v>0</v>
      </c>
      <c r="AF745" cm="1">
        <f t="array" ref="AF745">SUM(Table1[Cutomer Churned or not]/'KPI''s'!$B$1)</f>
        <v>0.2685808284731635</v>
      </c>
    </row>
    <row r="746" spans="1:32" x14ac:dyDescent="0.25">
      <c r="A746" t="s">
        <v>1612</v>
      </c>
      <c r="B746" t="s">
        <v>21</v>
      </c>
      <c r="C746" s="7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 t="str">
        <f>IF(Table1[[#This Row],[Under 30]]="yes","under 30",IF(Table1[[#This Row],[Senior]]="No","Senior","other"))</f>
        <v>under 30</v>
      </c>
      <c r="AE746">
        <f>IF(Table1[[#This Row],[Churn Label]]="no",0,1)</f>
        <v>0</v>
      </c>
      <c r="AF746" cm="1">
        <f t="array" ref="AF746">SUM(Table1[Cutomer Churned or not]/'KPI''s'!$B$1)</f>
        <v>0.2685808284731635</v>
      </c>
    </row>
    <row r="747" spans="1:32" x14ac:dyDescent="0.25">
      <c r="A747" t="s">
        <v>1614</v>
      </c>
      <c r="B747" t="s">
        <v>21</v>
      </c>
      <c r="C747" s="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 t="str">
        <f>IF(Table1[[#This Row],[Under 30]]="yes","under 30",IF(Table1[[#This Row],[Senior]]="No","Senior","other"))</f>
        <v>Senior</v>
      </c>
      <c r="AE747">
        <f>IF(Table1[[#This Row],[Churn Label]]="no",0,1)</f>
        <v>0</v>
      </c>
      <c r="AF747" cm="1">
        <f t="array" ref="AF747">SUM(Table1[Cutomer Churned or not]/'KPI''s'!$B$1)</f>
        <v>0.2685808284731635</v>
      </c>
    </row>
    <row r="748" spans="1:32" x14ac:dyDescent="0.25">
      <c r="A748" t="s">
        <v>1616</v>
      </c>
      <c r="B748" t="s">
        <v>21</v>
      </c>
      <c r="C748" s="7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 t="str">
        <f>IF(Table1[[#This Row],[Under 30]]="yes","under 30",IF(Table1[[#This Row],[Senior]]="No","Senior","other"))</f>
        <v>other</v>
      </c>
      <c r="AE748">
        <f>IF(Table1[[#This Row],[Churn Label]]="no",0,1)</f>
        <v>0</v>
      </c>
      <c r="AF748" cm="1">
        <f t="array" ref="AF748">SUM(Table1[Cutomer Churned or not]/'KPI''s'!$B$1)</f>
        <v>0.2685808284731635</v>
      </c>
    </row>
    <row r="749" spans="1:32" x14ac:dyDescent="0.25">
      <c r="A749" t="s">
        <v>1618</v>
      </c>
      <c r="B749" t="s">
        <v>21</v>
      </c>
      <c r="C749" s="7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 t="str">
        <f>IF(Table1[[#This Row],[Under 30]]="yes","under 30",IF(Table1[[#This Row],[Senior]]="No","Senior","other"))</f>
        <v>Senior</v>
      </c>
      <c r="AE749">
        <f>IF(Table1[[#This Row],[Churn Label]]="no",0,1)</f>
        <v>0</v>
      </c>
      <c r="AF749" cm="1">
        <f t="array" ref="AF749">SUM(Table1[Cutomer Churned or not]/'KPI''s'!$B$1)</f>
        <v>0.2685808284731635</v>
      </c>
    </row>
    <row r="750" spans="1:32" x14ac:dyDescent="0.25">
      <c r="A750" t="s">
        <v>1620</v>
      </c>
      <c r="B750" t="s">
        <v>21</v>
      </c>
      <c r="C750" s="7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 t="str">
        <f>IF(Table1[[#This Row],[Under 30]]="yes","under 30",IF(Table1[[#This Row],[Senior]]="No","Senior","other"))</f>
        <v>Senior</v>
      </c>
      <c r="AE750">
        <f>IF(Table1[[#This Row],[Churn Label]]="no",0,1)</f>
        <v>0</v>
      </c>
      <c r="AF750" cm="1">
        <f t="array" ref="AF750">SUM(Table1[Cutomer Churned or not]/'KPI''s'!$B$1)</f>
        <v>0.2685808284731635</v>
      </c>
    </row>
    <row r="751" spans="1:32" x14ac:dyDescent="0.25">
      <c r="A751" t="s">
        <v>1622</v>
      </c>
      <c r="B751" t="s">
        <v>21</v>
      </c>
      <c r="C751" s="7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 t="str">
        <f>IF(Table1[[#This Row],[Under 30]]="yes","under 30",IF(Table1[[#This Row],[Senior]]="No","Senior","other"))</f>
        <v>Senior</v>
      </c>
      <c r="AE751">
        <f>IF(Table1[[#This Row],[Churn Label]]="no",0,1)</f>
        <v>0</v>
      </c>
      <c r="AF751" cm="1">
        <f t="array" ref="AF751">SUM(Table1[Cutomer Churned or not]/'KPI''s'!$B$1)</f>
        <v>0.2685808284731635</v>
      </c>
    </row>
    <row r="752" spans="1:32" x14ac:dyDescent="0.25">
      <c r="A752" t="s">
        <v>1624</v>
      </c>
      <c r="B752" t="s">
        <v>21</v>
      </c>
      <c r="C752" s="7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 t="str">
        <f>IF(Table1[[#This Row],[Under 30]]="yes","under 30",IF(Table1[[#This Row],[Senior]]="No","Senior","other"))</f>
        <v>under 30</v>
      </c>
      <c r="AE752">
        <f>IF(Table1[[#This Row],[Churn Label]]="no",0,1)</f>
        <v>0</v>
      </c>
      <c r="AF752" cm="1">
        <f t="array" ref="AF752">SUM(Table1[Cutomer Churned or not]/'KPI''s'!$B$1)</f>
        <v>0.2685808284731635</v>
      </c>
    </row>
    <row r="753" spans="1:32" x14ac:dyDescent="0.25">
      <c r="A753" t="s">
        <v>1626</v>
      </c>
      <c r="B753" t="s">
        <v>21</v>
      </c>
      <c r="C753" s="7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 t="str">
        <f>IF(Table1[[#This Row],[Under 30]]="yes","under 30",IF(Table1[[#This Row],[Senior]]="No","Senior","other"))</f>
        <v>other</v>
      </c>
      <c r="AE753">
        <f>IF(Table1[[#This Row],[Churn Label]]="no",0,1)</f>
        <v>0</v>
      </c>
      <c r="AF753" cm="1">
        <f t="array" ref="AF753">SUM(Table1[Cutomer Churned or not]/'KPI''s'!$B$1)</f>
        <v>0.2685808284731635</v>
      </c>
    </row>
    <row r="754" spans="1:32" x14ac:dyDescent="0.25">
      <c r="A754" t="s">
        <v>1628</v>
      </c>
      <c r="B754" t="s">
        <v>21</v>
      </c>
      <c r="C754" s="7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 t="str">
        <f>IF(Table1[[#This Row],[Under 30]]="yes","under 30",IF(Table1[[#This Row],[Senior]]="No","Senior","other"))</f>
        <v>Senior</v>
      </c>
      <c r="AE754">
        <f>IF(Table1[[#This Row],[Churn Label]]="no",0,1)</f>
        <v>0</v>
      </c>
      <c r="AF754" cm="1">
        <f t="array" ref="AF754">SUM(Table1[Cutomer Churned or not]/'KPI''s'!$B$1)</f>
        <v>0.2685808284731635</v>
      </c>
    </row>
    <row r="755" spans="1:32" x14ac:dyDescent="0.25">
      <c r="A755" t="s">
        <v>1630</v>
      </c>
      <c r="B755" t="s">
        <v>21</v>
      </c>
      <c r="C755" s="7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 t="str">
        <f>IF(Table1[[#This Row],[Under 30]]="yes","under 30",IF(Table1[[#This Row],[Senior]]="No","Senior","other"))</f>
        <v>other</v>
      </c>
      <c r="AE755">
        <f>IF(Table1[[#This Row],[Churn Label]]="no",0,1)</f>
        <v>0</v>
      </c>
      <c r="AF755" cm="1">
        <f t="array" ref="AF755">SUM(Table1[Cutomer Churned or not]/'KPI''s'!$B$1)</f>
        <v>0.2685808284731635</v>
      </c>
    </row>
    <row r="756" spans="1:32" x14ac:dyDescent="0.25">
      <c r="A756" t="s">
        <v>1632</v>
      </c>
      <c r="B756" t="s">
        <v>21</v>
      </c>
      <c r="C756" s="7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 t="str">
        <f>IF(Table1[[#This Row],[Under 30]]="yes","under 30",IF(Table1[[#This Row],[Senior]]="No","Senior","other"))</f>
        <v>Senior</v>
      </c>
      <c r="AE756">
        <f>IF(Table1[[#This Row],[Churn Label]]="no",0,1)</f>
        <v>0</v>
      </c>
      <c r="AF756" cm="1">
        <f t="array" ref="AF756">SUM(Table1[Cutomer Churned or not]/'KPI''s'!$B$1)</f>
        <v>0.2685808284731635</v>
      </c>
    </row>
    <row r="757" spans="1:32" x14ac:dyDescent="0.25">
      <c r="A757" t="s">
        <v>1634</v>
      </c>
      <c r="B757" t="s">
        <v>21</v>
      </c>
      <c r="C757" s="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 t="str">
        <f>IF(Table1[[#This Row],[Under 30]]="yes","under 30",IF(Table1[[#This Row],[Senior]]="No","Senior","other"))</f>
        <v>Senior</v>
      </c>
      <c r="AE757">
        <f>IF(Table1[[#This Row],[Churn Label]]="no",0,1)</f>
        <v>0</v>
      </c>
      <c r="AF757" cm="1">
        <f t="array" ref="AF757">SUM(Table1[Cutomer Churned or not]/'KPI''s'!$B$1)</f>
        <v>0.2685808284731635</v>
      </c>
    </row>
    <row r="758" spans="1:32" x14ac:dyDescent="0.25">
      <c r="A758" t="s">
        <v>1636</v>
      </c>
      <c r="B758" t="s">
        <v>21</v>
      </c>
      <c r="C758" s="7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 t="str">
        <f>IF(Table1[[#This Row],[Under 30]]="yes","under 30",IF(Table1[[#This Row],[Senior]]="No","Senior","other"))</f>
        <v>Senior</v>
      </c>
      <c r="AE758">
        <f>IF(Table1[[#This Row],[Churn Label]]="no",0,1)</f>
        <v>0</v>
      </c>
      <c r="AF758" cm="1">
        <f t="array" ref="AF758">SUM(Table1[Cutomer Churned or not]/'KPI''s'!$B$1)</f>
        <v>0.2685808284731635</v>
      </c>
    </row>
    <row r="759" spans="1:32" x14ac:dyDescent="0.25">
      <c r="A759" t="s">
        <v>1638</v>
      </c>
      <c r="B759" t="s">
        <v>21</v>
      </c>
      <c r="C759" s="7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 t="str">
        <f>IF(Table1[[#This Row],[Under 30]]="yes","under 30",IF(Table1[[#This Row],[Senior]]="No","Senior","other"))</f>
        <v>Senior</v>
      </c>
      <c r="AE759">
        <f>IF(Table1[[#This Row],[Churn Label]]="no",0,1)</f>
        <v>0</v>
      </c>
      <c r="AF759" cm="1">
        <f t="array" ref="AF759">SUM(Table1[Cutomer Churned or not]/'KPI''s'!$B$1)</f>
        <v>0.2685808284731635</v>
      </c>
    </row>
    <row r="760" spans="1:32" x14ac:dyDescent="0.25">
      <c r="A760" t="s">
        <v>1640</v>
      </c>
      <c r="B760" t="s">
        <v>21</v>
      </c>
      <c r="C760" s="7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 t="str">
        <f>IF(Table1[[#This Row],[Under 30]]="yes","under 30",IF(Table1[[#This Row],[Senior]]="No","Senior","other"))</f>
        <v>under 30</v>
      </c>
      <c r="AE760">
        <f>IF(Table1[[#This Row],[Churn Label]]="no",0,1)</f>
        <v>0</v>
      </c>
      <c r="AF760" cm="1">
        <f t="array" ref="AF760">SUM(Table1[Cutomer Churned or not]/'KPI''s'!$B$1)</f>
        <v>0.2685808284731635</v>
      </c>
    </row>
    <row r="761" spans="1:32" x14ac:dyDescent="0.25">
      <c r="A761" t="s">
        <v>1642</v>
      </c>
      <c r="B761" t="s">
        <v>21</v>
      </c>
      <c r="C761" s="7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 t="str">
        <f>IF(Table1[[#This Row],[Under 30]]="yes","under 30",IF(Table1[[#This Row],[Senior]]="No","Senior","other"))</f>
        <v>Senior</v>
      </c>
      <c r="AE761">
        <f>IF(Table1[[#This Row],[Churn Label]]="no",0,1)</f>
        <v>0</v>
      </c>
      <c r="AF761" cm="1">
        <f t="array" ref="AF761">SUM(Table1[Cutomer Churned or not]/'KPI''s'!$B$1)</f>
        <v>0.2685808284731635</v>
      </c>
    </row>
    <row r="762" spans="1:32" x14ac:dyDescent="0.25">
      <c r="A762" t="s">
        <v>1644</v>
      </c>
      <c r="B762" t="s">
        <v>21</v>
      </c>
      <c r="C762" s="7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 t="str">
        <f>IF(Table1[[#This Row],[Under 30]]="yes","under 30",IF(Table1[[#This Row],[Senior]]="No","Senior","other"))</f>
        <v>under 30</v>
      </c>
      <c r="AE762">
        <f>IF(Table1[[#This Row],[Churn Label]]="no",0,1)</f>
        <v>0</v>
      </c>
      <c r="AF762" cm="1">
        <f t="array" ref="AF762">SUM(Table1[Cutomer Churned or not]/'KPI''s'!$B$1)</f>
        <v>0.2685808284731635</v>
      </c>
    </row>
    <row r="763" spans="1:32" x14ac:dyDescent="0.25">
      <c r="A763" t="s">
        <v>1646</v>
      </c>
      <c r="B763" t="s">
        <v>21</v>
      </c>
      <c r="C763" s="7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 t="str">
        <f>IF(Table1[[#This Row],[Under 30]]="yes","under 30",IF(Table1[[#This Row],[Senior]]="No","Senior","other"))</f>
        <v>other</v>
      </c>
      <c r="AE763">
        <f>IF(Table1[[#This Row],[Churn Label]]="no",0,1)</f>
        <v>0</v>
      </c>
      <c r="AF763" cm="1">
        <f t="array" ref="AF763">SUM(Table1[Cutomer Churned or not]/'KPI''s'!$B$1)</f>
        <v>0.2685808284731635</v>
      </c>
    </row>
    <row r="764" spans="1:32" x14ac:dyDescent="0.25">
      <c r="A764" t="s">
        <v>1648</v>
      </c>
      <c r="B764" t="s">
        <v>21</v>
      </c>
      <c r="C764" s="7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 t="str">
        <f>IF(Table1[[#This Row],[Under 30]]="yes","under 30",IF(Table1[[#This Row],[Senior]]="No","Senior","other"))</f>
        <v>Senior</v>
      </c>
      <c r="AE764">
        <f>IF(Table1[[#This Row],[Churn Label]]="no",0,1)</f>
        <v>0</v>
      </c>
      <c r="AF764" cm="1">
        <f t="array" ref="AF764">SUM(Table1[Cutomer Churned or not]/'KPI''s'!$B$1)</f>
        <v>0.2685808284731635</v>
      </c>
    </row>
    <row r="765" spans="1:32" x14ac:dyDescent="0.25">
      <c r="A765" t="s">
        <v>1650</v>
      </c>
      <c r="B765" t="s">
        <v>21</v>
      </c>
      <c r="C765" s="7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 t="str">
        <f>IF(Table1[[#This Row],[Under 30]]="yes","under 30",IF(Table1[[#This Row],[Senior]]="No","Senior","other"))</f>
        <v>Senior</v>
      </c>
      <c r="AE765">
        <f>IF(Table1[[#This Row],[Churn Label]]="no",0,1)</f>
        <v>0</v>
      </c>
      <c r="AF765" cm="1">
        <f t="array" ref="AF765">SUM(Table1[Cutomer Churned or not]/'KPI''s'!$B$1)</f>
        <v>0.2685808284731635</v>
      </c>
    </row>
    <row r="766" spans="1:32" x14ac:dyDescent="0.25">
      <c r="A766" t="s">
        <v>1652</v>
      </c>
      <c r="B766" t="s">
        <v>21</v>
      </c>
      <c r="C766" s="7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 t="str">
        <f>IF(Table1[[#This Row],[Under 30]]="yes","under 30",IF(Table1[[#This Row],[Senior]]="No","Senior","other"))</f>
        <v>other</v>
      </c>
      <c r="AE766">
        <f>IF(Table1[[#This Row],[Churn Label]]="no",0,1)</f>
        <v>0</v>
      </c>
      <c r="AF766" cm="1">
        <f t="array" ref="AF766">SUM(Table1[Cutomer Churned or not]/'KPI''s'!$B$1)</f>
        <v>0.2685808284731635</v>
      </c>
    </row>
    <row r="767" spans="1:32" x14ac:dyDescent="0.25">
      <c r="A767" t="s">
        <v>1654</v>
      </c>
      <c r="B767" t="s">
        <v>21</v>
      </c>
      <c r="C767" s="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 t="str">
        <f>IF(Table1[[#This Row],[Under 30]]="yes","under 30",IF(Table1[[#This Row],[Senior]]="No","Senior","other"))</f>
        <v>Senior</v>
      </c>
      <c r="AE767">
        <f>IF(Table1[[#This Row],[Churn Label]]="no",0,1)</f>
        <v>0</v>
      </c>
      <c r="AF767" cm="1">
        <f t="array" ref="AF767">SUM(Table1[Cutomer Churned or not]/'KPI''s'!$B$1)</f>
        <v>0.2685808284731635</v>
      </c>
    </row>
    <row r="768" spans="1:32" x14ac:dyDescent="0.25">
      <c r="A768" t="s">
        <v>1656</v>
      </c>
      <c r="B768" t="s">
        <v>21</v>
      </c>
      <c r="C768" s="7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 t="str">
        <f>IF(Table1[[#This Row],[Under 30]]="yes","under 30",IF(Table1[[#This Row],[Senior]]="No","Senior","other"))</f>
        <v>other</v>
      </c>
      <c r="AE768">
        <f>IF(Table1[[#This Row],[Churn Label]]="no",0,1)</f>
        <v>0</v>
      </c>
      <c r="AF768" cm="1">
        <f t="array" ref="AF768">SUM(Table1[Cutomer Churned or not]/'KPI''s'!$B$1)</f>
        <v>0.2685808284731635</v>
      </c>
    </row>
    <row r="769" spans="1:32" x14ac:dyDescent="0.25">
      <c r="A769" t="s">
        <v>1658</v>
      </c>
      <c r="B769" t="s">
        <v>21</v>
      </c>
      <c r="C769" s="7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 t="str">
        <f>IF(Table1[[#This Row],[Under 30]]="yes","under 30",IF(Table1[[#This Row],[Senior]]="No","Senior","other"))</f>
        <v>Senior</v>
      </c>
      <c r="AE769">
        <f>IF(Table1[[#This Row],[Churn Label]]="no",0,1)</f>
        <v>0</v>
      </c>
      <c r="AF769" cm="1">
        <f t="array" ref="AF769">SUM(Table1[Cutomer Churned or not]/'KPI''s'!$B$1)</f>
        <v>0.2685808284731635</v>
      </c>
    </row>
    <row r="770" spans="1:32" x14ac:dyDescent="0.25">
      <c r="A770" t="s">
        <v>1660</v>
      </c>
      <c r="B770" t="s">
        <v>21</v>
      </c>
      <c r="C770" s="7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 t="str">
        <f>IF(Table1[[#This Row],[Under 30]]="yes","under 30",IF(Table1[[#This Row],[Senior]]="No","Senior","other"))</f>
        <v>Senior</v>
      </c>
      <c r="AE770">
        <f>IF(Table1[[#This Row],[Churn Label]]="no",0,1)</f>
        <v>0</v>
      </c>
      <c r="AF770" cm="1">
        <f t="array" ref="AF770">SUM(Table1[Cutomer Churned or not]/'KPI''s'!$B$1)</f>
        <v>0.2685808284731635</v>
      </c>
    </row>
    <row r="771" spans="1:32" x14ac:dyDescent="0.25">
      <c r="A771" t="s">
        <v>1662</v>
      </c>
      <c r="B771" t="s">
        <v>21</v>
      </c>
      <c r="C771" s="7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 t="str">
        <f>IF(Table1[[#This Row],[Under 30]]="yes","under 30",IF(Table1[[#This Row],[Senior]]="No","Senior","other"))</f>
        <v>other</v>
      </c>
      <c r="AE771">
        <f>IF(Table1[[#This Row],[Churn Label]]="no",0,1)</f>
        <v>0</v>
      </c>
      <c r="AF771" cm="1">
        <f t="array" ref="AF771">SUM(Table1[Cutomer Churned or not]/'KPI''s'!$B$1)</f>
        <v>0.2685808284731635</v>
      </c>
    </row>
    <row r="772" spans="1:32" x14ac:dyDescent="0.25">
      <c r="A772" t="s">
        <v>1664</v>
      </c>
      <c r="B772" t="s">
        <v>21</v>
      </c>
      <c r="C772" s="7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 t="str">
        <f>IF(Table1[[#This Row],[Under 30]]="yes","under 30",IF(Table1[[#This Row],[Senior]]="No","Senior","other"))</f>
        <v>Senior</v>
      </c>
      <c r="AE772">
        <f>IF(Table1[[#This Row],[Churn Label]]="no",0,1)</f>
        <v>0</v>
      </c>
      <c r="AF772" cm="1">
        <f t="array" ref="AF772">SUM(Table1[Cutomer Churned or not]/'KPI''s'!$B$1)</f>
        <v>0.2685808284731635</v>
      </c>
    </row>
    <row r="773" spans="1:32" x14ac:dyDescent="0.25">
      <c r="A773" t="s">
        <v>1666</v>
      </c>
      <c r="B773" t="s">
        <v>21</v>
      </c>
      <c r="C773" s="7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 t="str">
        <f>IF(Table1[[#This Row],[Under 30]]="yes","under 30",IF(Table1[[#This Row],[Senior]]="No","Senior","other"))</f>
        <v>Senior</v>
      </c>
      <c r="AE773">
        <f>IF(Table1[[#This Row],[Churn Label]]="no",0,1)</f>
        <v>0</v>
      </c>
      <c r="AF773" cm="1">
        <f t="array" ref="AF773">SUM(Table1[Cutomer Churned or not]/'KPI''s'!$B$1)</f>
        <v>0.2685808284731635</v>
      </c>
    </row>
    <row r="774" spans="1:32" x14ac:dyDescent="0.25">
      <c r="A774" t="s">
        <v>1668</v>
      </c>
      <c r="B774" t="s">
        <v>21</v>
      </c>
      <c r="C774" s="7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 t="str">
        <f>IF(Table1[[#This Row],[Under 30]]="yes","under 30",IF(Table1[[#This Row],[Senior]]="No","Senior","other"))</f>
        <v>under 30</v>
      </c>
      <c r="AE774">
        <f>IF(Table1[[#This Row],[Churn Label]]="no",0,1)</f>
        <v>0</v>
      </c>
      <c r="AF774" cm="1">
        <f t="array" ref="AF774">SUM(Table1[Cutomer Churned or not]/'KPI''s'!$B$1)</f>
        <v>0.2685808284731635</v>
      </c>
    </row>
    <row r="775" spans="1:32" x14ac:dyDescent="0.25">
      <c r="A775" t="s">
        <v>1670</v>
      </c>
      <c r="B775" t="s">
        <v>21</v>
      </c>
      <c r="C775" s="7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 t="str">
        <f>IF(Table1[[#This Row],[Under 30]]="yes","under 30",IF(Table1[[#This Row],[Senior]]="No","Senior","other"))</f>
        <v>Senior</v>
      </c>
      <c r="AE775">
        <f>IF(Table1[[#This Row],[Churn Label]]="no",0,1)</f>
        <v>0</v>
      </c>
      <c r="AF775" cm="1">
        <f t="array" ref="AF775">SUM(Table1[Cutomer Churned or not]/'KPI''s'!$B$1)</f>
        <v>0.2685808284731635</v>
      </c>
    </row>
    <row r="776" spans="1:32" x14ac:dyDescent="0.25">
      <c r="A776" t="s">
        <v>1672</v>
      </c>
      <c r="B776" t="s">
        <v>21</v>
      </c>
      <c r="C776" s="7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 t="str">
        <f>IF(Table1[[#This Row],[Under 30]]="yes","under 30",IF(Table1[[#This Row],[Senior]]="No","Senior","other"))</f>
        <v>Senior</v>
      </c>
      <c r="AE776">
        <f>IF(Table1[[#This Row],[Churn Label]]="no",0,1)</f>
        <v>0</v>
      </c>
      <c r="AF776" cm="1">
        <f t="array" ref="AF776">SUM(Table1[Cutomer Churned or not]/'KPI''s'!$B$1)</f>
        <v>0.2685808284731635</v>
      </c>
    </row>
    <row r="777" spans="1:32" x14ac:dyDescent="0.25">
      <c r="A777" t="s">
        <v>1674</v>
      </c>
      <c r="B777" t="s">
        <v>21</v>
      </c>
      <c r="C777" s="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 t="str">
        <f>IF(Table1[[#This Row],[Under 30]]="yes","under 30",IF(Table1[[#This Row],[Senior]]="No","Senior","other"))</f>
        <v>under 30</v>
      </c>
      <c r="AE777">
        <f>IF(Table1[[#This Row],[Churn Label]]="no",0,1)</f>
        <v>0</v>
      </c>
      <c r="AF777" cm="1">
        <f t="array" ref="AF777">SUM(Table1[Cutomer Churned or not]/'KPI''s'!$B$1)</f>
        <v>0.2685808284731635</v>
      </c>
    </row>
    <row r="778" spans="1:32" x14ac:dyDescent="0.25">
      <c r="A778" t="s">
        <v>1676</v>
      </c>
      <c r="B778" t="s">
        <v>21</v>
      </c>
      <c r="C778" s="7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 t="str">
        <f>IF(Table1[[#This Row],[Under 30]]="yes","under 30",IF(Table1[[#This Row],[Senior]]="No","Senior","other"))</f>
        <v>other</v>
      </c>
      <c r="AE778">
        <f>IF(Table1[[#This Row],[Churn Label]]="no",0,1)</f>
        <v>0</v>
      </c>
      <c r="AF778" cm="1">
        <f t="array" ref="AF778">SUM(Table1[Cutomer Churned or not]/'KPI''s'!$B$1)</f>
        <v>0.2685808284731635</v>
      </c>
    </row>
    <row r="779" spans="1:32" x14ac:dyDescent="0.25">
      <c r="A779" t="s">
        <v>1678</v>
      </c>
      <c r="B779" t="s">
        <v>21</v>
      </c>
      <c r="C779" s="7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 t="str">
        <f>IF(Table1[[#This Row],[Under 30]]="yes","under 30",IF(Table1[[#This Row],[Senior]]="No","Senior","other"))</f>
        <v>Senior</v>
      </c>
      <c r="AE779">
        <f>IF(Table1[[#This Row],[Churn Label]]="no",0,1)</f>
        <v>0</v>
      </c>
      <c r="AF779" cm="1">
        <f t="array" ref="AF779">SUM(Table1[Cutomer Churned or not]/'KPI''s'!$B$1)</f>
        <v>0.2685808284731635</v>
      </c>
    </row>
    <row r="780" spans="1:32" x14ac:dyDescent="0.25">
      <c r="A780" t="s">
        <v>1680</v>
      </c>
      <c r="B780" t="s">
        <v>21</v>
      </c>
      <c r="C780" s="7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 t="str">
        <f>IF(Table1[[#This Row],[Under 30]]="yes","under 30",IF(Table1[[#This Row],[Senior]]="No","Senior","other"))</f>
        <v>Senior</v>
      </c>
      <c r="AE780">
        <f>IF(Table1[[#This Row],[Churn Label]]="no",0,1)</f>
        <v>0</v>
      </c>
      <c r="AF780" cm="1">
        <f t="array" ref="AF780">SUM(Table1[Cutomer Churned or not]/'KPI''s'!$B$1)</f>
        <v>0.2685808284731635</v>
      </c>
    </row>
    <row r="781" spans="1:32" x14ac:dyDescent="0.25">
      <c r="A781" t="s">
        <v>1682</v>
      </c>
      <c r="B781" t="s">
        <v>21</v>
      </c>
      <c r="C781" s="7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 t="str">
        <f>IF(Table1[[#This Row],[Under 30]]="yes","under 30",IF(Table1[[#This Row],[Senior]]="No","Senior","other"))</f>
        <v>other</v>
      </c>
      <c r="AE781">
        <f>IF(Table1[[#This Row],[Churn Label]]="no",0,1)</f>
        <v>0</v>
      </c>
      <c r="AF781" cm="1">
        <f t="array" ref="AF781">SUM(Table1[Cutomer Churned or not]/'KPI''s'!$B$1)</f>
        <v>0.2685808284731635</v>
      </c>
    </row>
    <row r="782" spans="1:32" x14ac:dyDescent="0.25">
      <c r="A782" t="s">
        <v>1684</v>
      </c>
      <c r="B782" t="s">
        <v>21</v>
      </c>
      <c r="C782" s="7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 t="str">
        <f>IF(Table1[[#This Row],[Under 30]]="yes","under 30",IF(Table1[[#This Row],[Senior]]="No","Senior","other"))</f>
        <v>Senior</v>
      </c>
      <c r="AE782">
        <f>IF(Table1[[#This Row],[Churn Label]]="no",0,1)</f>
        <v>0</v>
      </c>
      <c r="AF782" cm="1">
        <f t="array" ref="AF782">SUM(Table1[Cutomer Churned or not]/'KPI''s'!$B$1)</f>
        <v>0.2685808284731635</v>
      </c>
    </row>
    <row r="783" spans="1:32" x14ac:dyDescent="0.25">
      <c r="A783" t="s">
        <v>1686</v>
      </c>
      <c r="B783" t="s">
        <v>21</v>
      </c>
      <c r="C783" s="7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 t="str">
        <f>IF(Table1[[#This Row],[Under 30]]="yes","under 30",IF(Table1[[#This Row],[Senior]]="No","Senior","other"))</f>
        <v>Senior</v>
      </c>
      <c r="AE783">
        <f>IF(Table1[[#This Row],[Churn Label]]="no",0,1)</f>
        <v>0</v>
      </c>
      <c r="AF783" cm="1">
        <f t="array" ref="AF783">SUM(Table1[Cutomer Churned or not]/'KPI''s'!$B$1)</f>
        <v>0.2685808284731635</v>
      </c>
    </row>
    <row r="784" spans="1:32" x14ac:dyDescent="0.25">
      <c r="A784" t="s">
        <v>1688</v>
      </c>
      <c r="B784" t="s">
        <v>21</v>
      </c>
      <c r="C784" s="7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 t="str">
        <f>IF(Table1[[#This Row],[Under 30]]="yes","under 30",IF(Table1[[#This Row],[Senior]]="No","Senior","other"))</f>
        <v>Senior</v>
      </c>
      <c r="AE784">
        <f>IF(Table1[[#This Row],[Churn Label]]="no",0,1)</f>
        <v>0</v>
      </c>
      <c r="AF784" cm="1">
        <f t="array" ref="AF784">SUM(Table1[Cutomer Churned or not]/'KPI''s'!$B$1)</f>
        <v>0.2685808284731635</v>
      </c>
    </row>
    <row r="785" spans="1:32" x14ac:dyDescent="0.25">
      <c r="A785" t="s">
        <v>1690</v>
      </c>
      <c r="B785" t="s">
        <v>21</v>
      </c>
      <c r="C785" s="7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 t="str">
        <f>IF(Table1[[#This Row],[Under 30]]="yes","under 30",IF(Table1[[#This Row],[Senior]]="No","Senior","other"))</f>
        <v>under 30</v>
      </c>
      <c r="AE785">
        <f>IF(Table1[[#This Row],[Churn Label]]="no",0,1)</f>
        <v>0</v>
      </c>
      <c r="AF785" cm="1">
        <f t="array" ref="AF785">SUM(Table1[Cutomer Churned or not]/'KPI''s'!$B$1)</f>
        <v>0.2685808284731635</v>
      </c>
    </row>
    <row r="786" spans="1:32" x14ac:dyDescent="0.25">
      <c r="A786" t="s">
        <v>1692</v>
      </c>
      <c r="B786" t="s">
        <v>21</v>
      </c>
      <c r="C786" s="7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 t="str">
        <f>IF(Table1[[#This Row],[Under 30]]="yes","under 30",IF(Table1[[#This Row],[Senior]]="No","Senior","other"))</f>
        <v>Senior</v>
      </c>
      <c r="AE786">
        <f>IF(Table1[[#This Row],[Churn Label]]="no",0,1)</f>
        <v>0</v>
      </c>
      <c r="AF786" cm="1">
        <f t="array" ref="AF786">SUM(Table1[Cutomer Churned or not]/'KPI''s'!$B$1)</f>
        <v>0.2685808284731635</v>
      </c>
    </row>
    <row r="787" spans="1:32" x14ac:dyDescent="0.25">
      <c r="A787" t="s">
        <v>1694</v>
      </c>
      <c r="B787" t="s">
        <v>21</v>
      </c>
      <c r="C787" s="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 t="str">
        <f>IF(Table1[[#This Row],[Under 30]]="yes","under 30",IF(Table1[[#This Row],[Senior]]="No","Senior","other"))</f>
        <v>Senior</v>
      </c>
      <c r="AE787">
        <f>IF(Table1[[#This Row],[Churn Label]]="no",0,1)</f>
        <v>0</v>
      </c>
      <c r="AF787" cm="1">
        <f t="array" ref="AF787">SUM(Table1[Cutomer Churned or not]/'KPI''s'!$B$1)</f>
        <v>0.2685808284731635</v>
      </c>
    </row>
    <row r="788" spans="1:32" x14ac:dyDescent="0.25">
      <c r="A788" t="s">
        <v>1696</v>
      </c>
      <c r="B788" t="s">
        <v>21</v>
      </c>
      <c r="C788" s="7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 t="str">
        <f>IF(Table1[[#This Row],[Under 30]]="yes","under 30",IF(Table1[[#This Row],[Senior]]="No","Senior","other"))</f>
        <v>Senior</v>
      </c>
      <c r="AE788">
        <f>IF(Table1[[#This Row],[Churn Label]]="no",0,1)</f>
        <v>0</v>
      </c>
      <c r="AF788" cm="1">
        <f t="array" ref="AF788">SUM(Table1[Cutomer Churned or not]/'KPI''s'!$B$1)</f>
        <v>0.2685808284731635</v>
      </c>
    </row>
    <row r="789" spans="1:32" x14ac:dyDescent="0.25">
      <c r="A789" t="s">
        <v>1698</v>
      </c>
      <c r="B789" t="s">
        <v>21</v>
      </c>
      <c r="C789" s="7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 t="str">
        <f>IF(Table1[[#This Row],[Under 30]]="yes","under 30",IF(Table1[[#This Row],[Senior]]="No","Senior","other"))</f>
        <v>Senior</v>
      </c>
      <c r="AE789">
        <f>IF(Table1[[#This Row],[Churn Label]]="no",0,1)</f>
        <v>0</v>
      </c>
      <c r="AF789" cm="1">
        <f t="array" ref="AF789">SUM(Table1[Cutomer Churned or not]/'KPI''s'!$B$1)</f>
        <v>0.2685808284731635</v>
      </c>
    </row>
    <row r="790" spans="1:32" x14ac:dyDescent="0.25">
      <c r="A790" t="s">
        <v>1700</v>
      </c>
      <c r="B790" t="s">
        <v>21</v>
      </c>
      <c r="C790" s="7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 t="str">
        <f>IF(Table1[[#This Row],[Under 30]]="yes","under 30",IF(Table1[[#This Row],[Senior]]="No","Senior","other"))</f>
        <v>Senior</v>
      </c>
      <c r="AE790">
        <f>IF(Table1[[#This Row],[Churn Label]]="no",0,1)</f>
        <v>0</v>
      </c>
      <c r="AF790" cm="1">
        <f t="array" ref="AF790">SUM(Table1[Cutomer Churned or not]/'KPI''s'!$B$1)</f>
        <v>0.2685808284731635</v>
      </c>
    </row>
    <row r="791" spans="1:32" x14ac:dyDescent="0.25">
      <c r="A791" t="s">
        <v>1702</v>
      </c>
      <c r="B791" t="s">
        <v>21</v>
      </c>
      <c r="C791" s="7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 t="str">
        <f>IF(Table1[[#This Row],[Under 30]]="yes","under 30",IF(Table1[[#This Row],[Senior]]="No","Senior","other"))</f>
        <v>Senior</v>
      </c>
      <c r="AE791">
        <f>IF(Table1[[#This Row],[Churn Label]]="no",0,1)</f>
        <v>0</v>
      </c>
      <c r="AF791" cm="1">
        <f t="array" ref="AF791">SUM(Table1[Cutomer Churned or not]/'KPI''s'!$B$1)</f>
        <v>0.2685808284731635</v>
      </c>
    </row>
    <row r="792" spans="1:32" x14ac:dyDescent="0.25">
      <c r="A792" t="s">
        <v>1704</v>
      </c>
      <c r="B792" t="s">
        <v>21</v>
      </c>
      <c r="C792" s="7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 t="str">
        <f>IF(Table1[[#This Row],[Under 30]]="yes","under 30",IF(Table1[[#This Row],[Senior]]="No","Senior","other"))</f>
        <v>under 30</v>
      </c>
      <c r="AE792">
        <f>IF(Table1[[#This Row],[Churn Label]]="no",0,1)</f>
        <v>0</v>
      </c>
      <c r="AF792" cm="1">
        <f t="array" ref="AF792">SUM(Table1[Cutomer Churned or not]/'KPI''s'!$B$1)</f>
        <v>0.2685808284731635</v>
      </c>
    </row>
    <row r="793" spans="1:32" x14ac:dyDescent="0.25">
      <c r="A793" t="s">
        <v>1706</v>
      </c>
      <c r="B793" t="s">
        <v>21</v>
      </c>
      <c r="C793" s="7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 t="str">
        <f>IF(Table1[[#This Row],[Under 30]]="yes","under 30",IF(Table1[[#This Row],[Senior]]="No","Senior","other"))</f>
        <v>Senior</v>
      </c>
      <c r="AE793">
        <f>IF(Table1[[#This Row],[Churn Label]]="no",0,1)</f>
        <v>0</v>
      </c>
      <c r="AF793" cm="1">
        <f t="array" ref="AF793">SUM(Table1[Cutomer Churned or not]/'KPI''s'!$B$1)</f>
        <v>0.2685808284731635</v>
      </c>
    </row>
    <row r="794" spans="1:32" x14ac:dyDescent="0.25">
      <c r="A794" t="s">
        <v>1708</v>
      </c>
      <c r="B794" t="s">
        <v>21</v>
      </c>
      <c r="C794" s="7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 t="str">
        <f>IF(Table1[[#This Row],[Under 30]]="yes","under 30",IF(Table1[[#This Row],[Senior]]="No","Senior","other"))</f>
        <v>Senior</v>
      </c>
      <c r="AE794">
        <f>IF(Table1[[#This Row],[Churn Label]]="no",0,1)</f>
        <v>0</v>
      </c>
      <c r="AF794" cm="1">
        <f t="array" ref="AF794">SUM(Table1[Cutomer Churned or not]/'KPI''s'!$B$1)</f>
        <v>0.2685808284731635</v>
      </c>
    </row>
    <row r="795" spans="1:32" x14ac:dyDescent="0.25">
      <c r="A795" t="s">
        <v>1710</v>
      </c>
      <c r="B795" t="s">
        <v>21</v>
      </c>
      <c r="C795" s="7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 t="str">
        <f>IF(Table1[[#This Row],[Under 30]]="yes","under 30",IF(Table1[[#This Row],[Senior]]="No","Senior","other"))</f>
        <v>under 30</v>
      </c>
      <c r="AE795">
        <f>IF(Table1[[#This Row],[Churn Label]]="no",0,1)</f>
        <v>0</v>
      </c>
      <c r="AF795" cm="1">
        <f t="array" ref="AF795">SUM(Table1[Cutomer Churned or not]/'KPI''s'!$B$1)</f>
        <v>0.2685808284731635</v>
      </c>
    </row>
    <row r="796" spans="1:32" x14ac:dyDescent="0.25">
      <c r="A796" t="s">
        <v>1712</v>
      </c>
      <c r="B796" t="s">
        <v>21</v>
      </c>
      <c r="C796" s="7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 t="str">
        <f>IF(Table1[[#This Row],[Under 30]]="yes","under 30",IF(Table1[[#This Row],[Senior]]="No","Senior","other"))</f>
        <v>Senior</v>
      </c>
      <c r="AE796">
        <f>IF(Table1[[#This Row],[Churn Label]]="no",0,1)</f>
        <v>0</v>
      </c>
      <c r="AF796" cm="1">
        <f t="array" ref="AF796">SUM(Table1[Cutomer Churned or not]/'KPI''s'!$B$1)</f>
        <v>0.2685808284731635</v>
      </c>
    </row>
    <row r="797" spans="1:32" x14ac:dyDescent="0.25">
      <c r="A797" t="s">
        <v>1714</v>
      </c>
      <c r="B797" t="s">
        <v>21</v>
      </c>
      <c r="C797" s="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 t="str">
        <f>IF(Table1[[#This Row],[Under 30]]="yes","under 30",IF(Table1[[#This Row],[Senior]]="No","Senior","other"))</f>
        <v>Senior</v>
      </c>
      <c r="AE797">
        <f>IF(Table1[[#This Row],[Churn Label]]="no",0,1)</f>
        <v>0</v>
      </c>
      <c r="AF797" cm="1">
        <f t="array" ref="AF797">SUM(Table1[Cutomer Churned or not]/'KPI''s'!$B$1)</f>
        <v>0.2685808284731635</v>
      </c>
    </row>
    <row r="798" spans="1:32" x14ac:dyDescent="0.25">
      <c r="A798" t="s">
        <v>1716</v>
      </c>
      <c r="B798" t="s">
        <v>21</v>
      </c>
      <c r="C798" s="7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 t="str">
        <f>IF(Table1[[#This Row],[Under 30]]="yes","under 30",IF(Table1[[#This Row],[Senior]]="No","Senior","other"))</f>
        <v>Senior</v>
      </c>
      <c r="AE798">
        <f>IF(Table1[[#This Row],[Churn Label]]="no",0,1)</f>
        <v>0</v>
      </c>
      <c r="AF798" cm="1">
        <f t="array" ref="AF798">SUM(Table1[Cutomer Churned or not]/'KPI''s'!$B$1)</f>
        <v>0.2685808284731635</v>
      </c>
    </row>
    <row r="799" spans="1:32" x14ac:dyDescent="0.25">
      <c r="A799" t="s">
        <v>1718</v>
      </c>
      <c r="B799" t="s">
        <v>21</v>
      </c>
      <c r="C799" s="7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 t="str">
        <f>IF(Table1[[#This Row],[Under 30]]="yes","under 30",IF(Table1[[#This Row],[Senior]]="No","Senior","other"))</f>
        <v>under 30</v>
      </c>
      <c r="AE799">
        <f>IF(Table1[[#This Row],[Churn Label]]="no",0,1)</f>
        <v>0</v>
      </c>
      <c r="AF799" cm="1">
        <f t="array" ref="AF799">SUM(Table1[Cutomer Churned or not]/'KPI''s'!$B$1)</f>
        <v>0.2685808284731635</v>
      </c>
    </row>
    <row r="800" spans="1:32" x14ac:dyDescent="0.25">
      <c r="A800" t="s">
        <v>1720</v>
      </c>
      <c r="B800" t="s">
        <v>21</v>
      </c>
      <c r="C800" s="7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 t="str">
        <f>IF(Table1[[#This Row],[Under 30]]="yes","under 30",IF(Table1[[#This Row],[Senior]]="No","Senior","other"))</f>
        <v>Senior</v>
      </c>
      <c r="AE800">
        <f>IF(Table1[[#This Row],[Churn Label]]="no",0,1)</f>
        <v>0</v>
      </c>
      <c r="AF800" cm="1">
        <f t="array" ref="AF800">SUM(Table1[Cutomer Churned or not]/'KPI''s'!$B$1)</f>
        <v>0.2685808284731635</v>
      </c>
    </row>
    <row r="801" spans="1:32" x14ac:dyDescent="0.25">
      <c r="A801" t="s">
        <v>1722</v>
      </c>
      <c r="B801" t="s">
        <v>21</v>
      </c>
      <c r="C801" s="7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 t="str">
        <f>IF(Table1[[#This Row],[Under 30]]="yes","under 30",IF(Table1[[#This Row],[Senior]]="No","Senior","other"))</f>
        <v>under 30</v>
      </c>
      <c r="AE801">
        <f>IF(Table1[[#This Row],[Churn Label]]="no",0,1)</f>
        <v>0</v>
      </c>
      <c r="AF801" cm="1">
        <f t="array" ref="AF801">SUM(Table1[Cutomer Churned or not]/'KPI''s'!$B$1)</f>
        <v>0.2685808284731635</v>
      </c>
    </row>
    <row r="802" spans="1:32" x14ac:dyDescent="0.25">
      <c r="A802" t="s">
        <v>1724</v>
      </c>
      <c r="B802" t="s">
        <v>21</v>
      </c>
      <c r="C802" s="7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 t="str">
        <f>IF(Table1[[#This Row],[Under 30]]="yes","under 30",IF(Table1[[#This Row],[Senior]]="No","Senior","other"))</f>
        <v>Senior</v>
      </c>
      <c r="AE802">
        <f>IF(Table1[[#This Row],[Churn Label]]="no",0,1)</f>
        <v>0</v>
      </c>
      <c r="AF802" cm="1">
        <f t="array" ref="AF802">SUM(Table1[Cutomer Churned or not]/'KPI''s'!$B$1)</f>
        <v>0.2685808284731635</v>
      </c>
    </row>
    <row r="803" spans="1:32" x14ac:dyDescent="0.25">
      <c r="A803" t="s">
        <v>1726</v>
      </c>
      <c r="B803" t="s">
        <v>21</v>
      </c>
      <c r="C803" s="7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 t="str">
        <f>IF(Table1[[#This Row],[Under 30]]="yes","under 30",IF(Table1[[#This Row],[Senior]]="No","Senior","other"))</f>
        <v>Senior</v>
      </c>
      <c r="AE803">
        <f>IF(Table1[[#This Row],[Churn Label]]="no",0,1)</f>
        <v>0</v>
      </c>
      <c r="AF803" cm="1">
        <f t="array" ref="AF803">SUM(Table1[Cutomer Churned or not]/'KPI''s'!$B$1)</f>
        <v>0.2685808284731635</v>
      </c>
    </row>
    <row r="804" spans="1:32" x14ac:dyDescent="0.25">
      <c r="A804" t="s">
        <v>1728</v>
      </c>
      <c r="B804" t="s">
        <v>21</v>
      </c>
      <c r="C804" s="7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 t="str">
        <f>IF(Table1[[#This Row],[Under 30]]="yes","under 30",IF(Table1[[#This Row],[Senior]]="No","Senior","other"))</f>
        <v>under 30</v>
      </c>
      <c r="AE804">
        <f>IF(Table1[[#This Row],[Churn Label]]="no",0,1)</f>
        <v>0</v>
      </c>
      <c r="AF804" cm="1">
        <f t="array" ref="AF804">SUM(Table1[Cutomer Churned or not]/'KPI''s'!$B$1)</f>
        <v>0.2685808284731635</v>
      </c>
    </row>
    <row r="805" spans="1:32" x14ac:dyDescent="0.25">
      <c r="A805" t="s">
        <v>1730</v>
      </c>
      <c r="B805" t="s">
        <v>21</v>
      </c>
      <c r="C805" s="7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 t="str">
        <f>IF(Table1[[#This Row],[Under 30]]="yes","under 30",IF(Table1[[#This Row],[Senior]]="No","Senior","other"))</f>
        <v>Senior</v>
      </c>
      <c r="AE805">
        <f>IF(Table1[[#This Row],[Churn Label]]="no",0,1)</f>
        <v>0</v>
      </c>
      <c r="AF805" cm="1">
        <f t="array" ref="AF805">SUM(Table1[Cutomer Churned or not]/'KPI''s'!$B$1)</f>
        <v>0.2685808284731635</v>
      </c>
    </row>
    <row r="806" spans="1:32" x14ac:dyDescent="0.25">
      <c r="A806" t="s">
        <v>1732</v>
      </c>
      <c r="B806" t="s">
        <v>21</v>
      </c>
      <c r="C806" s="7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 t="str">
        <f>IF(Table1[[#This Row],[Under 30]]="yes","under 30",IF(Table1[[#This Row],[Senior]]="No","Senior","other"))</f>
        <v>other</v>
      </c>
      <c r="AE806">
        <f>IF(Table1[[#This Row],[Churn Label]]="no",0,1)</f>
        <v>0</v>
      </c>
      <c r="AF806" cm="1">
        <f t="array" ref="AF806">SUM(Table1[Cutomer Churned or not]/'KPI''s'!$B$1)</f>
        <v>0.2685808284731635</v>
      </c>
    </row>
    <row r="807" spans="1:32" x14ac:dyDescent="0.25">
      <c r="A807" t="s">
        <v>1734</v>
      </c>
      <c r="B807" t="s">
        <v>21</v>
      </c>
      <c r="C807" s="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 t="str">
        <f>IF(Table1[[#This Row],[Under 30]]="yes","under 30",IF(Table1[[#This Row],[Senior]]="No","Senior","other"))</f>
        <v>Senior</v>
      </c>
      <c r="AE807">
        <f>IF(Table1[[#This Row],[Churn Label]]="no",0,1)</f>
        <v>0</v>
      </c>
      <c r="AF807" cm="1">
        <f t="array" ref="AF807">SUM(Table1[Cutomer Churned or not]/'KPI''s'!$B$1)</f>
        <v>0.2685808284731635</v>
      </c>
    </row>
    <row r="808" spans="1:32" x14ac:dyDescent="0.25">
      <c r="A808" t="s">
        <v>1736</v>
      </c>
      <c r="B808" t="s">
        <v>21</v>
      </c>
      <c r="C808" s="7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 t="str">
        <f>IF(Table1[[#This Row],[Under 30]]="yes","under 30",IF(Table1[[#This Row],[Senior]]="No","Senior","other"))</f>
        <v>under 30</v>
      </c>
      <c r="AE808">
        <f>IF(Table1[[#This Row],[Churn Label]]="no",0,1)</f>
        <v>0</v>
      </c>
      <c r="AF808" cm="1">
        <f t="array" ref="AF808">SUM(Table1[Cutomer Churned or not]/'KPI''s'!$B$1)</f>
        <v>0.2685808284731635</v>
      </c>
    </row>
    <row r="809" spans="1:32" x14ac:dyDescent="0.25">
      <c r="A809" t="s">
        <v>1738</v>
      </c>
      <c r="B809" t="s">
        <v>21</v>
      </c>
      <c r="C809" s="7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 t="str">
        <f>IF(Table1[[#This Row],[Under 30]]="yes","under 30",IF(Table1[[#This Row],[Senior]]="No","Senior","other"))</f>
        <v>under 30</v>
      </c>
      <c r="AE809">
        <f>IF(Table1[[#This Row],[Churn Label]]="no",0,1)</f>
        <v>0</v>
      </c>
      <c r="AF809" cm="1">
        <f t="array" ref="AF809">SUM(Table1[Cutomer Churned or not]/'KPI''s'!$B$1)</f>
        <v>0.2685808284731635</v>
      </c>
    </row>
    <row r="810" spans="1:32" x14ac:dyDescent="0.25">
      <c r="A810" t="s">
        <v>1740</v>
      </c>
      <c r="B810" t="s">
        <v>21</v>
      </c>
      <c r="C810" s="7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 t="str">
        <f>IF(Table1[[#This Row],[Under 30]]="yes","under 30",IF(Table1[[#This Row],[Senior]]="No","Senior","other"))</f>
        <v>Senior</v>
      </c>
      <c r="AE810">
        <f>IF(Table1[[#This Row],[Churn Label]]="no",0,1)</f>
        <v>0</v>
      </c>
      <c r="AF810" cm="1">
        <f t="array" ref="AF810">SUM(Table1[Cutomer Churned or not]/'KPI''s'!$B$1)</f>
        <v>0.2685808284731635</v>
      </c>
    </row>
    <row r="811" spans="1:32" x14ac:dyDescent="0.25">
      <c r="A811" t="s">
        <v>1742</v>
      </c>
      <c r="B811" t="s">
        <v>21</v>
      </c>
      <c r="C811" s="7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 t="str">
        <f>IF(Table1[[#This Row],[Under 30]]="yes","under 30",IF(Table1[[#This Row],[Senior]]="No","Senior","other"))</f>
        <v>Senior</v>
      </c>
      <c r="AE811">
        <f>IF(Table1[[#This Row],[Churn Label]]="no",0,1)</f>
        <v>0</v>
      </c>
      <c r="AF811" cm="1">
        <f t="array" ref="AF811">SUM(Table1[Cutomer Churned or not]/'KPI''s'!$B$1)</f>
        <v>0.2685808284731635</v>
      </c>
    </row>
    <row r="812" spans="1:32" x14ac:dyDescent="0.25">
      <c r="A812" t="s">
        <v>1744</v>
      </c>
      <c r="B812" t="s">
        <v>21</v>
      </c>
      <c r="C812" s="7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 t="str">
        <f>IF(Table1[[#This Row],[Under 30]]="yes","under 30",IF(Table1[[#This Row],[Senior]]="No","Senior","other"))</f>
        <v>under 30</v>
      </c>
      <c r="AE812">
        <f>IF(Table1[[#This Row],[Churn Label]]="no",0,1)</f>
        <v>0</v>
      </c>
      <c r="AF812" cm="1">
        <f t="array" ref="AF812">SUM(Table1[Cutomer Churned or not]/'KPI''s'!$B$1)</f>
        <v>0.2685808284731635</v>
      </c>
    </row>
    <row r="813" spans="1:32" x14ac:dyDescent="0.25">
      <c r="A813" t="s">
        <v>1746</v>
      </c>
      <c r="B813" t="s">
        <v>21</v>
      </c>
      <c r="C813" s="7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 t="str">
        <f>IF(Table1[[#This Row],[Under 30]]="yes","under 30",IF(Table1[[#This Row],[Senior]]="No","Senior","other"))</f>
        <v>Senior</v>
      </c>
      <c r="AE813">
        <f>IF(Table1[[#This Row],[Churn Label]]="no",0,1)</f>
        <v>0</v>
      </c>
      <c r="AF813" cm="1">
        <f t="array" ref="AF813">SUM(Table1[Cutomer Churned or not]/'KPI''s'!$B$1)</f>
        <v>0.2685808284731635</v>
      </c>
    </row>
    <row r="814" spans="1:32" x14ac:dyDescent="0.25">
      <c r="A814" t="s">
        <v>1748</v>
      </c>
      <c r="B814" t="s">
        <v>21</v>
      </c>
      <c r="C814" s="7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 t="str">
        <f>IF(Table1[[#This Row],[Under 30]]="yes","under 30",IF(Table1[[#This Row],[Senior]]="No","Senior","other"))</f>
        <v>Senior</v>
      </c>
      <c r="AE814">
        <f>IF(Table1[[#This Row],[Churn Label]]="no",0,1)</f>
        <v>0</v>
      </c>
      <c r="AF814" cm="1">
        <f t="array" ref="AF814">SUM(Table1[Cutomer Churned or not]/'KPI''s'!$B$1)</f>
        <v>0.2685808284731635</v>
      </c>
    </row>
    <row r="815" spans="1:32" x14ac:dyDescent="0.25">
      <c r="A815" t="s">
        <v>1750</v>
      </c>
      <c r="B815" t="s">
        <v>21</v>
      </c>
      <c r="C815" s="7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 t="str">
        <f>IF(Table1[[#This Row],[Under 30]]="yes","under 30",IF(Table1[[#This Row],[Senior]]="No","Senior","other"))</f>
        <v>Senior</v>
      </c>
      <c r="AE815">
        <f>IF(Table1[[#This Row],[Churn Label]]="no",0,1)</f>
        <v>0</v>
      </c>
      <c r="AF815" cm="1">
        <f t="array" ref="AF815">SUM(Table1[Cutomer Churned or not]/'KPI''s'!$B$1)</f>
        <v>0.2685808284731635</v>
      </c>
    </row>
    <row r="816" spans="1:32" x14ac:dyDescent="0.25">
      <c r="A816" t="s">
        <v>1752</v>
      </c>
      <c r="B816" t="s">
        <v>21</v>
      </c>
      <c r="C816" s="7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 t="str">
        <f>IF(Table1[[#This Row],[Under 30]]="yes","under 30",IF(Table1[[#This Row],[Senior]]="No","Senior","other"))</f>
        <v>Senior</v>
      </c>
      <c r="AE816">
        <f>IF(Table1[[#This Row],[Churn Label]]="no",0,1)</f>
        <v>0</v>
      </c>
      <c r="AF816" cm="1">
        <f t="array" ref="AF816">SUM(Table1[Cutomer Churned or not]/'KPI''s'!$B$1)</f>
        <v>0.2685808284731635</v>
      </c>
    </row>
    <row r="817" spans="1:32" x14ac:dyDescent="0.25">
      <c r="A817" t="s">
        <v>1754</v>
      </c>
      <c r="B817" t="s">
        <v>21</v>
      </c>
      <c r="C817" s="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 t="str">
        <f>IF(Table1[[#This Row],[Under 30]]="yes","under 30",IF(Table1[[#This Row],[Senior]]="No","Senior","other"))</f>
        <v>Senior</v>
      </c>
      <c r="AE817">
        <f>IF(Table1[[#This Row],[Churn Label]]="no",0,1)</f>
        <v>0</v>
      </c>
      <c r="AF817" cm="1">
        <f t="array" ref="AF817">SUM(Table1[Cutomer Churned or not]/'KPI''s'!$B$1)</f>
        <v>0.2685808284731635</v>
      </c>
    </row>
    <row r="818" spans="1:32" x14ac:dyDescent="0.25">
      <c r="A818" t="s">
        <v>1756</v>
      </c>
      <c r="B818" t="s">
        <v>21</v>
      </c>
      <c r="C818" s="7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 t="str">
        <f>IF(Table1[[#This Row],[Under 30]]="yes","under 30",IF(Table1[[#This Row],[Senior]]="No","Senior","other"))</f>
        <v>under 30</v>
      </c>
      <c r="AE818">
        <f>IF(Table1[[#This Row],[Churn Label]]="no",0,1)</f>
        <v>0</v>
      </c>
      <c r="AF818" cm="1">
        <f t="array" ref="AF818">SUM(Table1[Cutomer Churned or not]/'KPI''s'!$B$1)</f>
        <v>0.2685808284731635</v>
      </c>
    </row>
    <row r="819" spans="1:32" x14ac:dyDescent="0.25">
      <c r="A819" t="s">
        <v>1758</v>
      </c>
      <c r="B819" t="s">
        <v>21</v>
      </c>
      <c r="C819" s="7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 t="str">
        <f>IF(Table1[[#This Row],[Under 30]]="yes","under 30",IF(Table1[[#This Row],[Senior]]="No","Senior","other"))</f>
        <v>under 30</v>
      </c>
      <c r="AE819">
        <f>IF(Table1[[#This Row],[Churn Label]]="no",0,1)</f>
        <v>0</v>
      </c>
      <c r="AF819" cm="1">
        <f t="array" ref="AF819">SUM(Table1[Cutomer Churned or not]/'KPI''s'!$B$1)</f>
        <v>0.2685808284731635</v>
      </c>
    </row>
    <row r="820" spans="1:32" x14ac:dyDescent="0.25">
      <c r="A820" t="s">
        <v>1760</v>
      </c>
      <c r="B820" t="s">
        <v>21</v>
      </c>
      <c r="C820" s="7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 t="str">
        <f>IF(Table1[[#This Row],[Under 30]]="yes","under 30",IF(Table1[[#This Row],[Senior]]="No","Senior","other"))</f>
        <v>Senior</v>
      </c>
      <c r="AE820">
        <f>IF(Table1[[#This Row],[Churn Label]]="no",0,1)</f>
        <v>0</v>
      </c>
      <c r="AF820" cm="1">
        <f t="array" ref="AF820">SUM(Table1[Cutomer Churned or not]/'KPI''s'!$B$1)</f>
        <v>0.2685808284731635</v>
      </c>
    </row>
    <row r="821" spans="1:32" x14ac:dyDescent="0.25">
      <c r="A821" t="s">
        <v>1762</v>
      </c>
      <c r="B821" t="s">
        <v>21</v>
      </c>
      <c r="C821" s="7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 t="str">
        <f>IF(Table1[[#This Row],[Under 30]]="yes","under 30",IF(Table1[[#This Row],[Senior]]="No","Senior","other"))</f>
        <v>other</v>
      </c>
      <c r="AE821">
        <f>IF(Table1[[#This Row],[Churn Label]]="no",0,1)</f>
        <v>0</v>
      </c>
      <c r="AF821" cm="1">
        <f t="array" ref="AF821">SUM(Table1[Cutomer Churned or not]/'KPI''s'!$B$1)</f>
        <v>0.2685808284731635</v>
      </c>
    </row>
    <row r="822" spans="1:32" x14ac:dyDescent="0.25">
      <c r="A822" t="s">
        <v>1764</v>
      </c>
      <c r="B822" t="s">
        <v>21</v>
      </c>
      <c r="C822" s="7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 t="str">
        <f>IF(Table1[[#This Row],[Under 30]]="yes","under 30",IF(Table1[[#This Row],[Senior]]="No","Senior","other"))</f>
        <v>Senior</v>
      </c>
      <c r="AE822">
        <f>IF(Table1[[#This Row],[Churn Label]]="no",0,1)</f>
        <v>0</v>
      </c>
      <c r="AF822" cm="1">
        <f t="array" ref="AF822">SUM(Table1[Cutomer Churned or not]/'KPI''s'!$B$1)</f>
        <v>0.2685808284731635</v>
      </c>
    </row>
    <row r="823" spans="1:32" x14ac:dyDescent="0.25">
      <c r="A823" t="s">
        <v>1766</v>
      </c>
      <c r="B823" t="s">
        <v>21</v>
      </c>
      <c r="C823" s="7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 t="str">
        <f>IF(Table1[[#This Row],[Under 30]]="yes","under 30",IF(Table1[[#This Row],[Senior]]="No","Senior","other"))</f>
        <v>Senior</v>
      </c>
      <c r="AE823">
        <f>IF(Table1[[#This Row],[Churn Label]]="no",0,1)</f>
        <v>0</v>
      </c>
      <c r="AF823" cm="1">
        <f t="array" ref="AF823">SUM(Table1[Cutomer Churned or not]/'KPI''s'!$B$1)</f>
        <v>0.2685808284731635</v>
      </c>
    </row>
    <row r="824" spans="1:32" x14ac:dyDescent="0.25">
      <c r="A824" t="s">
        <v>1768</v>
      </c>
      <c r="B824" t="s">
        <v>21</v>
      </c>
      <c r="C824" s="7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 t="str">
        <f>IF(Table1[[#This Row],[Under 30]]="yes","under 30",IF(Table1[[#This Row],[Senior]]="No","Senior","other"))</f>
        <v>Senior</v>
      </c>
      <c r="AE824">
        <f>IF(Table1[[#This Row],[Churn Label]]="no",0,1)</f>
        <v>0</v>
      </c>
      <c r="AF824" cm="1">
        <f t="array" ref="AF824">SUM(Table1[Cutomer Churned or not]/'KPI''s'!$B$1)</f>
        <v>0.2685808284731635</v>
      </c>
    </row>
    <row r="825" spans="1:32" x14ac:dyDescent="0.25">
      <c r="A825" t="s">
        <v>1770</v>
      </c>
      <c r="B825" t="s">
        <v>21</v>
      </c>
      <c r="C825" s="7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 t="str">
        <f>IF(Table1[[#This Row],[Under 30]]="yes","under 30",IF(Table1[[#This Row],[Senior]]="No","Senior","other"))</f>
        <v>other</v>
      </c>
      <c r="AE825">
        <f>IF(Table1[[#This Row],[Churn Label]]="no",0,1)</f>
        <v>0</v>
      </c>
      <c r="AF825" cm="1">
        <f t="array" ref="AF825">SUM(Table1[Cutomer Churned or not]/'KPI''s'!$B$1)</f>
        <v>0.2685808284731635</v>
      </c>
    </row>
    <row r="826" spans="1:32" x14ac:dyDescent="0.25">
      <c r="A826" t="s">
        <v>1772</v>
      </c>
      <c r="B826" t="s">
        <v>21</v>
      </c>
      <c r="C826" s="7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 t="str">
        <f>IF(Table1[[#This Row],[Under 30]]="yes","under 30",IF(Table1[[#This Row],[Senior]]="No","Senior","other"))</f>
        <v>Senior</v>
      </c>
      <c r="AE826">
        <f>IF(Table1[[#This Row],[Churn Label]]="no",0,1)</f>
        <v>0</v>
      </c>
      <c r="AF826" cm="1">
        <f t="array" ref="AF826">SUM(Table1[Cutomer Churned or not]/'KPI''s'!$B$1)</f>
        <v>0.2685808284731635</v>
      </c>
    </row>
    <row r="827" spans="1:32" x14ac:dyDescent="0.25">
      <c r="A827" t="s">
        <v>1774</v>
      </c>
      <c r="B827" t="s">
        <v>21</v>
      </c>
      <c r="C827" s="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 t="str">
        <f>IF(Table1[[#This Row],[Under 30]]="yes","under 30",IF(Table1[[#This Row],[Senior]]="No","Senior","other"))</f>
        <v>Senior</v>
      </c>
      <c r="AE827">
        <f>IF(Table1[[#This Row],[Churn Label]]="no",0,1)</f>
        <v>0</v>
      </c>
      <c r="AF827" cm="1">
        <f t="array" ref="AF827">SUM(Table1[Cutomer Churned or not]/'KPI''s'!$B$1)</f>
        <v>0.2685808284731635</v>
      </c>
    </row>
    <row r="828" spans="1:32" x14ac:dyDescent="0.25">
      <c r="A828" t="s">
        <v>1776</v>
      </c>
      <c r="B828" t="s">
        <v>21</v>
      </c>
      <c r="C828" s="7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 t="str">
        <f>IF(Table1[[#This Row],[Under 30]]="yes","under 30",IF(Table1[[#This Row],[Senior]]="No","Senior","other"))</f>
        <v>Senior</v>
      </c>
      <c r="AE828">
        <f>IF(Table1[[#This Row],[Churn Label]]="no",0,1)</f>
        <v>0</v>
      </c>
      <c r="AF828" cm="1">
        <f t="array" ref="AF828">SUM(Table1[Cutomer Churned or not]/'KPI''s'!$B$1)</f>
        <v>0.2685808284731635</v>
      </c>
    </row>
    <row r="829" spans="1:32" x14ac:dyDescent="0.25">
      <c r="A829" t="s">
        <v>1778</v>
      </c>
      <c r="B829" t="s">
        <v>21</v>
      </c>
      <c r="C829" s="7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 t="str">
        <f>IF(Table1[[#This Row],[Under 30]]="yes","under 30",IF(Table1[[#This Row],[Senior]]="No","Senior","other"))</f>
        <v>Senior</v>
      </c>
      <c r="AE829">
        <f>IF(Table1[[#This Row],[Churn Label]]="no",0,1)</f>
        <v>0</v>
      </c>
      <c r="AF829" cm="1">
        <f t="array" ref="AF829">SUM(Table1[Cutomer Churned or not]/'KPI''s'!$B$1)</f>
        <v>0.2685808284731635</v>
      </c>
    </row>
    <row r="830" spans="1:32" x14ac:dyDescent="0.25">
      <c r="A830" t="s">
        <v>1780</v>
      </c>
      <c r="B830" t="s">
        <v>21</v>
      </c>
      <c r="C830" s="7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 t="str">
        <f>IF(Table1[[#This Row],[Under 30]]="yes","under 30",IF(Table1[[#This Row],[Senior]]="No","Senior","other"))</f>
        <v>Senior</v>
      </c>
      <c r="AE830">
        <f>IF(Table1[[#This Row],[Churn Label]]="no",0,1)</f>
        <v>0</v>
      </c>
      <c r="AF830" cm="1">
        <f t="array" ref="AF830">SUM(Table1[Cutomer Churned or not]/'KPI''s'!$B$1)</f>
        <v>0.2685808284731635</v>
      </c>
    </row>
    <row r="831" spans="1:32" x14ac:dyDescent="0.25">
      <c r="A831" t="s">
        <v>1782</v>
      </c>
      <c r="B831" t="s">
        <v>21</v>
      </c>
      <c r="C831" s="7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 t="str">
        <f>IF(Table1[[#This Row],[Under 30]]="yes","under 30",IF(Table1[[#This Row],[Senior]]="No","Senior","other"))</f>
        <v>Senior</v>
      </c>
      <c r="AE831">
        <f>IF(Table1[[#This Row],[Churn Label]]="no",0,1)</f>
        <v>0</v>
      </c>
      <c r="AF831" cm="1">
        <f t="array" ref="AF831">SUM(Table1[Cutomer Churned or not]/'KPI''s'!$B$1)</f>
        <v>0.2685808284731635</v>
      </c>
    </row>
    <row r="832" spans="1:32" x14ac:dyDescent="0.25">
      <c r="A832" t="s">
        <v>1784</v>
      </c>
      <c r="B832" t="s">
        <v>21</v>
      </c>
      <c r="C832" s="7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 t="str">
        <f>IF(Table1[[#This Row],[Under 30]]="yes","under 30",IF(Table1[[#This Row],[Senior]]="No","Senior","other"))</f>
        <v>Senior</v>
      </c>
      <c r="AE832">
        <f>IF(Table1[[#This Row],[Churn Label]]="no",0,1)</f>
        <v>0</v>
      </c>
      <c r="AF832" cm="1">
        <f t="array" ref="AF832">SUM(Table1[Cutomer Churned or not]/'KPI''s'!$B$1)</f>
        <v>0.2685808284731635</v>
      </c>
    </row>
    <row r="833" spans="1:32" x14ac:dyDescent="0.25">
      <c r="A833" t="s">
        <v>1786</v>
      </c>
      <c r="B833" t="s">
        <v>21</v>
      </c>
      <c r="C833" s="7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 t="str">
        <f>IF(Table1[[#This Row],[Under 30]]="yes","under 30",IF(Table1[[#This Row],[Senior]]="No","Senior","other"))</f>
        <v>Senior</v>
      </c>
      <c r="AE833">
        <f>IF(Table1[[#This Row],[Churn Label]]="no",0,1)</f>
        <v>0</v>
      </c>
      <c r="AF833" cm="1">
        <f t="array" ref="AF833">SUM(Table1[Cutomer Churned or not]/'KPI''s'!$B$1)</f>
        <v>0.2685808284731635</v>
      </c>
    </row>
    <row r="834" spans="1:32" x14ac:dyDescent="0.25">
      <c r="A834" t="s">
        <v>1788</v>
      </c>
      <c r="B834" t="s">
        <v>21</v>
      </c>
      <c r="C834" s="7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 t="str">
        <f>IF(Table1[[#This Row],[Under 30]]="yes","under 30",IF(Table1[[#This Row],[Senior]]="No","Senior","other"))</f>
        <v>under 30</v>
      </c>
      <c r="AE834">
        <f>IF(Table1[[#This Row],[Churn Label]]="no",0,1)</f>
        <v>0</v>
      </c>
      <c r="AF834" cm="1">
        <f t="array" ref="AF834">SUM(Table1[Cutomer Churned or not]/'KPI''s'!$B$1)</f>
        <v>0.2685808284731635</v>
      </c>
    </row>
    <row r="835" spans="1:32" x14ac:dyDescent="0.25">
      <c r="A835" t="s">
        <v>1790</v>
      </c>
      <c r="B835" t="s">
        <v>21</v>
      </c>
      <c r="C835" s="7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 t="str">
        <f>IF(Table1[[#This Row],[Under 30]]="yes","under 30",IF(Table1[[#This Row],[Senior]]="No","Senior","other"))</f>
        <v>other</v>
      </c>
      <c r="AE835">
        <f>IF(Table1[[#This Row],[Churn Label]]="no",0,1)</f>
        <v>0</v>
      </c>
      <c r="AF835" cm="1">
        <f t="array" ref="AF835">SUM(Table1[Cutomer Churned or not]/'KPI''s'!$B$1)</f>
        <v>0.2685808284731635</v>
      </c>
    </row>
    <row r="836" spans="1:32" x14ac:dyDescent="0.25">
      <c r="A836" t="s">
        <v>1792</v>
      </c>
      <c r="B836" t="s">
        <v>21</v>
      </c>
      <c r="C836" s="7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 t="str">
        <f>IF(Table1[[#This Row],[Under 30]]="yes","under 30",IF(Table1[[#This Row],[Senior]]="No","Senior","other"))</f>
        <v>under 30</v>
      </c>
      <c r="AE836">
        <f>IF(Table1[[#This Row],[Churn Label]]="no",0,1)</f>
        <v>0</v>
      </c>
      <c r="AF836" cm="1">
        <f t="array" ref="AF836">SUM(Table1[Cutomer Churned or not]/'KPI''s'!$B$1)</f>
        <v>0.2685808284731635</v>
      </c>
    </row>
    <row r="837" spans="1:32" x14ac:dyDescent="0.25">
      <c r="A837" t="s">
        <v>1794</v>
      </c>
      <c r="B837" t="s">
        <v>21</v>
      </c>
      <c r="C837" s="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 t="str">
        <f>IF(Table1[[#This Row],[Under 30]]="yes","under 30",IF(Table1[[#This Row],[Senior]]="No","Senior","other"))</f>
        <v>Senior</v>
      </c>
      <c r="AE837">
        <f>IF(Table1[[#This Row],[Churn Label]]="no",0,1)</f>
        <v>0</v>
      </c>
      <c r="AF837" cm="1">
        <f t="array" ref="AF837">SUM(Table1[Cutomer Churned or not]/'KPI''s'!$B$1)</f>
        <v>0.2685808284731635</v>
      </c>
    </row>
    <row r="838" spans="1:32" x14ac:dyDescent="0.25">
      <c r="A838" t="s">
        <v>1796</v>
      </c>
      <c r="B838" t="s">
        <v>21</v>
      </c>
      <c r="C838" s="7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 t="str">
        <f>IF(Table1[[#This Row],[Under 30]]="yes","under 30",IF(Table1[[#This Row],[Senior]]="No","Senior","other"))</f>
        <v>under 30</v>
      </c>
      <c r="AE838">
        <f>IF(Table1[[#This Row],[Churn Label]]="no",0,1)</f>
        <v>0</v>
      </c>
      <c r="AF838" cm="1">
        <f t="array" ref="AF838">SUM(Table1[Cutomer Churned or not]/'KPI''s'!$B$1)</f>
        <v>0.2685808284731635</v>
      </c>
    </row>
    <row r="839" spans="1:32" x14ac:dyDescent="0.25">
      <c r="A839" t="s">
        <v>1798</v>
      </c>
      <c r="B839" t="s">
        <v>21</v>
      </c>
      <c r="C839" s="7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 t="str">
        <f>IF(Table1[[#This Row],[Under 30]]="yes","under 30",IF(Table1[[#This Row],[Senior]]="No","Senior","other"))</f>
        <v>Senior</v>
      </c>
      <c r="AE839">
        <f>IF(Table1[[#This Row],[Churn Label]]="no",0,1)</f>
        <v>0</v>
      </c>
      <c r="AF839" cm="1">
        <f t="array" ref="AF839">SUM(Table1[Cutomer Churned or not]/'KPI''s'!$B$1)</f>
        <v>0.2685808284731635</v>
      </c>
    </row>
    <row r="840" spans="1:32" x14ac:dyDescent="0.25">
      <c r="A840" t="s">
        <v>1800</v>
      </c>
      <c r="B840" t="s">
        <v>21</v>
      </c>
      <c r="C840" s="7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 t="str">
        <f>IF(Table1[[#This Row],[Under 30]]="yes","under 30",IF(Table1[[#This Row],[Senior]]="No","Senior","other"))</f>
        <v>Senior</v>
      </c>
      <c r="AE840">
        <f>IF(Table1[[#This Row],[Churn Label]]="no",0,1)</f>
        <v>0</v>
      </c>
      <c r="AF840" cm="1">
        <f t="array" ref="AF840">SUM(Table1[Cutomer Churned or not]/'KPI''s'!$B$1)</f>
        <v>0.2685808284731635</v>
      </c>
    </row>
    <row r="841" spans="1:32" x14ac:dyDescent="0.25">
      <c r="A841" t="s">
        <v>1802</v>
      </c>
      <c r="B841" t="s">
        <v>21</v>
      </c>
      <c r="C841" s="7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 t="str">
        <f>IF(Table1[[#This Row],[Under 30]]="yes","under 30",IF(Table1[[#This Row],[Senior]]="No","Senior","other"))</f>
        <v>Senior</v>
      </c>
      <c r="AE841">
        <f>IF(Table1[[#This Row],[Churn Label]]="no",0,1)</f>
        <v>0</v>
      </c>
      <c r="AF841" cm="1">
        <f t="array" ref="AF841">SUM(Table1[Cutomer Churned or not]/'KPI''s'!$B$1)</f>
        <v>0.2685808284731635</v>
      </c>
    </row>
    <row r="842" spans="1:32" x14ac:dyDescent="0.25">
      <c r="A842" t="s">
        <v>1804</v>
      </c>
      <c r="B842" t="s">
        <v>21</v>
      </c>
      <c r="C842" s="7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 t="str">
        <f>IF(Table1[[#This Row],[Under 30]]="yes","under 30",IF(Table1[[#This Row],[Senior]]="No","Senior","other"))</f>
        <v>Senior</v>
      </c>
      <c r="AE842">
        <f>IF(Table1[[#This Row],[Churn Label]]="no",0,1)</f>
        <v>0</v>
      </c>
      <c r="AF842" cm="1">
        <f t="array" ref="AF842">SUM(Table1[Cutomer Churned or not]/'KPI''s'!$B$1)</f>
        <v>0.2685808284731635</v>
      </c>
    </row>
    <row r="843" spans="1:32" x14ac:dyDescent="0.25">
      <c r="A843" t="s">
        <v>1806</v>
      </c>
      <c r="B843" t="s">
        <v>21</v>
      </c>
      <c r="C843" s="7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 t="str">
        <f>IF(Table1[[#This Row],[Under 30]]="yes","under 30",IF(Table1[[#This Row],[Senior]]="No","Senior","other"))</f>
        <v>Senior</v>
      </c>
      <c r="AE843">
        <f>IF(Table1[[#This Row],[Churn Label]]="no",0,1)</f>
        <v>0</v>
      </c>
      <c r="AF843" cm="1">
        <f t="array" ref="AF843">SUM(Table1[Cutomer Churned or not]/'KPI''s'!$B$1)</f>
        <v>0.2685808284731635</v>
      </c>
    </row>
    <row r="844" spans="1:32" x14ac:dyDescent="0.25">
      <c r="A844" t="s">
        <v>1808</v>
      </c>
      <c r="B844" t="s">
        <v>21</v>
      </c>
      <c r="C844" s="7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 t="str">
        <f>IF(Table1[[#This Row],[Under 30]]="yes","under 30",IF(Table1[[#This Row],[Senior]]="No","Senior","other"))</f>
        <v>under 30</v>
      </c>
      <c r="AE844">
        <f>IF(Table1[[#This Row],[Churn Label]]="no",0,1)</f>
        <v>0</v>
      </c>
      <c r="AF844" cm="1">
        <f t="array" ref="AF844">SUM(Table1[Cutomer Churned or not]/'KPI''s'!$B$1)</f>
        <v>0.2685808284731635</v>
      </c>
    </row>
    <row r="845" spans="1:32" x14ac:dyDescent="0.25">
      <c r="A845" t="s">
        <v>1810</v>
      </c>
      <c r="B845" t="s">
        <v>21</v>
      </c>
      <c r="C845" s="7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 t="str">
        <f>IF(Table1[[#This Row],[Under 30]]="yes","under 30",IF(Table1[[#This Row],[Senior]]="No","Senior","other"))</f>
        <v>other</v>
      </c>
      <c r="AE845">
        <f>IF(Table1[[#This Row],[Churn Label]]="no",0,1)</f>
        <v>0</v>
      </c>
      <c r="AF845" cm="1">
        <f t="array" ref="AF845">SUM(Table1[Cutomer Churned or not]/'KPI''s'!$B$1)</f>
        <v>0.2685808284731635</v>
      </c>
    </row>
    <row r="846" spans="1:32" x14ac:dyDescent="0.25">
      <c r="A846" t="s">
        <v>1812</v>
      </c>
      <c r="B846" t="s">
        <v>21</v>
      </c>
      <c r="C846" s="7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 t="str">
        <f>IF(Table1[[#This Row],[Under 30]]="yes","under 30",IF(Table1[[#This Row],[Senior]]="No","Senior","other"))</f>
        <v>under 30</v>
      </c>
      <c r="AE846">
        <f>IF(Table1[[#This Row],[Churn Label]]="no",0,1)</f>
        <v>0</v>
      </c>
      <c r="AF846" cm="1">
        <f t="array" ref="AF846">SUM(Table1[Cutomer Churned or not]/'KPI''s'!$B$1)</f>
        <v>0.2685808284731635</v>
      </c>
    </row>
    <row r="847" spans="1:32" x14ac:dyDescent="0.25">
      <c r="A847" t="s">
        <v>1814</v>
      </c>
      <c r="B847" t="s">
        <v>21</v>
      </c>
      <c r="C847" s="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 t="str">
        <f>IF(Table1[[#This Row],[Under 30]]="yes","under 30",IF(Table1[[#This Row],[Senior]]="No","Senior","other"))</f>
        <v>Senior</v>
      </c>
      <c r="AE847">
        <f>IF(Table1[[#This Row],[Churn Label]]="no",0,1)</f>
        <v>0</v>
      </c>
      <c r="AF847" cm="1">
        <f t="array" ref="AF847">SUM(Table1[Cutomer Churned or not]/'KPI''s'!$B$1)</f>
        <v>0.2685808284731635</v>
      </c>
    </row>
    <row r="848" spans="1:32" x14ac:dyDescent="0.25">
      <c r="A848" t="s">
        <v>1816</v>
      </c>
      <c r="B848" t="s">
        <v>21</v>
      </c>
      <c r="C848" s="7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 t="str">
        <f>IF(Table1[[#This Row],[Under 30]]="yes","under 30",IF(Table1[[#This Row],[Senior]]="No","Senior","other"))</f>
        <v>Senior</v>
      </c>
      <c r="AE848">
        <f>IF(Table1[[#This Row],[Churn Label]]="no",0,1)</f>
        <v>0</v>
      </c>
      <c r="AF848" cm="1">
        <f t="array" ref="AF848">SUM(Table1[Cutomer Churned or not]/'KPI''s'!$B$1)</f>
        <v>0.2685808284731635</v>
      </c>
    </row>
    <row r="849" spans="1:32" x14ac:dyDescent="0.25">
      <c r="A849" t="s">
        <v>1818</v>
      </c>
      <c r="B849" t="s">
        <v>21</v>
      </c>
      <c r="C849" s="7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 t="str">
        <f>IF(Table1[[#This Row],[Under 30]]="yes","under 30",IF(Table1[[#This Row],[Senior]]="No","Senior","other"))</f>
        <v>other</v>
      </c>
      <c r="AE849">
        <f>IF(Table1[[#This Row],[Churn Label]]="no",0,1)</f>
        <v>0</v>
      </c>
      <c r="AF849" cm="1">
        <f t="array" ref="AF849">SUM(Table1[Cutomer Churned or not]/'KPI''s'!$B$1)</f>
        <v>0.2685808284731635</v>
      </c>
    </row>
    <row r="850" spans="1:32" x14ac:dyDescent="0.25">
      <c r="A850" t="s">
        <v>1820</v>
      </c>
      <c r="B850" t="s">
        <v>21</v>
      </c>
      <c r="C850" s="7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 t="str">
        <f>IF(Table1[[#This Row],[Under 30]]="yes","under 30",IF(Table1[[#This Row],[Senior]]="No","Senior","other"))</f>
        <v>under 30</v>
      </c>
      <c r="AE850">
        <f>IF(Table1[[#This Row],[Churn Label]]="no",0,1)</f>
        <v>0</v>
      </c>
      <c r="AF850" cm="1">
        <f t="array" ref="AF850">SUM(Table1[Cutomer Churned or not]/'KPI''s'!$B$1)</f>
        <v>0.2685808284731635</v>
      </c>
    </row>
    <row r="851" spans="1:32" x14ac:dyDescent="0.25">
      <c r="A851" t="s">
        <v>1822</v>
      </c>
      <c r="B851" t="s">
        <v>21</v>
      </c>
      <c r="C851" s="7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 t="str">
        <f>IF(Table1[[#This Row],[Under 30]]="yes","under 30",IF(Table1[[#This Row],[Senior]]="No","Senior","other"))</f>
        <v>Senior</v>
      </c>
      <c r="AE851">
        <f>IF(Table1[[#This Row],[Churn Label]]="no",0,1)</f>
        <v>0</v>
      </c>
      <c r="AF851" cm="1">
        <f t="array" ref="AF851">SUM(Table1[Cutomer Churned or not]/'KPI''s'!$B$1)</f>
        <v>0.2685808284731635</v>
      </c>
    </row>
    <row r="852" spans="1:32" x14ac:dyDescent="0.25">
      <c r="A852" t="s">
        <v>1824</v>
      </c>
      <c r="B852" t="s">
        <v>21</v>
      </c>
      <c r="C852" s="7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 t="str">
        <f>IF(Table1[[#This Row],[Under 30]]="yes","under 30",IF(Table1[[#This Row],[Senior]]="No","Senior","other"))</f>
        <v>Senior</v>
      </c>
      <c r="AE852">
        <f>IF(Table1[[#This Row],[Churn Label]]="no",0,1)</f>
        <v>0</v>
      </c>
      <c r="AF852" cm="1">
        <f t="array" ref="AF852">SUM(Table1[Cutomer Churned or not]/'KPI''s'!$B$1)</f>
        <v>0.2685808284731635</v>
      </c>
    </row>
    <row r="853" spans="1:32" x14ac:dyDescent="0.25">
      <c r="A853" t="s">
        <v>1826</v>
      </c>
      <c r="B853" t="s">
        <v>21</v>
      </c>
      <c r="C853" s="7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 t="str">
        <f>IF(Table1[[#This Row],[Under 30]]="yes","under 30",IF(Table1[[#This Row],[Senior]]="No","Senior","other"))</f>
        <v>other</v>
      </c>
      <c r="AE853">
        <f>IF(Table1[[#This Row],[Churn Label]]="no",0,1)</f>
        <v>0</v>
      </c>
      <c r="AF853" cm="1">
        <f t="array" ref="AF853">SUM(Table1[Cutomer Churned or not]/'KPI''s'!$B$1)</f>
        <v>0.2685808284731635</v>
      </c>
    </row>
    <row r="854" spans="1:32" x14ac:dyDescent="0.25">
      <c r="A854" t="s">
        <v>1828</v>
      </c>
      <c r="B854" t="s">
        <v>21</v>
      </c>
      <c r="C854" s="7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 t="str">
        <f>IF(Table1[[#This Row],[Under 30]]="yes","under 30",IF(Table1[[#This Row],[Senior]]="No","Senior","other"))</f>
        <v>other</v>
      </c>
      <c r="AE854">
        <f>IF(Table1[[#This Row],[Churn Label]]="no",0,1)</f>
        <v>0</v>
      </c>
      <c r="AF854" cm="1">
        <f t="array" ref="AF854">SUM(Table1[Cutomer Churned or not]/'KPI''s'!$B$1)</f>
        <v>0.2685808284731635</v>
      </c>
    </row>
    <row r="855" spans="1:32" x14ac:dyDescent="0.25">
      <c r="A855" t="s">
        <v>1830</v>
      </c>
      <c r="B855" t="s">
        <v>21</v>
      </c>
      <c r="C855" s="7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 t="str">
        <f>IF(Table1[[#This Row],[Under 30]]="yes","under 30",IF(Table1[[#This Row],[Senior]]="No","Senior","other"))</f>
        <v>under 30</v>
      </c>
      <c r="AE855">
        <f>IF(Table1[[#This Row],[Churn Label]]="no",0,1)</f>
        <v>0</v>
      </c>
      <c r="AF855" cm="1">
        <f t="array" ref="AF855">SUM(Table1[Cutomer Churned or not]/'KPI''s'!$B$1)</f>
        <v>0.2685808284731635</v>
      </c>
    </row>
    <row r="856" spans="1:32" x14ac:dyDescent="0.25">
      <c r="A856" t="s">
        <v>1832</v>
      </c>
      <c r="B856" t="s">
        <v>21</v>
      </c>
      <c r="C856" s="7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 t="str">
        <f>IF(Table1[[#This Row],[Under 30]]="yes","under 30",IF(Table1[[#This Row],[Senior]]="No","Senior","other"))</f>
        <v>other</v>
      </c>
      <c r="AE856">
        <f>IF(Table1[[#This Row],[Churn Label]]="no",0,1)</f>
        <v>0</v>
      </c>
      <c r="AF856" cm="1">
        <f t="array" ref="AF856">SUM(Table1[Cutomer Churned or not]/'KPI''s'!$B$1)</f>
        <v>0.2685808284731635</v>
      </c>
    </row>
    <row r="857" spans="1:32" x14ac:dyDescent="0.25">
      <c r="A857" t="s">
        <v>1834</v>
      </c>
      <c r="B857" t="s">
        <v>21</v>
      </c>
      <c r="C857" s="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 t="str">
        <f>IF(Table1[[#This Row],[Under 30]]="yes","under 30",IF(Table1[[#This Row],[Senior]]="No","Senior","other"))</f>
        <v>Senior</v>
      </c>
      <c r="AE857">
        <f>IF(Table1[[#This Row],[Churn Label]]="no",0,1)</f>
        <v>0</v>
      </c>
      <c r="AF857" cm="1">
        <f t="array" ref="AF857">SUM(Table1[Cutomer Churned or not]/'KPI''s'!$B$1)</f>
        <v>0.2685808284731635</v>
      </c>
    </row>
    <row r="858" spans="1:32" x14ac:dyDescent="0.25">
      <c r="A858" t="s">
        <v>1836</v>
      </c>
      <c r="B858" t="s">
        <v>21</v>
      </c>
      <c r="C858" s="7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 t="str">
        <f>IF(Table1[[#This Row],[Under 30]]="yes","under 30",IF(Table1[[#This Row],[Senior]]="No","Senior","other"))</f>
        <v>Senior</v>
      </c>
      <c r="AE858">
        <f>IF(Table1[[#This Row],[Churn Label]]="no",0,1)</f>
        <v>0</v>
      </c>
      <c r="AF858" cm="1">
        <f t="array" ref="AF858">SUM(Table1[Cutomer Churned or not]/'KPI''s'!$B$1)</f>
        <v>0.2685808284731635</v>
      </c>
    </row>
    <row r="859" spans="1:32" x14ac:dyDescent="0.25">
      <c r="A859" t="s">
        <v>1838</v>
      </c>
      <c r="B859" t="s">
        <v>21</v>
      </c>
      <c r="C859" s="7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 t="str">
        <f>IF(Table1[[#This Row],[Under 30]]="yes","under 30",IF(Table1[[#This Row],[Senior]]="No","Senior","other"))</f>
        <v>other</v>
      </c>
      <c r="AE859">
        <f>IF(Table1[[#This Row],[Churn Label]]="no",0,1)</f>
        <v>0</v>
      </c>
      <c r="AF859" cm="1">
        <f t="array" ref="AF859">SUM(Table1[Cutomer Churned or not]/'KPI''s'!$B$1)</f>
        <v>0.2685808284731635</v>
      </c>
    </row>
    <row r="860" spans="1:32" x14ac:dyDescent="0.25">
      <c r="A860" t="s">
        <v>1840</v>
      </c>
      <c r="B860" t="s">
        <v>21</v>
      </c>
      <c r="C860" s="7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 t="str">
        <f>IF(Table1[[#This Row],[Under 30]]="yes","under 30",IF(Table1[[#This Row],[Senior]]="No","Senior","other"))</f>
        <v>other</v>
      </c>
      <c r="AE860">
        <f>IF(Table1[[#This Row],[Churn Label]]="no",0,1)</f>
        <v>0</v>
      </c>
      <c r="AF860" cm="1">
        <f t="array" ref="AF860">SUM(Table1[Cutomer Churned or not]/'KPI''s'!$B$1)</f>
        <v>0.2685808284731635</v>
      </c>
    </row>
    <row r="861" spans="1:32" x14ac:dyDescent="0.25">
      <c r="A861" t="s">
        <v>1842</v>
      </c>
      <c r="B861" t="s">
        <v>21</v>
      </c>
      <c r="C861" s="7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 t="str">
        <f>IF(Table1[[#This Row],[Under 30]]="yes","under 30",IF(Table1[[#This Row],[Senior]]="No","Senior","other"))</f>
        <v>Senior</v>
      </c>
      <c r="AE861">
        <f>IF(Table1[[#This Row],[Churn Label]]="no",0,1)</f>
        <v>0</v>
      </c>
      <c r="AF861" cm="1">
        <f t="array" ref="AF861">SUM(Table1[Cutomer Churned or not]/'KPI''s'!$B$1)</f>
        <v>0.2685808284731635</v>
      </c>
    </row>
    <row r="862" spans="1:32" x14ac:dyDescent="0.25">
      <c r="A862" t="s">
        <v>1844</v>
      </c>
      <c r="B862" t="s">
        <v>21</v>
      </c>
      <c r="C862" s="7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 t="str">
        <f>IF(Table1[[#This Row],[Under 30]]="yes","under 30",IF(Table1[[#This Row],[Senior]]="No","Senior","other"))</f>
        <v>under 30</v>
      </c>
      <c r="AE862">
        <f>IF(Table1[[#This Row],[Churn Label]]="no",0,1)</f>
        <v>0</v>
      </c>
      <c r="AF862" cm="1">
        <f t="array" ref="AF862">SUM(Table1[Cutomer Churned or not]/'KPI''s'!$B$1)</f>
        <v>0.2685808284731635</v>
      </c>
    </row>
    <row r="863" spans="1:32" x14ac:dyDescent="0.25">
      <c r="A863" t="s">
        <v>1846</v>
      </c>
      <c r="B863" t="s">
        <v>21</v>
      </c>
      <c r="C863" s="7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 t="str">
        <f>IF(Table1[[#This Row],[Under 30]]="yes","under 30",IF(Table1[[#This Row],[Senior]]="No","Senior","other"))</f>
        <v>Senior</v>
      </c>
      <c r="AE863">
        <f>IF(Table1[[#This Row],[Churn Label]]="no",0,1)</f>
        <v>0</v>
      </c>
      <c r="AF863" cm="1">
        <f t="array" ref="AF863">SUM(Table1[Cutomer Churned or not]/'KPI''s'!$B$1)</f>
        <v>0.2685808284731635</v>
      </c>
    </row>
    <row r="864" spans="1:32" x14ac:dyDescent="0.25">
      <c r="A864" t="s">
        <v>1848</v>
      </c>
      <c r="B864" t="s">
        <v>21</v>
      </c>
      <c r="C864" s="7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 t="str">
        <f>IF(Table1[[#This Row],[Under 30]]="yes","under 30",IF(Table1[[#This Row],[Senior]]="No","Senior","other"))</f>
        <v>Senior</v>
      </c>
      <c r="AE864">
        <f>IF(Table1[[#This Row],[Churn Label]]="no",0,1)</f>
        <v>0</v>
      </c>
      <c r="AF864" cm="1">
        <f t="array" ref="AF864">SUM(Table1[Cutomer Churned or not]/'KPI''s'!$B$1)</f>
        <v>0.2685808284731635</v>
      </c>
    </row>
    <row r="865" spans="1:32" x14ac:dyDescent="0.25">
      <c r="A865" t="s">
        <v>1850</v>
      </c>
      <c r="B865" t="s">
        <v>21</v>
      </c>
      <c r="C865" s="7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 t="str">
        <f>IF(Table1[[#This Row],[Under 30]]="yes","under 30",IF(Table1[[#This Row],[Senior]]="No","Senior","other"))</f>
        <v>under 30</v>
      </c>
      <c r="AE865">
        <f>IF(Table1[[#This Row],[Churn Label]]="no",0,1)</f>
        <v>0</v>
      </c>
      <c r="AF865" cm="1">
        <f t="array" ref="AF865">SUM(Table1[Cutomer Churned or not]/'KPI''s'!$B$1)</f>
        <v>0.2685808284731635</v>
      </c>
    </row>
    <row r="866" spans="1:32" x14ac:dyDescent="0.25">
      <c r="A866" t="s">
        <v>1852</v>
      </c>
      <c r="B866" t="s">
        <v>21</v>
      </c>
      <c r="C866" s="7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 t="str">
        <f>IF(Table1[[#This Row],[Under 30]]="yes","under 30",IF(Table1[[#This Row],[Senior]]="No","Senior","other"))</f>
        <v>Senior</v>
      </c>
      <c r="AE866">
        <f>IF(Table1[[#This Row],[Churn Label]]="no",0,1)</f>
        <v>0</v>
      </c>
      <c r="AF866" cm="1">
        <f t="array" ref="AF866">SUM(Table1[Cutomer Churned or not]/'KPI''s'!$B$1)</f>
        <v>0.2685808284731635</v>
      </c>
    </row>
    <row r="867" spans="1:32" x14ac:dyDescent="0.25">
      <c r="A867" t="s">
        <v>1854</v>
      </c>
      <c r="B867" t="s">
        <v>21</v>
      </c>
      <c r="C867" s="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 t="str">
        <f>IF(Table1[[#This Row],[Under 30]]="yes","under 30",IF(Table1[[#This Row],[Senior]]="No","Senior","other"))</f>
        <v>other</v>
      </c>
      <c r="AE867">
        <f>IF(Table1[[#This Row],[Churn Label]]="no",0,1)</f>
        <v>0</v>
      </c>
      <c r="AF867" cm="1">
        <f t="array" ref="AF867">SUM(Table1[Cutomer Churned or not]/'KPI''s'!$B$1)</f>
        <v>0.2685808284731635</v>
      </c>
    </row>
    <row r="868" spans="1:32" x14ac:dyDescent="0.25">
      <c r="A868" t="s">
        <v>1856</v>
      </c>
      <c r="B868" t="s">
        <v>21</v>
      </c>
      <c r="C868" s="7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 t="str">
        <f>IF(Table1[[#This Row],[Under 30]]="yes","under 30",IF(Table1[[#This Row],[Senior]]="No","Senior","other"))</f>
        <v>Senior</v>
      </c>
      <c r="AE868">
        <f>IF(Table1[[#This Row],[Churn Label]]="no",0,1)</f>
        <v>0</v>
      </c>
      <c r="AF868" cm="1">
        <f t="array" ref="AF868">SUM(Table1[Cutomer Churned or not]/'KPI''s'!$B$1)</f>
        <v>0.2685808284731635</v>
      </c>
    </row>
    <row r="869" spans="1:32" x14ac:dyDescent="0.25">
      <c r="A869" t="s">
        <v>1858</v>
      </c>
      <c r="B869" t="s">
        <v>21</v>
      </c>
      <c r="C869" s="7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 t="str">
        <f>IF(Table1[[#This Row],[Under 30]]="yes","under 30",IF(Table1[[#This Row],[Senior]]="No","Senior","other"))</f>
        <v>other</v>
      </c>
      <c r="AE869">
        <f>IF(Table1[[#This Row],[Churn Label]]="no",0,1)</f>
        <v>0</v>
      </c>
      <c r="AF869" cm="1">
        <f t="array" ref="AF869">SUM(Table1[Cutomer Churned or not]/'KPI''s'!$B$1)</f>
        <v>0.2685808284731635</v>
      </c>
    </row>
    <row r="870" spans="1:32" x14ac:dyDescent="0.25">
      <c r="A870" t="s">
        <v>1860</v>
      </c>
      <c r="B870" t="s">
        <v>21</v>
      </c>
      <c r="C870" s="7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 t="str">
        <f>IF(Table1[[#This Row],[Under 30]]="yes","under 30",IF(Table1[[#This Row],[Senior]]="No","Senior","other"))</f>
        <v>Senior</v>
      </c>
      <c r="AE870">
        <f>IF(Table1[[#This Row],[Churn Label]]="no",0,1)</f>
        <v>0</v>
      </c>
      <c r="AF870" cm="1">
        <f t="array" ref="AF870">SUM(Table1[Cutomer Churned or not]/'KPI''s'!$B$1)</f>
        <v>0.2685808284731635</v>
      </c>
    </row>
    <row r="871" spans="1:32" x14ac:dyDescent="0.25">
      <c r="A871" t="s">
        <v>1862</v>
      </c>
      <c r="B871" t="s">
        <v>21</v>
      </c>
      <c r="C871" s="7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 t="str">
        <f>IF(Table1[[#This Row],[Under 30]]="yes","under 30",IF(Table1[[#This Row],[Senior]]="No","Senior","other"))</f>
        <v>Senior</v>
      </c>
      <c r="AE871">
        <f>IF(Table1[[#This Row],[Churn Label]]="no",0,1)</f>
        <v>0</v>
      </c>
      <c r="AF871" cm="1">
        <f t="array" ref="AF871">SUM(Table1[Cutomer Churned or not]/'KPI''s'!$B$1)</f>
        <v>0.2685808284731635</v>
      </c>
    </row>
    <row r="872" spans="1:32" x14ac:dyDescent="0.25">
      <c r="A872" t="s">
        <v>1864</v>
      </c>
      <c r="B872" t="s">
        <v>21</v>
      </c>
      <c r="C872" s="7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 t="str">
        <f>IF(Table1[[#This Row],[Under 30]]="yes","under 30",IF(Table1[[#This Row],[Senior]]="No","Senior","other"))</f>
        <v>Senior</v>
      </c>
      <c r="AE872">
        <f>IF(Table1[[#This Row],[Churn Label]]="no",0,1)</f>
        <v>0</v>
      </c>
      <c r="AF872" cm="1">
        <f t="array" ref="AF872">SUM(Table1[Cutomer Churned or not]/'KPI''s'!$B$1)</f>
        <v>0.2685808284731635</v>
      </c>
    </row>
    <row r="873" spans="1:32" x14ac:dyDescent="0.25">
      <c r="A873" t="s">
        <v>1866</v>
      </c>
      <c r="B873" t="s">
        <v>21</v>
      </c>
      <c r="C873" s="7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 t="str">
        <f>IF(Table1[[#This Row],[Under 30]]="yes","under 30",IF(Table1[[#This Row],[Senior]]="No","Senior","other"))</f>
        <v>Senior</v>
      </c>
      <c r="AE873">
        <f>IF(Table1[[#This Row],[Churn Label]]="no",0,1)</f>
        <v>0</v>
      </c>
      <c r="AF873" cm="1">
        <f t="array" ref="AF873">SUM(Table1[Cutomer Churned or not]/'KPI''s'!$B$1)</f>
        <v>0.2685808284731635</v>
      </c>
    </row>
    <row r="874" spans="1:32" x14ac:dyDescent="0.25">
      <c r="A874" t="s">
        <v>1868</v>
      </c>
      <c r="B874" t="s">
        <v>21</v>
      </c>
      <c r="C874" s="7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 t="str">
        <f>IF(Table1[[#This Row],[Under 30]]="yes","under 30",IF(Table1[[#This Row],[Senior]]="No","Senior","other"))</f>
        <v>Senior</v>
      </c>
      <c r="AE874">
        <f>IF(Table1[[#This Row],[Churn Label]]="no",0,1)</f>
        <v>0</v>
      </c>
      <c r="AF874" cm="1">
        <f t="array" ref="AF874">SUM(Table1[Cutomer Churned or not]/'KPI''s'!$B$1)</f>
        <v>0.2685808284731635</v>
      </c>
    </row>
    <row r="875" spans="1:32" x14ac:dyDescent="0.25">
      <c r="A875" t="s">
        <v>1870</v>
      </c>
      <c r="B875" t="s">
        <v>21</v>
      </c>
      <c r="C875" s="7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 t="str">
        <f>IF(Table1[[#This Row],[Under 30]]="yes","under 30",IF(Table1[[#This Row],[Senior]]="No","Senior","other"))</f>
        <v>Senior</v>
      </c>
      <c r="AE875">
        <f>IF(Table1[[#This Row],[Churn Label]]="no",0,1)</f>
        <v>0</v>
      </c>
      <c r="AF875" cm="1">
        <f t="array" ref="AF875">SUM(Table1[Cutomer Churned or not]/'KPI''s'!$B$1)</f>
        <v>0.2685808284731635</v>
      </c>
    </row>
    <row r="876" spans="1:32" x14ac:dyDescent="0.25">
      <c r="A876" t="s">
        <v>1872</v>
      </c>
      <c r="B876" t="s">
        <v>21</v>
      </c>
      <c r="C876" s="7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 t="str">
        <f>IF(Table1[[#This Row],[Under 30]]="yes","under 30",IF(Table1[[#This Row],[Senior]]="No","Senior","other"))</f>
        <v>Senior</v>
      </c>
      <c r="AE876">
        <f>IF(Table1[[#This Row],[Churn Label]]="no",0,1)</f>
        <v>0</v>
      </c>
      <c r="AF876" cm="1">
        <f t="array" ref="AF876">SUM(Table1[Cutomer Churned or not]/'KPI''s'!$B$1)</f>
        <v>0.2685808284731635</v>
      </c>
    </row>
    <row r="877" spans="1:32" x14ac:dyDescent="0.25">
      <c r="A877" t="s">
        <v>1874</v>
      </c>
      <c r="B877" t="s">
        <v>21</v>
      </c>
      <c r="C877" s="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 t="str">
        <f>IF(Table1[[#This Row],[Under 30]]="yes","under 30",IF(Table1[[#This Row],[Senior]]="No","Senior","other"))</f>
        <v>Senior</v>
      </c>
      <c r="AE877">
        <f>IF(Table1[[#This Row],[Churn Label]]="no",0,1)</f>
        <v>0</v>
      </c>
      <c r="AF877" cm="1">
        <f t="array" ref="AF877">SUM(Table1[Cutomer Churned or not]/'KPI''s'!$B$1)</f>
        <v>0.2685808284731635</v>
      </c>
    </row>
    <row r="878" spans="1:32" x14ac:dyDescent="0.25">
      <c r="A878" t="s">
        <v>1876</v>
      </c>
      <c r="B878" t="s">
        <v>21</v>
      </c>
      <c r="C878" s="7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 t="str">
        <f>IF(Table1[[#This Row],[Under 30]]="yes","under 30",IF(Table1[[#This Row],[Senior]]="No","Senior","other"))</f>
        <v>Senior</v>
      </c>
      <c r="AE878">
        <f>IF(Table1[[#This Row],[Churn Label]]="no",0,1)</f>
        <v>0</v>
      </c>
      <c r="AF878" cm="1">
        <f t="array" ref="AF878">SUM(Table1[Cutomer Churned or not]/'KPI''s'!$B$1)</f>
        <v>0.2685808284731635</v>
      </c>
    </row>
    <row r="879" spans="1:32" x14ac:dyDescent="0.25">
      <c r="A879" t="s">
        <v>1878</v>
      </c>
      <c r="B879" t="s">
        <v>21</v>
      </c>
      <c r="C879" s="7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 t="str">
        <f>IF(Table1[[#This Row],[Under 30]]="yes","under 30",IF(Table1[[#This Row],[Senior]]="No","Senior","other"))</f>
        <v>Senior</v>
      </c>
      <c r="AE879">
        <f>IF(Table1[[#This Row],[Churn Label]]="no",0,1)</f>
        <v>0</v>
      </c>
      <c r="AF879" cm="1">
        <f t="array" ref="AF879">SUM(Table1[Cutomer Churned or not]/'KPI''s'!$B$1)</f>
        <v>0.2685808284731635</v>
      </c>
    </row>
    <row r="880" spans="1:32" x14ac:dyDescent="0.25">
      <c r="A880" t="s">
        <v>1880</v>
      </c>
      <c r="B880" t="s">
        <v>21</v>
      </c>
      <c r="C880" s="7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 t="str">
        <f>IF(Table1[[#This Row],[Under 30]]="yes","under 30",IF(Table1[[#This Row],[Senior]]="No","Senior","other"))</f>
        <v>Senior</v>
      </c>
      <c r="AE880">
        <f>IF(Table1[[#This Row],[Churn Label]]="no",0,1)</f>
        <v>0</v>
      </c>
      <c r="AF880" cm="1">
        <f t="array" ref="AF880">SUM(Table1[Cutomer Churned or not]/'KPI''s'!$B$1)</f>
        <v>0.2685808284731635</v>
      </c>
    </row>
    <row r="881" spans="1:32" x14ac:dyDescent="0.25">
      <c r="A881" t="s">
        <v>1882</v>
      </c>
      <c r="B881" t="s">
        <v>21</v>
      </c>
      <c r="C881" s="7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 t="str">
        <f>IF(Table1[[#This Row],[Under 30]]="yes","under 30",IF(Table1[[#This Row],[Senior]]="No","Senior","other"))</f>
        <v>other</v>
      </c>
      <c r="AE881">
        <f>IF(Table1[[#This Row],[Churn Label]]="no",0,1)</f>
        <v>0</v>
      </c>
      <c r="AF881" cm="1">
        <f t="array" ref="AF881">SUM(Table1[Cutomer Churned or not]/'KPI''s'!$B$1)</f>
        <v>0.2685808284731635</v>
      </c>
    </row>
    <row r="882" spans="1:32" x14ac:dyDescent="0.25">
      <c r="A882" t="s">
        <v>1884</v>
      </c>
      <c r="B882" t="s">
        <v>21</v>
      </c>
      <c r="C882" s="7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 t="str">
        <f>IF(Table1[[#This Row],[Under 30]]="yes","under 30",IF(Table1[[#This Row],[Senior]]="No","Senior","other"))</f>
        <v>Senior</v>
      </c>
      <c r="AE882">
        <f>IF(Table1[[#This Row],[Churn Label]]="no",0,1)</f>
        <v>0</v>
      </c>
      <c r="AF882" cm="1">
        <f t="array" ref="AF882">SUM(Table1[Cutomer Churned or not]/'KPI''s'!$B$1)</f>
        <v>0.2685808284731635</v>
      </c>
    </row>
    <row r="883" spans="1:32" x14ac:dyDescent="0.25">
      <c r="A883" t="s">
        <v>1886</v>
      </c>
      <c r="B883" t="s">
        <v>21</v>
      </c>
      <c r="C883" s="7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 t="str">
        <f>IF(Table1[[#This Row],[Under 30]]="yes","under 30",IF(Table1[[#This Row],[Senior]]="No","Senior","other"))</f>
        <v>Senior</v>
      </c>
      <c r="AE883">
        <f>IF(Table1[[#This Row],[Churn Label]]="no",0,1)</f>
        <v>0</v>
      </c>
      <c r="AF883" cm="1">
        <f t="array" ref="AF883">SUM(Table1[Cutomer Churned or not]/'KPI''s'!$B$1)</f>
        <v>0.2685808284731635</v>
      </c>
    </row>
    <row r="884" spans="1:32" x14ac:dyDescent="0.25">
      <c r="A884" t="s">
        <v>1888</v>
      </c>
      <c r="B884" t="s">
        <v>21</v>
      </c>
      <c r="C884" s="7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 t="str">
        <f>IF(Table1[[#This Row],[Under 30]]="yes","under 30",IF(Table1[[#This Row],[Senior]]="No","Senior","other"))</f>
        <v>Senior</v>
      </c>
      <c r="AE884">
        <f>IF(Table1[[#This Row],[Churn Label]]="no",0,1)</f>
        <v>0</v>
      </c>
      <c r="AF884" cm="1">
        <f t="array" ref="AF884">SUM(Table1[Cutomer Churned or not]/'KPI''s'!$B$1)</f>
        <v>0.2685808284731635</v>
      </c>
    </row>
    <row r="885" spans="1:32" x14ac:dyDescent="0.25">
      <c r="A885" t="s">
        <v>1890</v>
      </c>
      <c r="B885" t="s">
        <v>21</v>
      </c>
      <c r="C885" s="7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 t="str">
        <f>IF(Table1[[#This Row],[Under 30]]="yes","under 30",IF(Table1[[#This Row],[Senior]]="No","Senior","other"))</f>
        <v>Senior</v>
      </c>
      <c r="AE885">
        <f>IF(Table1[[#This Row],[Churn Label]]="no",0,1)</f>
        <v>0</v>
      </c>
      <c r="AF885" cm="1">
        <f t="array" ref="AF885">SUM(Table1[Cutomer Churned or not]/'KPI''s'!$B$1)</f>
        <v>0.2685808284731635</v>
      </c>
    </row>
    <row r="886" spans="1:32" x14ac:dyDescent="0.25">
      <c r="A886" t="s">
        <v>1892</v>
      </c>
      <c r="B886" t="s">
        <v>21</v>
      </c>
      <c r="C886" s="7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 t="str">
        <f>IF(Table1[[#This Row],[Under 30]]="yes","under 30",IF(Table1[[#This Row],[Senior]]="No","Senior","other"))</f>
        <v>other</v>
      </c>
      <c r="AE886">
        <f>IF(Table1[[#This Row],[Churn Label]]="no",0,1)</f>
        <v>0</v>
      </c>
      <c r="AF886" cm="1">
        <f t="array" ref="AF886">SUM(Table1[Cutomer Churned or not]/'KPI''s'!$B$1)</f>
        <v>0.2685808284731635</v>
      </c>
    </row>
    <row r="887" spans="1:32" x14ac:dyDescent="0.25">
      <c r="A887" t="s">
        <v>1894</v>
      </c>
      <c r="B887" t="s">
        <v>21</v>
      </c>
      <c r="C887" s="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 t="str">
        <f>IF(Table1[[#This Row],[Under 30]]="yes","under 30",IF(Table1[[#This Row],[Senior]]="No","Senior","other"))</f>
        <v>Senior</v>
      </c>
      <c r="AE887">
        <f>IF(Table1[[#This Row],[Churn Label]]="no",0,1)</f>
        <v>0</v>
      </c>
      <c r="AF887" cm="1">
        <f t="array" ref="AF887">SUM(Table1[Cutomer Churned or not]/'KPI''s'!$B$1)</f>
        <v>0.2685808284731635</v>
      </c>
    </row>
    <row r="888" spans="1:32" x14ac:dyDescent="0.25">
      <c r="A888" t="s">
        <v>1896</v>
      </c>
      <c r="B888" t="s">
        <v>21</v>
      </c>
      <c r="C888" s="7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 t="str">
        <f>IF(Table1[[#This Row],[Under 30]]="yes","under 30",IF(Table1[[#This Row],[Senior]]="No","Senior","other"))</f>
        <v>other</v>
      </c>
      <c r="AE888">
        <f>IF(Table1[[#This Row],[Churn Label]]="no",0,1)</f>
        <v>0</v>
      </c>
      <c r="AF888" cm="1">
        <f t="array" ref="AF888">SUM(Table1[Cutomer Churned or not]/'KPI''s'!$B$1)</f>
        <v>0.2685808284731635</v>
      </c>
    </row>
    <row r="889" spans="1:32" x14ac:dyDescent="0.25">
      <c r="A889" t="s">
        <v>1898</v>
      </c>
      <c r="B889" t="s">
        <v>21</v>
      </c>
      <c r="C889" s="7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 t="str">
        <f>IF(Table1[[#This Row],[Under 30]]="yes","under 30",IF(Table1[[#This Row],[Senior]]="No","Senior","other"))</f>
        <v>Senior</v>
      </c>
      <c r="AE889">
        <f>IF(Table1[[#This Row],[Churn Label]]="no",0,1)</f>
        <v>0</v>
      </c>
      <c r="AF889" cm="1">
        <f t="array" ref="AF889">SUM(Table1[Cutomer Churned or not]/'KPI''s'!$B$1)</f>
        <v>0.2685808284731635</v>
      </c>
    </row>
    <row r="890" spans="1:32" x14ac:dyDescent="0.25">
      <c r="A890" t="s">
        <v>1900</v>
      </c>
      <c r="B890" t="s">
        <v>21</v>
      </c>
      <c r="C890" s="7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 t="str">
        <f>IF(Table1[[#This Row],[Under 30]]="yes","under 30",IF(Table1[[#This Row],[Senior]]="No","Senior","other"))</f>
        <v>Senior</v>
      </c>
      <c r="AE890">
        <f>IF(Table1[[#This Row],[Churn Label]]="no",0,1)</f>
        <v>0</v>
      </c>
      <c r="AF890" cm="1">
        <f t="array" ref="AF890">SUM(Table1[Cutomer Churned or not]/'KPI''s'!$B$1)</f>
        <v>0.2685808284731635</v>
      </c>
    </row>
    <row r="891" spans="1:32" x14ac:dyDescent="0.25">
      <c r="A891" t="s">
        <v>1902</v>
      </c>
      <c r="B891" t="s">
        <v>21</v>
      </c>
      <c r="C891" s="7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 t="str">
        <f>IF(Table1[[#This Row],[Under 30]]="yes","under 30",IF(Table1[[#This Row],[Senior]]="No","Senior","other"))</f>
        <v>under 30</v>
      </c>
      <c r="AE891">
        <f>IF(Table1[[#This Row],[Churn Label]]="no",0,1)</f>
        <v>0</v>
      </c>
      <c r="AF891" cm="1">
        <f t="array" ref="AF891">SUM(Table1[Cutomer Churned or not]/'KPI''s'!$B$1)</f>
        <v>0.2685808284731635</v>
      </c>
    </row>
    <row r="892" spans="1:32" x14ac:dyDescent="0.25">
      <c r="A892" t="s">
        <v>1904</v>
      </c>
      <c r="B892" t="s">
        <v>21</v>
      </c>
      <c r="C892" s="7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 t="str">
        <f>IF(Table1[[#This Row],[Under 30]]="yes","under 30",IF(Table1[[#This Row],[Senior]]="No","Senior","other"))</f>
        <v>other</v>
      </c>
      <c r="AE892">
        <f>IF(Table1[[#This Row],[Churn Label]]="no",0,1)</f>
        <v>0</v>
      </c>
      <c r="AF892" cm="1">
        <f t="array" ref="AF892">SUM(Table1[Cutomer Churned or not]/'KPI''s'!$B$1)</f>
        <v>0.2685808284731635</v>
      </c>
    </row>
    <row r="893" spans="1:32" x14ac:dyDescent="0.25">
      <c r="A893" t="s">
        <v>1906</v>
      </c>
      <c r="B893" t="s">
        <v>21</v>
      </c>
      <c r="C893" s="7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 t="str">
        <f>IF(Table1[[#This Row],[Under 30]]="yes","under 30",IF(Table1[[#This Row],[Senior]]="No","Senior","other"))</f>
        <v>under 30</v>
      </c>
      <c r="AE893">
        <f>IF(Table1[[#This Row],[Churn Label]]="no",0,1)</f>
        <v>0</v>
      </c>
      <c r="AF893" cm="1">
        <f t="array" ref="AF893">SUM(Table1[Cutomer Churned or not]/'KPI''s'!$B$1)</f>
        <v>0.2685808284731635</v>
      </c>
    </row>
    <row r="894" spans="1:32" x14ac:dyDescent="0.25">
      <c r="A894" t="s">
        <v>1908</v>
      </c>
      <c r="B894" t="s">
        <v>21</v>
      </c>
      <c r="C894" s="7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 t="str">
        <f>IF(Table1[[#This Row],[Under 30]]="yes","under 30",IF(Table1[[#This Row],[Senior]]="No","Senior","other"))</f>
        <v>under 30</v>
      </c>
      <c r="AE894">
        <f>IF(Table1[[#This Row],[Churn Label]]="no",0,1)</f>
        <v>0</v>
      </c>
      <c r="AF894" cm="1">
        <f t="array" ref="AF894">SUM(Table1[Cutomer Churned or not]/'KPI''s'!$B$1)</f>
        <v>0.2685808284731635</v>
      </c>
    </row>
    <row r="895" spans="1:32" x14ac:dyDescent="0.25">
      <c r="A895" t="s">
        <v>1910</v>
      </c>
      <c r="B895" t="s">
        <v>21</v>
      </c>
      <c r="C895" s="7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 t="str">
        <f>IF(Table1[[#This Row],[Under 30]]="yes","under 30",IF(Table1[[#This Row],[Senior]]="No","Senior","other"))</f>
        <v>under 30</v>
      </c>
      <c r="AE895">
        <f>IF(Table1[[#This Row],[Churn Label]]="no",0,1)</f>
        <v>0</v>
      </c>
      <c r="AF895" cm="1">
        <f t="array" ref="AF895">SUM(Table1[Cutomer Churned or not]/'KPI''s'!$B$1)</f>
        <v>0.2685808284731635</v>
      </c>
    </row>
    <row r="896" spans="1:32" x14ac:dyDescent="0.25">
      <c r="A896" t="s">
        <v>1912</v>
      </c>
      <c r="B896" t="s">
        <v>21</v>
      </c>
      <c r="C896" s="7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 t="str">
        <f>IF(Table1[[#This Row],[Under 30]]="yes","under 30",IF(Table1[[#This Row],[Senior]]="No","Senior","other"))</f>
        <v>other</v>
      </c>
      <c r="AE896">
        <f>IF(Table1[[#This Row],[Churn Label]]="no",0,1)</f>
        <v>0</v>
      </c>
      <c r="AF896" cm="1">
        <f t="array" ref="AF896">SUM(Table1[Cutomer Churned or not]/'KPI''s'!$B$1)</f>
        <v>0.2685808284731635</v>
      </c>
    </row>
    <row r="897" spans="1:32" x14ac:dyDescent="0.25">
      <c r="A897" t="s">
        <v>1914</v>
      </c>
      <c r="B897" t="s">
        <v>21</v>
      </c>
      <c r="C897" s="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 t="str">
        <f>IF(Table1[[#This Row],[Under 30]]="yes","under 30",IF(Table1[[#This Row],[Senior]]="No","Senior","other"))</f>
        <v>Senior</v>
      </c>
      <c r="AE897">
        <f>IF(Table1[[#This Row],[Churn Label]]="no",0,1)</f>
        <v>0</v>
      </c>
      <c r="AF897" cm="1">
        <f t="array" ref="AF897">SUM(Table1[Cutomer Churned or not]/'KPI''s'!$B$1)</f>
        <v>0.2685808284731635</v>
      </c>
    </row>
    <row r="898" spans="1:32" x14ac:dyDescent="0.25">
      <c r="A898" t="s">
        <v>1916</v>
      </c>
      <c r="B898" t="s">
        <v>21</v>
      </c>
      <c r="C898" s="7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 t="str">
        <f>IF(Table1[[#This Row],[Under 30]]="yes","under 30",IF(Table1[[#This Row],[Senior]]="No","Senior","other"))</f>
        <v>Senior</v>
      </c>
      <c r="AE898">
        <f>IF(Table1[[#This Row],[Churn Label]]="no",0,1)</f>
        <v>0</v>
      </c>
      <c r="AF898" cm="1">
        <f t="array" ref="AF898">SUM(Table1[Cutomer Churned or not]/'KPI''s'!$B$1)</f>
        <v>0.2685808284731635</v>
      </c>
    </row>
    <row r="899" spans="1:32" x14ac:dyDescent="0.25">
      <c r="A899" t="s">
        <v>1918</v>
      </c>
      <c r="B899" t="s">
        <v>21</v>
      </c>
      <c r="C899" s="7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 t="str">
        <f>IF(Table1[[#This Row],[Under 30]]="yes","under 30",IF(Table1[[#This Row],[Senior]]="No","Senior","other"))</f>
        <v>under 30</v>
      </c>
      <c r="AE899">
        <f>IF(Table1[[#This Row],[Churn Label]]="no",0,1)</f>
        <v>0</v>
      </c>
      <c r="AF899" cm="1">
        <f t="array" ref="AF899">SUM(Table1[Cutomer Churned or not]/'KPI''s'!$B$1)</f>
        <v>0.2685808284731635</v>
      </c>
    </row>
    <row r="900" spans="1:32" x14ac:dyDescent="0.25">
      <c r="A900" t="s">
        <v>1920</v>
      </c>
      <c r="B900" t="s">
        <v>21</v>
      </c>
      <c r="C900" s="7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 t="str">
        <f>IF(Table1[[#This Row],[Under 30]]="yes","under 30",IF(Table1[[#This Row],[Senior]]="No","Senior","other"))</f>
        <v>other</v>
      </c>
      <c r="AE900">
        <f>IF(Table1[[#This Row],[Churn Label]]="no",0,1)</f>
        <v>0</v>
      </c>
      <c r="AF900" cm="1">
        <f t="array" ref="AF900">SUM(Table1[Cutomer Churned or not]/'KPI''s'!$B$1)</f>
        <v>0.2685808284731635</v>
      </c>
    </row>
    <row r="901" spans="1:32" x14ac:dyDescent="0.25">
      <c r="A901" t="s">
        <v>1922</v>
      </c>
      <c r="B901" t="s">
        <v>21</v>
      </c>
      <c r="C901" s="7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 t="str">
        <f>IF(Table1[[#This Row],[Under 30]]="yes","under 30",IF(Table1[[#This Row],[Senior]]="No","Senior","other"))</f>
        <v>under 30</v>
      </c>
      <c r="AE901">
        <f>IF(Table1[[#This Row],[Churn Label]]="no",0,1)</f>
        <v>0</v>
      </c>
      <c r="AF901" cm="1">
        <f t="array" ref="AF901">SUM(Table1[Cutomer Churned or not]/'KPI''s'!$B$1)</f>
        <v>0.2685808284731635</v>
      </c>
    </row>
    <row r="902" spans="1:32" x14ac:dyDescent="0.25">
      <c r="A902" t="s">
        <v>1924</v>
      </c>
      <c r="B902" t="s">
        <v>21</v>
      </c>
      <c r="C902" s="7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 t="str">
        <f>IF(Table1[[#This Row],[Under 30]]="yes","under 30",IF(Table1[[#This Row],[Senior]]="No","Senior","other"))</f>
        <v>Senior</v>
      </c>
      <c r="AE902">
        <f>IF(Table1[[#This Row],[Churn Label]]="no",0,1)</f>
        <v>0</v>
      </c>
      <c r="AF902" cm="1">
        <f t="array" ref="AF902">SUM(Table1[Cutomer Churned or not]/'KPI''s'!$B$1)</f>
        <v>0.2685808284731635</v>
      </c>
    </row>
    <row r="903" spans="1:32" x14ac:dyDescent="0.25">
      <c r="A903" t="s">
        <v>1926</v>
      </c>
      <c r="B903" t="s">
        <v>21</v>
      </c>
      <c r="C903" s="7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 t="str">
        <f>IF(Table1[[#This Row],[Under 30]]="yes","under 30",IF(Table1[[#This Row],[Senior]]="No","Senior","other"))</f>
        <v>under 30</v>
      </c>
      <c r="AE903">
        <f>IF(Table1[[#This Row],[Churn Label]]="no",0,1)</f>
        <v>0</v>
      </c>
      <c r="AF903" cm="1">
        <f t="array" ref="AF903">SUM(Table1[Cutomer Churned or not]/'KPI''s'!$B$1)</f>
        <v>0.2685808284731635</v>
      </c>
    </row>
    <row r="904" spans="1:32" x14ac:dyDescent="0.25">
      <c r="A904" t="s">
        <v>1928</v>
      </c>
      <c r="B904" t="s">
        <v>21</v>
      </c>
      <c r="C904" s="7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 t="str">
        <f>IF(Table1[[#This Row],[Under 30]]="yes","under 30",IF(Table1[[#This Row],[Senior]]="No","Senior","other"))</f>
        <v>under 30</v>
      </c>
      <c r="AE904">
        <f>IF(Table1[[#This Row],[Churn Label]]="no",0,1)</f>
        <v>0</v>
      </c>
      <c r="AF904" cm="1">
        <f t="array" ref="AF904">SUM(Table1[Cutomer Churned or not]/'KPI''s'!$B$1)</f>
        <v>0.2685808284731635</v>
      </c>
    </row>
    <row r="905" spans="1:32" x14ac:dyDescent="0.25">
      <c r="A905" t="s">
        <v>1930</v>
      </c>
      <c r="B905" t="s">
        <v>21</v>
      </c>
      <c r="C905" s="7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 t="str">
        <f>IF(Table1[[#This Row],[Under 30]]="yes","under 30",IF(Table1[[#This Row],[Senior]]="No","Senior","other"))</f>
        <v>Senior</v>
      </c>
      <c r="AE905">
        <f>IF(Table1[[#This Row],[Churn Label]]="no",0,1)</f>
        <v>0</v>
      </c>
      <c r="AF905" cm="1">
        <f t="array" ref="AF905">SUM(Table1[Cutomer Churned or not]/'KPI''s'!$B$1)</f>
        <v>0.2685808284731635</v>
      </c>
    </row>
    <row r="906" spans="1:32" x14ac:dyDescent="0.25">
      <c r="A906" t="s">
        <v>1932</v>
      </c>
      <c r="B906" t="s">
        <v>21</v>
      </c>
      <c r="C906" s="7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 t="str">
        <f>IF(Table1[[#This Row],[Under 30]]="yes","under 30",IF(Table1[[#This Row],[Senior]]="No","Senior","other"))</f>
        <v>Senior</v>
      </c>
      <c r="AE906">
        <f>IF(Table1[[#This Row],[Churn Label]]="no",0,1)</f>
        <v>0</v>
      </c>
      <c r="AF906" cm="1">
        <f t="array" ref="AF906">SUM(Table1[Cutomer Churned or not]/'KPI''s'!$B$1)</f>
        <v>0.2685808284731635</v>
      </c>
    </row>
    <row r="907" spans="1:32" x14ac:dyDescent="0.25">
      <c r="A907" t="s">
        <v>1934</v>
      </c>
      <c r="B907" t="s">
        <v>21</v>
      </c>
      <c r="C907" s="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 t="str">
        <f>IF(Table1[[#This Row],[Under 30]]="yes","under 30",IF(Table1[[#This Row],[Senior]]="No","Senior","other"))</f>
        <v>under 30</v>
      </c>
      <c r="AE907">
        <f>IF(Table1[[#This Row],[Churn Label]]="no",0,1)</f>
        <v>0</v>
      </c>
      <c r="AF907" cm="1">
        <f t="array" ref="AF907">SUM(Table1[Cutomer Churned or not]/'KPI''s'!$B$1)</f>
        <v>0.2685808284731635</v>
      </c>
    </row>
    <row r="908" spans="1:32" x14ac:dyDescent="0.25">
      <c r="A908" t="s">
        <v>1936</v>
      </c>
      <c r="B908" t="s">
        <v>21</v>
      </c>
      <c r="C908" s="7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 t="str">
        <f>IF(Table1[[#This Row],[Under 30]]="yes","under 30",IF(Table1[[#This Row],[Senior]]="No","Senior","other"))</f>
        <v>Senior</v>
      </c>
      <c r="AE908">
        <f>IF(Table1[[#This Row],[Churn Label]]="no",0,1)</f>
        <v>0</v>
      </c>
      <c r="AF908" cm="1">
        <f t="array" ref="AF908">SUM(Table1[Cutomer Churned or not]/'KPI''s'!$B$1)</f>
        <v>0.2685808284731635</v>
      </c>
    </row>
    <row r="909" spans="1:32" x14ac:dyDescent="0.25">
      <c r="A909" t="s">
        <v>1938</v>
      </c>
      <c r="B909" t="s">
        <v>21</v>
      </c>
      <c r="C909" s="7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 t="str">
        <f>IF(Table1[[#This Row],[Under 30]]="yes","under 30",IF(Table1[[#This Row],[Senior]]="No","Senior","other"))</f>
        <v>under 30</v>
      </c>
      <c r="AE909">
        <f>IF(Table1[[#This Row],[Churn Label]]="no",0,1)</f>
        <v>0</v>
      </c>
      <c r="AF909" cm="1">
        <f t="array" ref="AF909">SUM(Table1[Cutomer Churned or not]/'KPI''s'!$B$1)</f>
        <v>0.2685808284731635</v>
      </c>
    </row>
    <row r="910" spans="1:32" x14ac:dyDescent="0.25">
      <c r="A910" t="s">
        <v>1940</v>
      </c>
      <c r="B910" t="s">
        <v>21</v>
      </c>
      <c r="C910" s="7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 t="str">
        <f>IF(Table1[[#This Row],[Under 30]]="yes","under 30",IF(Table1[[#This Row],[Senior]]="No","Senior","other"))</f>
        <v>Senior</v>
      </c>
      <c r="AE910">
        <f>IF(Table1[[#This Row],[Churn Label]]="no",0,1)</f>
        <v>0</v>
      </c>
      <c r="AF910" cm="1">
        <f t="array" ref="AF910">SUM(Table1[Cutomer Churned or not]/'KPI''s'!$B$1)</f>
        <v>0.2685808284731635</v>
      </c>
    </row>
    <row r="911" spans="1:32" x14ac:dyDescent="0.25">
      <c r="A911" t="s">
        <v>1942</v>
      </c>
      <c r="B911" t="s">
        <v>21</v>
      </c>
      <c r="C911" s="7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 t="str">
        <f>IF(Table1[[#This Row],[Under 30]]="yes","under 30",IF(Table1[[#This Row],[Senior]]="No","Senior","other"))</f>
        <v>Senior</v>
      </c>
      <c r="AE911">
        <f>IF(Table1[[#This Row],[Churn Label]]="no",0,1)</f>
        <v>0</v>
      </c>
      <c r="AF911" cm="1">
        <f t="array" ref="AF911">SUM(Table1[Cutomer Churned or not]/'KPI''s'!$B$1)</f>
        <v>0.2685808284731635</v>
      </c>
    </row>
    <row r="912" spans="1:32" x14ac:dyDescent="0.25">
      <c r="A912" t="s">
        <v>1944</v>
      </c>
      <c r="B912" t="s">
        <v>21</v>
      </c>
      <c r="C912" s="7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 t="str">
        <f>IF(Table1[[#This Row],[Under 30]]="yes","under 30",IF(Table1[[#This Row],[Senior]]="No","Senior","other"))</f>
        <v>Senior</v>
      </c>
      <c r="AE912">
        <f>IF(Table1[[#This Row],[Churn Label]]="no",0,1)</f>
        <v>0</v>
      </c>
      <c r="AF912" cm="1">
        <f t="array" ref="AF912">SUM(Table1[Cutomer Churned or not]/'KPI''s'!$B$1)</f>
        <v>0.2685808284731635</v>
      </c>
    </row>
    <row r="913" spans="1:32" x14ac:dyDescent="0.25">
      <c r="A913" t="s">
        <v>1946</v>
      </c>
      <c r="B913" t="s">
        <v>21</v>
      </c>
      <c r="C913" s="7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 t="str">
        <f>IF(Table1[[#This Row],[Under 30]]="yes","under 30",IF(Table1[[#This Row],[Senior]]="No","Senior","other"))</f>
        <v>Senior</v>
      </c>
      <c r="AE913">
        <f>IF(Table1[[#This Row],[Churn Label]]="no",0,1)</f>
        <v>0</v>
      </c>
      <c r="AF913" cm="1">
        <f t="array" ref="AF913">SUM(Table1[Cutomer Churned or not]/'KPI''s'!$B$1)</f>
        <v>0.2685808284731635</v>
      </c>
    </row>
    <row r="914" spans="1:32" x14ac:dyDescent="0.25">
      <c r="A914" t="s">
        <v>1948</v>
      </c>
      <c r="B914" t="s">
        <v>21</v>
      </c>
      <c r="C914" s="7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 t="str">
        <f>IF(Table1[[#This Row],[Under 30]]="yes","under 30",IF(Table1[[#This Row],[Senior]]="No","Senior","other"))</f>
        <v>Senior</v>
      </c>
      <c r="AE914">
        <f>IF(Table1[[#This Row],[Churn Label]]="no",0,1)</f>
        <v>0</v>
      </c>
      <c r="AF914" cm="1">
        <f t="array" ref="AF914">SUM(Table1[Cutomer Churned or not]/'KPI''s'!$B$1)</f>
        <v>0.2685808284731635</v>
      </c>
    </row>
    <row r="915" spans="1:32" x14ac:dyDescent="0.25">
      <c r="A915" t="s">
        <v>1950</v>
      </c>
      <c r="B915" t="s">
        <v>21</v>
      </c>
      <c r="C915" s="7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 t="str">
        <f>IF(Table1[[#This Row],[Under 30]]="yes","under 30",IF(Table1[[#This Row],[Senior]]="No","Senior","other"))</f>
        <v>Senior</v>
      </c>
      <c r="AE915">
        <f>IF(Table1[[#This Row],[Churn Label]]="no",0,1)</f>
        <v>0</v>
      </c>
      <c r="AF915" cm="1">
        <f t="array" ref="AF915">SUM(Table1[Cutomer Churned or not]/'KPI''s'!$B$1)</f>
        <v>0.2685808284731635</v>
      </c>
    </row>
    <row r="916" spans="1:32" x14ac:dyDescent="0.25">
      <c r="A916" t="s">
        <v>1952</v>
      </c>
      <c r="B916" t="s">
        <v>21</v>
      </c>
      <c r="C916" s="7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 t="str">
        <f>IF(Table1[[#This Row],[Under 30]]="yes","under 30",IF(Table1[[#This Row],[Senior]]="No","Senior","other"))</f>
        <v>Senior</v>
      </c>
      <c r="AE916">
        <f>IF(Table1[[#This Row],[Churn Label]]="no",0,1)</f>
        <v>0</v>
      </c>
      <c r="AF916" cm="1">
        <f t="array" ref="AF916">SUM(Table1[Cutomer Churned or not]/'KPI''s'!$B$1)</f>
        <v>0.2685808284731635</v>
      </c>
    </row>
    <row r="917" spans="1:32" x14ac:dyDescent="0.25">
      <c r="A917" t="s">
        <v>1954</v>
      </c>
      <c r="B917" t="s">
        <v>21</v>
      </c>
      <c r="C917" s="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 t="str">
        <f>IF(Table1[[#This Row],[Under 30]]="yes","under 30",IF(Table1[[#This Row],[Senior]]="No","Senior","other"))</f>
        <v>other</v>
      </c>
      <c r="AE917">
        <f>IF(Table1[[#This Row],[Churn Label]]="no",0,1)</f>
        <v>0</v>
      </c>
      <c r="AF917" cm="1">
        <f t="array" ref="AF917">SUM(Table1[Cutomer Churned or not]/'KPI''s'!$B$1)</f>
        <v>0.2685808284731635</v>
      </c>
    </row>
    <row r="918" spans="1:32" x14ac:dyDescent="0.25">
      <c r="A918" t="s">
        <v>1956</v>
      </c>
      <c r="B918" t="s">
        <v>21</v>
      </c>
      <c r="C918" s="7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 t="str">
        <f>IF(Table1[[#This Row],[Under 30]]="yes","under 30",IF(Table1[[#This Row],[Senior]]="No","Senior","other"))</f>
        <v>other</v>
      </c>
      <c r="AE918">
        <f>IF(Table1[[#This Row],[Churn Label]]="no",0,1)</f>
        <v>0</v>
      </c>
      <c r="AF918" cm="1">
        <f t="array" ref="AF918">SUM(Table1[Cutomer Churned or not]/'KPI''s'!$B$1)</f>
        <v>0.2685808284731635</v>
      </c>
    </row>
    <row r="919" spans="1:32" x14ac:dyDescent="0.25">
      <c r="A919" t="s">
        <v>1958</v>
      </c>
      <c r="B919" t="s">
        <v>21</v>
      </c>
      <c r="C919" s="7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 t="str">
        <f>IF(Table1[[#This Row],[Under 30]]="yes","under 30",IF(Table1[[#This Row],[Senior]]="No","Senior","other"))</f>
        <v>Senior</v>
      </c>
      <c r="AE919">
        <f>IF(Table1[[#This Row],[Churn Label]]="no",0,1)</f>
        <v>0</v>
      </c>
      <c r="AF919" cm="1">
        <f t="array" ref="AF919">SUM(Table1[Cutomer Churned or not]/'KPI''s'!$B$1)</f>
        <v>0.2685808284731635</v>
      </c>
    </row>
    <row r="920" spans="1:32" x14ac:dyDescent="0.25">
      <c r="A920" t="s">
        <v>1960</v>
      </c>
      <c r="B920" t="s">
        <v>21</v>
      </c>
      <c r="C920" s="7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 t="str">
        <f>IF(Table1[[#This Row],[Under 30]]="yes","under 30",IF(Table1[[#This Row],[Senior]]="No","Senior","other"))</f>
        <v>Senior</v>
      </c>
      <c r="AE920">
        <f>IF(Table1[[#This Row],[Churn Label]]="no",0,1)</f>
        <v>0</v>
      </c>
      <c r="AF920" cm="1">
        <f t="array" ref="AF920">SUM(Table1[Cutomer Churned or not]/'KPI''s'!$B$1)</f>
        <v>0.2685808284731635</v>
      </c>
    </row>
    <row r="921" spans="1:32" x14ac:dyDescent="0.25">
      <c r="A921" t="s">
        <v>1962</v>
      </c>
      <c r="B921" t="s">
        <v>21</v>
      </c>
      <c r="C921" s="7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 t="str">
        <f>IF(Table1[[#This Row],[Under 30]]="yes","under 30",IF(Table1[[#This Row],[Senior]]="No","Senior","other"))</f>
        <v>Senior</v>
      </c>
      <c r="AE921">
        <f>IF(Table1[[#This Row],[Churn Label]]="no",0,1)</f>
        <v>0</v>
      </c>
      <c r="AF921" cm="1">
        <f t="array" ref="AF921">SUM(Table1[Cutomer Churned or not]/'KPI''s'!$B$1)</f>
        <v>0.2685808284731635</v>
      </c>
    </row>
    <row r="922" spans="1:32" x14ac:dyDescent="0.25">
      <c r="A922" t="s">
        <v>1964</v>
      </c>
      <c r="B922" t="s">
        <v>21</v>
      </c>
      <c r="C922" s="7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 t="str">
        <f>IF(Table1[[#This Row],[Under 30]]="yes","under 30",IF(Table1[[#This Row],[Senior]]="No","Senior","other"))</f>
        <v>Senior</v>
      </c>
      <c r="AE922">
        <f>IF(Table1[[#This Row],[Churn Label]]="no",0,1)</f>
        <v>0</v>
      </c>
      <c r="AF922" cm="1">
        <f t="array" ref="AF922">SUM(Table1[Cutomer Churned or not]/'KPI''s'!$B$1)</f>
        <v>0.2685808284731635</v>
      </c>
    </row>
    <row r="923" spans="1:32" x14ac:dyDescent="0.25">
      <c r="A923" t="s">
        <v>1966</v>
      </c>
      <c r="B923" t="s">
        <v>21</v>
      </c>
      <c r="C923" s="7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 t="str">
        <f>IF(Table1[[#This Row],[Under 30]]="yes","under 30",IF(Table1[[#This Row],[Senior]]="No","Senior","other"))</f>
        <v>Senior</v>
      </c>
      <c r="AE923">
        <f>IF(Table1[[#This Row],[Churn Label]]="no",0,1)</f>
        <v>0</v>
      </c>
      <c r="AF923" cm="1">
        <f t="array" ref="AF923">SUM(Table1[Cutomer Churned or not]/'KPI''s'!$B$1)</f>
        <v>0.2685808284731635</v>
      </c>
    </row>
    <row r="924" spans="1:32" x14ac:dyDescent="0.25">
      <c r="A924" t="s">
        <v>1968</v>
      </c>
      <c r="B924" t="s">
        <v>21</v>
      </c>
      <c r="C924" s="7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 t="str">
        <f>IF(Table1[[#This Row],[Under 30]]="yes","under 30",IF(Table1[[#This Row],[Senior]]="No","Senior","other"))</f>
        <v>Senior</v>
      </c>
      <c r="AE924">
        <f>IF(Table1[[#This Row],[Churn Label]]="no",0,1)</f>
        <v>0</v>
      </c>
      <c r="AF924" cm="1">
        <f t="array" ref="AF924">SUM(Table1[Cutomer Churned or not]/'KPI''s'!$B$1)</f>
        <v>0.2685808284731635</v>
      </c>
    </row>
    <row r="925" spans="1:32" x14ac:dyDescent="0.25">
      <c r="A925" t="s">
        <v>1970</v>
      </c>
      <c r="B925" t="s">
        <v>21</v>
      </c>
      <c r="C925" s="7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 t="str">
        <f>IF(Table1[[#This Row],[Under 30]]="yes","under 30",IF(Table1[[#This Row],[Senior]]="No","Senior","other"))</f>
        <v>other</v>
      </c>
      <c r="AE925">
        <f>IF(Table1[[#This Row],[Churn Label]]="no",0,1)</f>
        <v>0</v>
      </c>
      <c r="AF925" cm="1">
        <f t="array" ref="AF925">SUM(Table1[Cutomer Churned or not]/'KPI''s'!$B$1)</f>
        <v>0.2685808284731635</v>
      </c>
    </row>
    <row r="926" spans="1:32" x14ac:dyDescent="0.25">
      <c r="A926" t="s">
        <v>1972</v>
      </c>
      <c r="B926" t="s">
        <v>21</v>
      </c>
      <c r="C926" s="7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 t="str">
        <f>IF(Table1[[#This Row],[Under 30]]="yes","under 30",IF(Table1[[#This Row],[Senior]]="No","Senior","other"))</f>
        <v>Senior</v>
      </c>
      <c r="AE926">
        <f>IF(Table1[[#This Row],[Churn Label]]="no",0,1)</f>
        <v>0</v>
      </c>
      <c r="AF926" cm="1">
        <f t="array" ref="AF926">SUM(Table1[Cutomer Churned or not]/'KPI''s'!$B$1)</f>
        <v>0.2685808284731635</v>
      </c>
    </row>
    <row r="927" spans="1:32" x14ac:dyDescent="0.25">
      <c r="A927" t="s">
        <v>1974</v>
      </c>
      <c r="B927" t="s">
        <v>21</v>
      </c>
      <c r="C927" s="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 t="str">
        <f>IF(Table1[[#This Row],[Under 30]]="yes","under 30",IF(Table1[[#This Row],[Senior]]="No","Senior","other"))</f>
        <v>Senior</v>
      </c>
      <c r="AE927">
        <f>IF(Table1[[#This Row],[Churn Label]]="no",0,1)</f>
        <v>0</v>
      </c>
      <c r="AF927" cm="1">
        <f t="array" ref="AF927">SUM(Table1[Cutomer Churned or not]/'KPI''s'!$B$1)</f>
        <v>0.2685808284731635</v>
      </c>
    </row>
    <row r="928" spans="1:32" x14ac:dyDescent="0.25">
      <c r="A928" t="s">
        <v>1976</v>
      </c>
      <c r="B928" t="s">
        <v>21</v>
      </c>
      <c r="C928" s="7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 t="str">
        <f>IF(Table1[[#This Row],[Under 30]]="yes","under 30",IF(Table1[[#This Row],[Senior]]="No","Senior","other"))</f>
        <v>Senior</v>
      </c>
      <c r="AE928">
        <f>IF(Table1[[#This Row],[Churn Label]]="no",0,1)</f>
        <v>0</v>
      </c>
      <c r="AF928" cm="1">
        <f t="array" ref="AF928">SUM(Table1[Cutomer Churned or not]/'KPI''s'!$B$1)</f>
        <v>0.2685808284731635</v>
      </c>
    </row>
    <row r="929" spans="1:32" x14ac:dyDescent="0.25">
      <c r="A929" t="s">
        <v>1978</v>
      </c>
      <c r="B929" t="s">
        <v>21</v>
      </c>
      <c r="C929" s="7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 t="str">
        <f>IF(Table1[[#This Row],[Under 30]]="yes","under 30",IF(Table1[[#This Row],[Senior]]="No","Senior","other"))</f>
        <v>Senior</v>
      </c>
      <c r="AE929">
        <f>IF(Table1[[#This Row],[Churn Label]]="no",0,1)</f>
        <v>0</v>
      </c>
      <c r="AF929" cm="1">
        <f t="array" ref="AF929">SUM(Table1[Cutomer Churned or not]/'KPI''s'!$B$1)</f>
        <v>0.2685808284731635</v>
      </c>
    </row>
    <row r="930" spans="1:32" x14ac:dyDescent="0.25">
      <c r="A930" t="s">
        <v>1980</v>
      </c>
      <c r="B930" t="s">
        <v>21</v>
      </c>
      <c r="C930" s="7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 t="str">
        <f>IF(Table1[[#This Row],[Under 30]]="yes","under 30",IF(Table1[[#This Row],[Senior]]="No","Senior","other"))</f>
        <v>Senior</v>
      </c>
      <c r="AE930">
        <f>IF(Table1[[#This Row],[Churn Label]]="no",0,1)</f>
        <v>0</v>
      </c>
      <c r="AF930" cm="1">
        <f t="array" ref="AF930">SUM(Table1[Cutomer Churned or not]/'KPI''s'!$B$1)</f>
        <v>0.2685808284731635</v>
      </c>
    </row>
    <row r="931" spans="1:32" x14ac:dyDescent="0.25">
      <c r="A931" t="s">
        <v>1982</v>
      </c>
      <c r="B931" t="s">
        <v>21</v>
      </c>
      <c r="C931" s="7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 t="str">
        <f>IF(Table1[[#This Row],[Under 30]]="yes","under 30",IF(Table1[[#This Row],[Senior]]="No","Senior","other"))</f>
        <v>Senior</v>
      </c>
      <c r="AE931">
        <f>IF(Table1[[#This Row],[Churn Label]]="no",0,1)</f>
        <v>0</v>
      </c>
      <c r="AF931" cm="1">
        <f t="array" ref="AF931">SUM(Table1[Cutomer Churned or not]/'KPI''s'!$B$1)</f>
        <v>0.2685808284731635</v>
      </c>
    </row>
    <row r="932" spans="1:32" x14ac:dyDescent="0.25">
      <c r="A932" t="s">
        <v>1984</v>
      </c>
      <c r="B932" t="s">
        <v>21</v>
      </c>
      <c r="C932" s="7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 t="str">
        <f>IF(Table1[[#This Row],[Under 30]]="yes","under 30",IF(Table1[[#This Row],[Senior]]="No","Senior","other"))</f>
        <v>other</v>
      </c>
      <c r="AE932">
        <f>IF(Table1[[#This Row],[Churn Label]]="no",0,1)</f>
        <v>0</v>
      </c>
      <c r="AF932" cm="1">
        <f t="array" ref="AF932">SUM(Table1[Cutomer Churned or not]/'KPI''s'!$B$1)</f>
        <v>0.2685808284731635</v>
      </c>
    </row>
    <row r="933" spans="1:32" x14ac:dyDescent="0.25">
      <c r="A933" t="s">
        <v>1986</v>
      </c>
      <c r="B933" t="s">
        <v>21</v>
      </c>
      <c r="C933" s="7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 t="str">
        <f>IF(Table1[[#This Row],[Under 30]]="yes","under 30",IF(Table1[[#This Row],[Senior]]="No","Senior","other"))</f>
        <v>Senior</v>
      </c>
      <c r="AE933">
        <f>IF(Table1[[#This Row],[Churn Label]]="no",0,1)</f>
        <v>0</v>
      </c>
      <c r="AF933" cm="1">
        <f t="array" ref="AF933">SUM(Table1[Cutomer Churned or not]/'KPI''s'!$B$1)</f>
        <v>0.2685808284731635</v>
      </c>
    </row>
    <row r="934" spans="1:32" x14ac:dyDescent="0.25">
      <c r="A934" t="s">
        <v>1988</v>
      </c>
      <c r="B934" t="s">
        <v>21</v>
      </c>
      <c r="C934" s="7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 t="str">
        <f>IF(Table1[[#This Row],[Under 30]]="yes","under 30",IF(Table1[[#This Row],[Senior]]="No","Senior","other"))</f>
        <v>Senior</v>
      </c>
      <c r="AE934">
        <f>IF(Table1[[#This Row],[Churn Label]]="no",0,1)</f>
        <v>0</v>
      </c>
      <c r="AF934" cm="1">
        <f t="array" ref="AF934">SUM(Table1[Cutomer Churned or not]/'KPI''s'!$B$1)</f>
        <v>0.2685808284731635</v>
      </c>
    </row>
    <row r="935" spans="1:32" x14ac:dyDescent="0.25">
      <c r="A935" t="s">
        <v>1990</v>
      </c>
      <c r="B935" t="s">
        <v>21</v>
      </c>
      <c r="C935" s="7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 t="str">
        <f>IF(Table1[[#This Row],[Under 30]]="yes","under 30",IF(Table1[[#This Row],[Senior]]="No","Senior","other"))</f>
        <v>other</v>
      </c>
      <c r="AE935">
        <f>IF(Table1[[#This Row],[Churn Label]]="no",0,1)</f>
        <v>0</v>
      </c>
      <c r="AF935" cm="1">
        <f t="array" ref="AF935">SUM(Table1[Cutomer Churned or not]/'KPI''s'!$B$1)</f>
        <v>0.2685808284731635</v>
      </c>
    </row>
    <row r="936" spans="1:32" x14ac:dyDescent="0.25">
      <c r="A936" t="s">
        <v>1992</v>
      </c>
      <c r="B936" t="s">
        <v>21</v>
      </c>
      <c r="C936" s="7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 t="str">
        <f>IF(Table1[[#This Row],[Under 30]]="yes","under 30",IF(Table1[[#This Row],[Senior]]="No","Senior","other"))</f>
        <v>other</v>
      </c>
      <c r="AE936">
        <f>IF(Table1[[#This Row],[Churn Label]]="no",0,1)</f>
        <v>0</v>
      </c>
      <c r="AF936" cm="1">
        <f t="array" ref="AF936">SUM(Table1[Cutomer Churned or not]/'KPI''s'!$B$1)</f>
        <v>0.2685808284731635</v>
      </c>
    </row>
    <row r="937" spans="1:32" x14ac:dyDescent="0.25">
      <c r="A937" t="s">
        <v>1994</v>
      </c>
      <c r="B937" t="s">
        <v>21</v>
      </c>
      <c r="C937" s="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 t="str">
        <f>IF(Table1[[#This Row],[Under 30]]="yes","under 30",IF(Table1[[#This Row],[Senior]]="No","Senior","other"))</f>
        <v>Senior</v>
      </c>
      <c r="AE937">
        <f>IF(Table1[[#This Row],[Churn Label]]="no",0,1)</f>
        <v>0</v>
      </c>
      <c r="AF937" cm="1">
        <f t="array" ref="AF937">SUM(Table1[Cutomer Churned or not]/'KPI''s'!$B$1)</f>
        <v>0.2685808284731635</v>
      </c>
    </row>
    <row r="938" spans="1:32" x14ac:dyDescent="0.25">
      <c r="A938" t="s">
        <v>1996</v>
      </c>
      <c r="B938" t="s">
        <v>21</v>
      </c>
      <c r="C938" s="7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 t="str">
        <f>IF(Table1[[#This Row],[Under 30]]="yes","under 30",IF(Table1[[#This Row],[Senior]]="No","Senior","other"))</f>
        <v>other</v>
      </c>
      <c r="AE938">
        <f>IF(Table1[[#This Row],[Churn Label]]="no",0,1)</f>
        <v>0</v>
      </c>
      <c r="AF938" cm="1">
        <f t="array" ref="AF938">SUM(Table1[Cutomer Churned or not]/'KPI''s'!$B$1)</f>
        <v>0.2685808284731635</v>
      </c>
    </row>
    <row r="939" spans="1:32" x14ac:dyDescent="0.25">
      <c r="A939" t="s">
        <v>1998</v>
      </c>
      <c r="B939" t="s">
        <v>21</v>
      </c>
      <c r="C939" s="7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 t="str">
        <f>IF(Table1[[#This Row],[Under 30]]="yes","under 30",IF(Table1[[#This Row],[Senior]]="No","Senior","other"))</f>
        <v>other</v>
      </c>
      <c r="AE939">
        <f>IF(Table1[[#This Row],[Churn Label]]="no",0,1)</f>
        <v>0</v>
      </c>
      <c r="AF939" cm="1">
        <f t="array" ref="AF939">SUM(Table1[Cutomer Churned or not]/'KPI''s'!$B$1)</f>
        <v>0.2685808284731635</v>
      </c>
    </row>
    <row r="940" spans="1:32" x14ac:dyDescent="0.25">
      <c r="A940" t="s">
        <v>2000</v>
      </c>
      <c r="B940" t="s">
        <v>21</v>
      </c>
      <c r="C940" s="7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 t="str">
        <f>IF(Table1[[#This Row],[Under 30]]="yes","under 30",IF(Table1[[#This Row],[Senior]]="No","Senior","other"))</f>
        <v>Senior</v>
      </c>
      <c r="AE940">
        <f>IF(Table1[[#This Row],[Churn Label]]="no",0,1)</f>
        <v>0</v>
      </c>
      <c r="AF940" cm="1">
        <f t="array" ref="AF940">SUM(Table1[Cutomer Churned or not]/'KPI''s'!$B$1)</f>
        <v>0.2685808284731635</v>
      </c>
    </row>
    <row r="941" spans="1:32" x14ac:dyDescent="0.25">
      <c r="A941" t="s">
        <v>2002</v>
      </c>
      <c r="B941" t="s">
        <v>21</v>
      </c>
      <c r="C941" s="7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 t="str">
        <f>IF(Table1[[#This Row],[Under 30]]="yes","under 30",IF(Table1[[#This Row],[Senior]]="No","Senior","other"))</f>
        <v>other</v>
      </c>
      <c r="AE941">
        <f>IF(Table1[[#This Row],[Churn Label]]="no",0,1)</f>
        <v>0</v>
      </c>
      <c r="AF941" cm="1">
        <f t="array" ref="AF941">SUM(Table1[Cutomer Churned or not]/'KPI''s'!$B$1)</f>
        <v>0.2685808284731635</v>
      </c>
    </row>
    <row r="942" spans="1:32" x14ac:dyDescent="0.25">
      <c r="A942" t="s">
        <v>2004</v>
      </c>
      <c r="B942" t="s">
        <v>21</v>
      </c>
      <c r="C942" s="7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 t="str">
        <f>IF(Table1[[#This Row],[Under 30]]="yes","under 30",IF(Table1[[#This Row],[Senior]]="No","Senior","other"))</f>
        <v>other</v>
      </c>
      <c r="AE942">
        <f>IF(Table1[[#This Row],[Churn Label]]="no",0,1)</f>
        <v>0</v>
      </c>
      <c r="AF942" cm="1">
        <f t="array" ref="AF942">SUM(Table1[Cutomer Churned or not]/'KPI''s'!$B$1)</f>
        <v>0.2685808284731635</v>
      </c>
    </row>
    <row r="943" spans="1:32" x14ac:dyDescent="0.25">
      <c r="A943" t="s">
        <v>2006</v>
      </c>
      <c r="B943" t="s">
        <v>21</v>
      </c>
      <c r="C943" s="7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 t="str">
        <f>IF(Table1[[#This Row],[Under 30]]="yes","under 30",IF(Table1[[#This Row],[Senior]]="No","Senior","other"))</f>
        <v>under 30</v>
      </c>
      <c r="AE943">
        <f>IF(Table1[[#This Row],[Churn Label]]="no",0,1)</f>
        <v>0</v>
      </c>
      <c r="AF943" cm="1">
        <f t="array" ref="AF943">SUM(Table1[Cutomer Churned or not]/'KPI''s'!$B$1)</f>
        <v>0.2685808284731635</v>
      </c>
    </row>
    <row r="944" spans="1:32" x14ac:dyDescent="0.25">
      <c r="A944" t="s">
        <v>2008</v>
      </c>
      <c r="B944" t="s">
        <v>21</v>
      </c>
      <c r="C944" s="7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 t="str">
        <f>IF(Table1[[#This Row],[Under 30]]="yes","under 30",IF(Table1[[#This Row],[Senior]]="No","Senior","other"))</f>
        <v>other</v>
      </c>
      <c r="AE944">
        <f>IF(Table1[[#This Row],[Churn Label]]="no",0,1)</f>
        <v>0</v>
      </c>
      <c r="AF944" cm="1">
        <f t="array" ref="AF944">SUM(Table1[Cutomer Churned or not]/'KPI''s'!$B$1)</f>
        <v>0.2685808284731635</v>
      </c>
    </row>
    <row r="945" spans="1:32" x14ac:dyDescent="0.25">
      <c r="A945" t="s">
        <v>2010</v>
      </c>
      <c r="B945" t="s">
        <v>21</v>
      </c>
      <c r="C945" s="7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 t="str">
        <f>IF(Table1[[#This Row],[Under 30]]="yes","under 30",IF(Table1[[#This Row],[Senior]]="No","Senior","other"))</f>
        <v>Senior</v>
      </c>
      <c r="AE945">
        <f>IF(Table1[[#This Row],[Churn Label]]="no",0,1)</f>
        <v>0</v>
      </c>
      <c r="AF945" cm="1">
        <f t="array" ref="AF945">SUM(Table1[Cutomer Churned or not]/'KPI''s'!$B$1)</f>
        <v>0.2685808284731635</v>
      </c>
    </row>
    <row r="946" spans="1:32" x14ac:dyDescent="0.25">
      <c r="A946" t="s">
        <v>2012</v>
      </c>
      <c r="B946" t="s">
        <v>21</v>
      </c>
      <c r="C946" s="7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 t="str">
        <f>IF(Table1[[#This Row],[Under 30]]="yes","under 30",IF(Table1[[#This Row],[Senior]]="No","Senior","other"))</f>
        <v>under 30</v>
      </c>
      <c r="AE946">
        <f>IF(Table1[[#This Row],[Churn Label]]="no",0,1)</f>
        <v>0</v>
      </c>
      <c r="AF946" cm="1">
        <f t="array" ref="AF946">SUM(Table1[Cutomer Churned or not]/'KPI''s'!$B$1)</f>
        <v>0.2685808284731635</v>
      </c>
    </row>
    <row r="947" spans="1:32" x14ac:dyDescent="0.25">
      <c r="A947" t="s">
        <v>2014</v>
      </c>
      <c r="B947" t="s">
        <v>21</v>
      </c>
      <c r="C947" s="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 t="str">
        <f>IF(Table1[[#This Row],[Under 30]]="yes","under 30",IF(Table1[[#This Row],[Senior]]="No","Senior","other"))</f>
        <v>Senior</v>
      </c>
      <c r="AE947">
        <f>IF(Table1[[#This Row],[Churn Label]]="no",0,1)</f>
        <v>0</v>
      </c>
      <c r="AF947" cm="1">
        <f t="array" ref="AF947">SUM(Table1[Cutomer Churned or not]/'KPI''s'!$B$1)</f>
        <v>0.2685808284731635</v>
      </c>
    </row>
    <row r="948" spans="1:32" x14ac:dyDescent="0.25">
      <c r="A948" t="s">
        <v>2016</v>
      </c>
      <c r="B948" t="s">
        <v>21</v>
      </c>
      <c r="C948" s="7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 t="str">
        <f>IF(Table1[[#This Row],[Under 30]]="yes","under 30",IF(Table1[[#This Row],[Senior]]="No","Senior","other"))</f>
        <v>Senior</v>
      </c>
      <c r="AE948">
        <f>IF(Table1[[#This Row],[Churn Label]]="no",0,1)</f>
        <v>0</v>
      </c>
      <c r="AF948" cm="1">
        <f t="array" ref="AF948">SUM(Table1[Cutomer Churned or not]/'KPI''s'!$B$1)</f>
        <v>0.2685808284731635</v>
      </c>
    </row>
    <row r="949" spans="1:32" x14ac:dyDescent="0.25">
      <c r="A949" t="s">
        <v>2018</v>
      </c>
      <c r="B949" t="s">
        <v>21</v>
      </c>
      <c r="C949" s="7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 t="str">
        <f>IF(Table1[[#This Row],[Under 30]]="yes","under 30",IF(Table1[[#This Row],[Senior]]="No","Senior","other"))</f>
        <v>Senior</v>
      </c>
      <c r="AE949">
        <f>IF(Table1[[#This Row],[Churn Label]]="no",0,1)</f>
        <v>0</v>
      </c>
      <c r="AF949" cm="1">
        <f t="array" ref="AF949">SUM(Table1[Cutomer Churned or not]/'KPI''s'!$B$1)</f>
        <v>0.2685808284731635</v>
      </c>
    </row>
    <row r="950" spans="1:32" x14ac:dyDescent="0.25">
      <c r="A950" t="s">
        <v>2020</v>
      </c>
      <c r="B950" t="s">
        <v>21</v>
      </c>
      <c r="C950" s="7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 t="str">
        <f>IF(Table1[[#This Row],[Under 30]]="yes","under 30",IF(Table1[[#This Row],[Senior]]="No","Senior","other"))</f>
        <v>under 30</v>
      </c>
      <c r="AE950">
        <f>IF(Table1[[#This Row],[Churn Label]]="no",0,1)</f>
        <v>0</v>
      </c>
      <c r="AF950" cm="1">
        <f t="array" ref="AF950">SUM(Table1[Cutomer Churned or not]/'KPI''s'!$B$1)</f>
        <v>0.2685808284731635</v>
      </c>
    </row>
    <row r="951" spans="1:32" x14ac:dyDescent="0.25">
      <c r="A951" t="s">
        <v>2022</v>
      </c>
      <c r="B951" t="s">
        <v>21</v>
      </c>
      <c r="C951" s="7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 t="str">
        <f>IF(Table1[[#This Row],[Under 30]]="yes","under 30",IF(Table1[[#This Row],[Senior]]="No","Senior","other"))</f>
        <v>Senior</v>
      </c>
      <c r="AE951">
        <f>IF(Table1[[#This Row],[Churn Label]]="no",0,1)</f>
        <v>0</v>
      </c>
      <c r="AF951" cm="1">
        <f t="array" ref="AF951">SUM(Table1[Cutomer Churned or not]/'KPI''s'!$B$1)</f>
        <v>0.2685808284731635</v>
      </c>
    </row>
    <row r="952" spans="1:32" x14ac:dyDescent="0.25">
      <c r="A952" t="s">
        <v>2024</v>
      </c>
      <c r="B952" t="s">
        <v>21</v>
      </c>
      <c r="C952" s="7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 t="str">
        <f>IF(Table1[[#This Row],[Under 30]]="yes","under 30",IF(Table1[[#This Row],[Senior]]="No","Senior","other"))</f>
        <v>Senior</v>
      </c>
      <c r="AE952">
        <f>IF(Table1[[#This Row],[Churn Label]]="no",0,1)</f>
        <v>0</v>
      </c>
      <c r="AF952" cm="1">
        <f t="array" ref="AF952">SUM(Table1[Cutomer Churned or not]/'KPI''s'!$B$1)</f>
        <v>0.2685808284731635</v>
      </c>
    </row>
    <row r="953" spans="1:32" x14ac:dyDescent="0.25">
      <c r="A953" t="s">
        <v>2026</v>
      </c>
      <c r="B953" t="s">
        <v>21</v>
      </c>
      <c r="C953" s="7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 t="str">
        <f>IF(Table1[[#This Row],[Under 30]]="yes","under 30",IF(Table1[[#This Row],[Senior]]="No","Senior","other"))</f>
        <v>Senior</v>
      </c>
      <c r="AE953">
        <f>IF(Table1[[#This Row],[Churn Label]]="no",0,1)</f>
        <v>0</v>
      </c>
      <c r="AF953" cm="1">
        <f t="array" ref="AF953">SUM(Table1[Cutomer Churned or not]/'KPI''s'!$B$1)</f>
        <v>0.2685808284731635</v>
      </c>
    </row>
    <row r="954" spans="1:32" x14ac:dyDescent="0.25">
      <c r="A954" t="s">
        <v>2028</v>
      </c>
      <c r="B954" t="s">
        <v>21</v>
      </c>
      <c r="C954" s="7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 t="str">
        <f>IF(Table1[[#This Row],[Under 30]]="yes","under 30",IF(Table1[[#This Row],[Senior]]="No","Senior","other"))</f>
        <v>under 30</v>
      </c>
      <c r="AE954">
        <f>IF(Table1[[#This Row],[Churn Label]]="no",0,1)</f>
        <v>0</v>
      </c>
      <c r="AF954" cm="1">
        <f t="array" ref="AF954">SUM(Table1[Cutomer Churned or not]/'KPI''s'!$B$1)</f>
        <v>0.2685808284731635</v>
      </c>
    </row>
    <row r="955" spans="1:32" x14ac:dyDescent="0.25">
      <c r="A955" t="s">
        <v>2030</v>
      </c>
      <c r="B955" t="s">
        <v>21</v>
      </c>
      <c r="C955" s="7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 t="str">
        <f>IF(Table1[[#This Row],[Under 30]]="yes","under 30",IF(Table1[[#This Row],[Senior]]="No","Senior","other"))</f>
        <v>Senior</v>
      </c>
      <c r="AE955">
        <f>IF(Table1[[#This Row],[Churn Label]]="no",0,1)</f>
        <v>0</v>
      </c>
      <c r="AF955" cm="1">
        <f t="array" ref="AF955">SUM(Table1[Cutomer Churned or not]/'KPI''s'!$B$1)</f>
        <v>0.2685808284731635</v>
      </c>
    </row>
    <row r="956" spans="1:32" x14ac:dyDescent="0.25">
      <c r="A956" t="s">
        <v>2032</v>
      </c>
      <c r="B956" t="s">
        <v>21</v>
      </c>
      <c r="C956" s="7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 t="str">
        <f>IF(Table1[[#This Row],[Under 30]]="yes","under 30",IF(Table1[[#This Row],[Senior]]="No","Senior","other"))</f>
        <v>Senior</v>
      </c>
      <c r="AE956">
        <f>IF(Table1[[#This Row],[Churn Label]]="no",0,1)</f>
        <v>0</v>
      </c>
      <c r="AF956" cm="1">
        <f t="array" ref="AF956">SUM(Table1[Cutomer Churned or not]/'KPI''s'!$B$1)</f>
        <v>0.2685808284731635</v>
      </c>
    </row>
    <row r="957" spans="1:32" x14ac:dyDescent="0.25">
      <c r="A957" t="s">
        <v>2034</v>
      </c>
      <c r="B957" t="s">
        <v>21</v>
      </c>
      <c r="C957" s="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 t="str">
        <f>IF(Table1[[#This Row],[Under 30]]="yes","under 30",IF(Table1[[#This Row],[Senior]]="No","Senior","other"))</f>
        <v>Senior</v>
      </c>
      <c r="AE957">
        <f>IF(Table1[[#This Row],[Churn Label]]="no",0,1)</f>
        <v>0</v>
      </c>
      <c r="AF957" cm="1">
        <f t="array" ref="AF957">SUM(Table1[Cutomer Churned or not]/'KPI''s'!$B$1)</f>
        <v>0.2685808284731635</v>
      </c>
    </row>
    <row r="958" spans="1:32" x14ac:dyDescent="0.25">
      <c r="A958" t="s">
        <v>2036</v>
      </c>
      <c r="B958" t="s">
        <v>21</v>
      </c>
      <c r="C958" s="7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 t="str">
        <f>IF(Table1[[#This Row],[Under 30]]="yes","under 30",IF(Table1[[#This Row],[Senior]]="No","Senior","other"))</f>
        <v>Senior</v>
      </c>
      <c r="AE958">
        <f>IF(Table1[[#This Row],[Churn Label]]="no",0,1)</f>
        <v>0</v>
      </c>
      <c r="AF958" cm="1">
        <f t="array" ref="AF958">SUM(Table1[Cutomer Churned or not]/'KPI''s'!$B$1)</f>
        <v>0.2685808284731635</v>
      </c>
    </row>
    <row r="959" spans="1:32" x14ac:dyDescent="0.25">
      <c r="A959" t="s">
        <v>2038</v>
      </c>
      <c r="B959" t="s">
        <v>21</v>
      </c>
      <c r="C959" s="7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 t="str">
        <f>IF(Table1[[#This Row],[Under 30]]="yes","under 30",IF(Table1[[#This Row],[Senior]]="No","Senior","other"))</f>
        <v>Senior</v>
      </c>
      <c r="AE959">
        <f>IF(Table1[[#This Row],[Churn Label]]="no",0,1)</f>
        <v>0</v>
      </c>
      <c r="AF959" cm="1">
        <f t="array" ref="AF959">SUM(Table1[Cutomer Churned or not]/'KPI''s'!$B$1)</f>
        <v>0.2685808284731635</v>
      </c>
    </row>
    <row r="960" spans="1:32" x14ac:dyDescent="0.25">
      <c r="A960" t="s">
        <v>2040</v>
      </c>
      <c r="B960" t="s">
        <v>21</v>
      </c>
      <c r="C960" s="7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 t="str">
        <f>IF(Table1[[#This Row],[Under 30]]="yes","under 30",IF(Table1[[#This Row],[Senior]]="No","Senior","other"))</f>
        <v>Senior</v>
      </c>
      <c r="AE960">
        <f>IF(Table1[[#This Row],[Churn Label]]="no",0,1)</f>
        <v>0</v>
      </c>
      <c r="AF960" cm="1">
        <f t="array" ref="AF960">SUM(Table1[Cutomer Churned or not]/'KPI''s'!$B$1)</f>
        <v>0.2685808284731635</v>
      </c>
    </row>
    <row r="961" spans="1:32" x14ac:dyDescent="0.25">
      <c r="A961" t="s">
        <v>2042</v>
      </c>
      <c r="B961" t="s">
        <v>21</v>
      </c>
      <c r="C961" s="7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 t="str">
        <f>IF(Table1[[#This Row],[Under 30]]="yes","under 30",IF(Table1[[#This Row],[Senior]]="No","Senior","other"))</f>
        <v>Senior</v>
      </c>
      <c r="AE961">
        <f>IF(Table1[[#This Row],[Churn Label]]="no",0,1)</f>
        <v>0</v>
      </c>
      <c r="AF961" cm="1">
        <f t="array" ref="AF961">SUM(Table1[Cutomer Churned or not]/'KPI''s'!$B$1)</f>
        <v>0.2685808284731635</v>
      </c>
    </row>
    <row r="962" spans="1:32" x14ac:dyDescent="0.25">
      <c r="A962" t="s">
        <v>2044</v>
      </c>
      <c r="B962" t="s">
        <v>21</v>
      </c>
      <c r="C962" s="7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 t="str">
        <f>IF(Table1[[#This Row],[Under 30]]="yes","under 30",IF(Table1[[#This Row],[Senior]]="No","Senior","other"))</f>
        <v>Senior</v>
      </c>
      <c r="AE962">
        <f>IF(Table1[[#This Row],[Churn Label]]="no",0,1)</f>
        <v>0</v>
      </c>
      <c r="AF962" cm="1">
        <f t="array" ref="AF962">SUM(Table1[Cutomer Churned or not]/'KPI''s'!$B$1)</f>
        <v>0.2685808284731635</v>
      </c>
    </row>
    <row r="963" spans="1:32" x14ac:dyDescent="0.25">
      <c r="A963" t="s">
        <v>2046</v>
      </c>
      <c r="B963" t="s">
        <v>21</v>
      </c>
      <c r="C963" s="7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 t="str">
        <f>IF(Table1[[#This Row],[Under 30]]="yes","under 30",IF(Table1[[#This Row],[Senior]]="No","Senior","other"))</f>
        <v>Senior</v>
      </c>
      <c r="AE963">
        <f>IF(Table1[[#This Row],[Churn Label]]="no",0,1)</f>
        <v>0</v>
      </c>
      <c r="AF963" cm="1">
        <f t="array" ref="AF963">SUM(Table1[Cutomer Churned or not]/'KPI''s'!$B$1)</f>
        <v>0.2685808284731635</v>
      </c>
    </row>
    <row r="964" spans="1:32" x14ac:dyDescent="0.25">
      <c r="A964" t="s">
        <v>2048</v>
      </c>
      <c r="B964" t="s">
        <v>21</v>
      </c>
      <c r="C964" s="7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 t="str">
        <f>IF(Table1[[#This Row],[Under 30]]="yes","under 30",IF(Table1[[#This Row],[Senior]]="No","Senior","other"))</f>
        <v>Senior</v>
      </c>
      <c r="AE964">
        <f>IF(Table1[[#This Row],[Churn Label]]="no",0,1)</f>
        <v>0</v>
      </c>
      <c r="AF964" cm="1">
        <f t="array" ref="AF964">SUM(Table1[Cutomer Churned or not]/'KPI''s'!$B$1)</f>
        <v>0.2685808284731635</v>
      </c>
    </row>
    <row r="965" spans="1:32" x14ac:dyDescent="0.25">
      <c r="A965" t="s">
        <v>2050</v>
      </c>
      <c r="B965" t="s">
        <v>21</v>
      </c>
      <c r="C965" s="7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 t="str">
        <f>IF(Table1[[#This Row],[Under 30]]="yes","under 30",IF(Table1[[#This Row],[Senior]]="No","Senior","other"))</f>
        <v>under 30</v>
      </c>
      <c r="AE965">
        <f>IF(Table1[[#This Row],[Churn Label]]="no",0,1)</f>
        <v>0</v>
      </c>
      <c r="AF965" cm="1">
        <f t="array" ref="AF965">SUM(Table1[Cutomer Churned or not]/'KPI''s'!$B$1)</f>
        <v>0.2685808284731635</v>
      </c>
    </row>
    <row r="966" spans="1:32" x14ac:dyDescent="0.25">
      <c r="A966" t="s">
        <v>2052</v>
      </c>
      <c r="B966" t="s">
        <v>21</v>
      </c>
      <c r="C966" s="7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 t="str">
        <f>IF(Table1[[#This Row],[Under 30]]="yes","under 30",IF(Table1[[#This Row],[Senior]]="No","Senior","other"))</f>
        <v>other</v>
      </c>
      <c r="AE966">
        <f>IF(Table1[[#This Row],[Churn Label]]="no",0,1)</f>
        <v>0</v>
      </c>
      <c r="AF966" cm="1">
        <f t="array" ref="AF966">SUM(Table1[Cutomer Churned or not]/'KPI''s'!$B$1)</f>
        <v>0.2685808284731635</v>
      </c>
    </row>
    <row r="967" spans="1:32" x14ac:dyDescent="0.25">
      <c r="A967" t="s">
        <v>2054</v>
      </c>
      <c r="B967" t="s">
        <v>21</v>
      </c>
      <c r="C967" s="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 t="str">
        <f>IF(Table1[[#This Row],[Under 30]]="yes","under 30",IF(Table1[[#This Row],[Senior]]="No","Senior","other"))</f>
        <v>Senior</v>
      </c>
      <c r="AE967">
        <f>IF(Table1[[#This Row],[Churn Label]]="no",0,1)</f>
        <v>0</v>
      </c>
      <c r="AF967" cm="1">
        <f t="array" ref="AF967">SUM(Table1[Cutomer Churned or not]/'KPI''s'!$B$1)</f>
        <v>0.2685808284731635</v>
      </c>
    </row>
    <row r="968" spans="1:32" x14ac:dyDescent="0.25">
      <c r="A968" t="s">
        <v>2056</v>
      </c>
      <c r="B968" t="s">
        <v>21</v>
      </c>
      <c r="C968" s="7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 t="str">
        <f>IF(Table1[[#This Row],[Under 30]]="yes","under 30",IF(Table1[[#This Row],[Senior]]="No","Senior","other"))</f>
        <v>other</v>
      </c>
      <c r="AE968">
        <f>IF(Table1[[#This Row],[Churn Label]]="no",0,1)</f>
        <v>0</v>
      </c>
      <c r="AF968" cm="1">
        <f t="array" ref="AF968">SUM(Table1[Cutomer Churned or not]/'KPI''s'!$B$1)</f>
        <v>0.2685808284731635</v>
      </c>
    </row>
    <row r="969" spans="1:32" x14ac:dyDescent="0.25">
      <c r="A969" t="s">
        <v>2058</v>
      </c>
      <c r="B969" t="s">
        <v>21</v>
      </c>
      <c r="C969" s="7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 t="str">
        <f>IF(Table1[[#This Row],[Under 30]]="yes","under 30",IF(Table1[[#This Row],[Senior]]="No","Senior","other"))</f>
        <v>Senior</v>
      </c>
      <c r="AE969">
        <f>IF(Table1[[#This Row],[Churn Label]]="no",0,1)</f>
        <v>0</v>
      </c>
      <c r="AF969" cm="1">
        <f t="array" ref="AF969">SUM(Table1[Cutomer Churned or not]/'KPI''s'!$B$1)</f>
        <v>0.2685808284731635</v>
      </c>
    </row>
    <row r="970" spans="1:32" x14ac:dyDescent="0.25">
      <c r="A970" t="s">
        <v>2060</v>
      </c>
      <c r="B970" t="s">
        <v>21</v>
      </c>
      <c r="C970" s="7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 t="str">
        <f>IF(Table1[[#This Row],[Under 30]]="yes","under 30",IF(Table1[[#This Row],[Senior]]="No","Senior","other"))</f>
        <v>Senior</v>
      </c>
      <c r="AE970">
        <f>IF(Table1[[#This Row],[Churn Label]]="no",0,1)</f>
        <v>0</v>
      </c>
      <c r="AF970" cm="1">
        <f t="array" ref="AF970">SUM(Table1[Cutomer Churned or not]/'KPI''s'!$B$1)</f>
        <v>0.2685808284731635</v>
      </c>
    </row>
    <row r="971" spans="1:32" x14ac:dyDescent="0.25">
      <c r="A971" t="s">
        <v>2062</v>
      </c>
      <c r="B971" t="s">
        <v>21</v>
      </c>
      <c r="C971" s="7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 t="str">
        <f>IF(Table1[[#This Row],[Under 30]]="yes","under 30",IF(Table1[[#This Row],[Senior]]="No","Senior","other"))</f>
        <v>Senior</v>
      </c>
      <c r="AE971">
        <f>IF(Table1[[#This Row],[Churn Label]]="no",0,1)</f>
        <v>0</v>
      </c>
      <c r="AF971" cm="1">
        <f t="array" ref="AF971">SUM(Table1[Cutomer Churned or not]/'KPI''s'!$B$1)</f>
        <v>0.2685808284731635</v>
      </c>
    </row>
    <row r="972" spans="1:32" x14ac:dyDescent="0.25">
      <c r="A972" t="s">
        <v>2064</v>
      </c>
      <c r="B972" t="s">
        <v>21</v>
      </c>
      <c r="C972" s="7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 t="str">
        <f>IF(Table1[[#This Row],[Under 30]]="yes","under 30",IF(Table1[[#This Row],[Senior]]="No","Senior","other"))</f>
        <v>under 30</v>
      </c>
      <c r="AE972">
        <f>IF(Table1[[#This Row],[Churn Label]]="no",0,1)</f>
        <v>0</v>
      </c>
      <c r="AF972" cm="1">
        <f t="array" ref="AF972">SUM(Table1[Cutomer Churned or not]/'KPI''s'!$B$1)</f>
        <v>0.2685808284731635</v>
      </c>
    </row>
    <row r="973" spans="1:32" x14ac:dyDescent="0.25">
      <c r="A973" t="s">
        <v>2066</v>
      </c>
      <c r="B973" t="s">
        <v>21</v>
      </c>
      <c r="C973" s="7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 t="str">
        <f>IF(Table1[[#This Row],[Under 30]]="yes","under 30",IF(Table1[[#This Row],[Senior]]="No","Senior","other"))</f>
        <v>Senior</v>
      </c>
      <c r="AE973">
        <f>IF(Table1[[#This Row],[Churn Label]]="no",0,1)</f>
        <v>0</v>
      </c>
      <c r="AF973" cm="1">
        <f t="array" ref="AF973">SUM(Table1[Cutomer Churned or not]/'KPI''s'!$B$1)</f>
        <v>0.2685808284731635</v>
      </c>
    </row>
    <row r="974" spans="1:32" x14ac:dyDescent="0.25">
      <c r="A974" t="s">
        <v>2068</v>
      </c>
      <c r="B974" t="s">
        <v>21</v>
      </c>
      <c r="C974" s="7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 t="str">
        <f>IF(Table1[[#This Row],[Under 30]]="yes","under 30",IF(Table1[[#This Row],[Senior]]="No","Senior","other"))</f>
        <v>under 30</v>
      </c>
      <c r="AE974">
        <f>IF(Table1[[#This Row],[Churn Label]]="no",0,1)</f>
        <v>0</v>
      </c>
      <c r="AF974" cm="1">
        <f t="array" ref="AF974">SUM(Table1[Cutomer Churned or not]/'KPI''s'!$B$1)</f>
        <v>0.2685808284731635</v>
      </c>
    </row>
    <row r="975" spans="1:32" x14ac:dyDescent="0.25">
      <c r="A975" t="s">
        <v>2070</v>
      </c>
      <c r="B975" t="s">
        <v>21</v>
      </c>
      <c r="C975" s="7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 t="str">
        <f>IF(Table1[[#This Row],[Under 30]]="yes","under 30",IF(Table1[[#This Row],[Senior]]="No","Senior","other"))</f>
        <v>Senior</v>
      </c>
      <c r="AE975">
        <f>IF(Table1[[#This Row],[Churn Label]]="no",0,1)</f>
        <v>0</v>
      </c>
      <c r="AF975" cm="1">
        <f t="array" ref="AF975">SUM(Table1[Cutomer Churned or not]/'KPI''s'!$B$1)</f>
        <v>0.2685808284731635</v>
      </c>
    </row>
    <row r="976" spans="1:32" x14ac:dyDescent="0.25">
      <c r="A976" t="s">
        <v>2072</v>
      </c>
      <c r="B976" t="s">
        <v>21</v>
      </c>
      <c r="C976" s="7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 t="str">
        <f>IF(Table1[[#This Row],[Under 30]]="yes","under 30",IF(Table1[[#This Row],[Senior]]="No","Senior","other"))</f>
        <v>Senior</v>
      </c>
      <c r="AE976">
        <f>IF(Table1[[#This Row],[Churn Label]]="no",0,1)</f>
        <v>0</v>
      </c>
      <c r="AF976" cm="1">
        <f t="array" ref="AF976">SUM(Table1[Cutomer Churned or not]/'KPI''s'!$B$1)</f>
        <v>0.2685808284731635</v>
      </c>
    </row>
    <row r="977" spans="1:32" x14ac:dyDescent="0.25">
      <c r="A977" t="s">
        <v>2074</v>
      </c>
      <c r="B977" t="s">
        <v>21</v>
      </c>
      <c r="C977" s="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 t="str">
        <f>IF(Table1[[#This Row],[Under 30]]="yes","under 30",IF(Table1[[#This Row],[Senior]]="No","Senior","other"))</f>
        <v>Senior</v>
      </c>
      <c r="AE977">
        <f>IF(Table1[[#This Row],[Churn Label]]="no",0,1)</f>
        <v>0</v>
      </c>
      <c r="AF977" cm="1">
        <f t="array" ref="AF977">SUM(Table1[Cutomer Churned or not]/'KPI''s'!$B$1)</f>
        <v>0.2685808284731635</v>
      </c>
    </row>
    <row r="978" spans="1:32" x14ac:dyDescent="0.25">
      <c r="A978" t="s">
        <v>2076</v>
      </c>
      <c r="B978" t="s">
        <v>21</v>
      </c>
      <c r="C978" s="7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 t="str">
        <f>IF(Table1[[#This Row],[Under 30]]="yes","under 30",IF(Table1[[#This Row],[Senior]]="No","Senior","other"))</f>
        <v>Senior</v>
      </c>
      <c r="AE978">
        <f>IF(Table1[[#This Row],[Churn Label]]="no",0,1)</f>
        <v>0</v>
      </c>
      <c r="AF978" cm="1">
        <f t="array" ref="AF978">SUM(Table1[Cutomer Churned or not]/'KPI''s'!$B$1)</f>
        <v>0.2685808284731635</v>
      </c>
    </row>
    <row r="979" spans="1:32" x14ac:dyDescent="0.25">
      <c r="A979" t="s">
        <v>2078</v>
      </c>
      <c r="B979" t="s">
        <v>21</v>
      </c>
      <c r="C979" s="7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 t="str">
        <f>IF(Table1[[#This Row],[Under 30]]="yes","under 30",IF(Table1[[#This Row],[Senior]]="No","Senior","other"))</f>
        <v>Senior</v>
      </c>
      <c r="AE979">
        <f>IF(Table1[[#This Row],[Churn Label]]="no",0,1)</f>
        <v>0</v>
      </c>
      <c r="AF979" cm="1">
        <f t="array" ref="AF979">SUM(Table1[Cutomer Churned or not]/'KPI''s'!$B$1)</f>
        <v>0.2685808284731635</v>
      </c>
    </row>
    <row r="980" spans="1:32" x14ac:dyDescent="0.25">
      <c r="A980" t="s">
        <v>2080</v>
      </c>
      <c r="B980" t="s">
        <v>21</v>
      </c>
      <c r="C980" s="7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 t="str">
        <f>IF(Table1[[#This Row],[Under 30]]="yes","under 30",IF(Table1[[#This Row],[Senior]]="No","Senior","other"))</f>
        <v>Senior</v>
      </c>
      <c r="AE980">
        <f>IF(Table1[[#This Row],[Churn Label]]="no",0,1)</f>
        <v>0</v>
      </c>
      <c r="AF980" cm="1">
        <f t="array" ref="AF980">SUM(Table1[Cutomer Churned or not]/'KPI''s'!$B$1)</f>
        <v>0.2685808284731635</v>
      </c>
    </row>
    <row r="981" spans="1:32" x14ac:dyDescent="0.25">
      <c r="A981" t="s">
        <v>2082</v>
      </c>
      <c r="B981" t="s">
        <v>21</v>
      </c>
      <c r="C981" s="7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 t="str">
        <f>IF(Table1[[#This Row],[Under 30]]="yes","under 30",IF(Table1[[#This Row],[Senior]]="No","Senior","other"))</f>
        <v>Senior</v>
      </c>
      <c r="AE981">
        <f>IF(Table1[[#This Row],[Churn Label]]="no",0,1)</f>
        <v>0</v>
      </c>
      <c r="AF981" cm="1">
        <f t="array" ref="AF981">SUM(Table1[Cutomer Churned or not]/'KPI''s'!$B$1)</f>
        <v>0.2685808284731635</v>
      </c>
    </row>
    <row r="982" spans="1:32" x14ac:dyDescent="0.25">
      <c r="A982" t="s">
        <v>2084</v>
      </c>
      <c r="B982" t="s">
        <v>21</v>
      </c>
      <c r="C982" s="7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 t="str">
        <f>IF(Table1[[#This Row],[Under 30]]="yes","under 30",IF(Table1[[#This Row],[Senior]]="No","Senior","other"))</f>
        <v>under 30</v>
      </c>
      <c r="AE982">
        <f>IF(Table1[[#This Row],[Churn Label]]="no",0,1)</f>
        <v>0</v>
      </c>
      <c r="AF982" cm="1">
        <f t="array" ref="AF982">SUM(Table1[Cutomer Churned or not]/'KPI''s'!$B$1)</f>
        <v>0.2685808284731635</v>
      </c>
    </row>
    <row r="983" spans="1:32" x14ac:dyDescent="0.25">
      <c r="A983" t="s">
        <v>2086</v>
      </c>
      <c r="B983" t="s">
        <v>21</v>
      </c>
      <c r="C983" s="7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 t="str">
        <f>IF(Table1[[#This Row],[Under 30]]="yes","under 30",IF(Table1[[#This Row],[Senior]]="No","Senior","other"))</f>
        <v>Senior</v>
      </c>
      <c r="AE983">
        <f>IF(Table1[[#This Row],[Churn Label]]="no",0,1)</f>
        <v>0</v>
      </c>
      <c r="AF983" cm="1">
        <f t="array" ref="AF983">SUM(Table1[Cutomer Churned or not]/'KPI''s'!$B$1)</f>
        <v>0.2685808284731635</v>
      </c>
    </row>
    <row r="984" spans="1:32" x14ac:dyDescent="0.25">
      <c r="A984" t="s">
        <v>2088</v>
      </c>
      <c r="B984" t="s">
        <v>21</v>
      </c>
      <c r="C984" s="7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 t="str">
        <f>IF(Table1[[#This Row],[Under 30]]="yes","under 30",IF(Table1[[#This Row],[Senior]]="No","Senior","other"))</f>
        <v>under 30</v>
      </c>
      <c r="AE984">
        <f>IF(Table1[[#This Row],[Churn Label]]="no",0,1)</f>
        <v>0</v>
      </c>
      <c r="AF984" cm="1">
        <f t="array" ref="AF984">SUM(Table1[Cutomer Churned or not]/'KPI''s'!$B$1)</f>
        <v>0.2685808284731635</v>
      </c>
    </row>
    <row r="985" spans="1:32" x14ac:dyDescent="0.25">
      <c r="A985" t="s">
        <v>2090</v>
      </c>
      <c r="B985" t="s">
        <v>21</v>
      </c>
      <c r="C985" s="7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 t="str">
        <f>IF(Table1[[#This Row],[Under 30]]="yes","under 30",IF(Table1[[#This Row],[Senior]]="No","Senior","other"))</f>
        <v>Senior</v>
      </c>
      <c r="AE985">
        <f>IF(Table1[[#This Row],[Churn Label]]="no",0,1)</f>
        <v>0</v>
      </c>
      <c r="AF985" cm="1">
        <f t="array" ref="AF985">SUM(Table1[Cutomer Churned or not]/'KPI''s'!$B$1)</f>
        <v>0.2685808284731635</v>
      </c>
    </row>
    <row r="986" spans="1:32" x14ac:dyDescent="0.25">
      <c r="A986" t="s">
        <v>2092</v>
      </c>
      <c r="B986" t="s">
        <v>21</v>
      </c>
      <c r="C986" s="7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 t="str">
        <f>IF(Table1[[#This Row],[Under 30]]="yes","under 30",IF(Table1[[#This Row],[Senior]]="No","Senior","other"))</f>
        <v>under 30</v>
      </c>
      <c r="AE986">
        <f>IF(Table1[[#This Row],[Churn Label]]="no",0,1)</f>
        <v>0</v>
      </c>
      <c r="AF986" cm="1">
        <f t="array" ref="AF986">SUM(Table1[Cutomer Churned or not]/'KPI''s'!$B$1)</f>
        <v>0.2685808284731635</v>
      </c>
    </row>
    <row r="987" spans="1:32" x14ac:dyDescent="0.25">
      <c r="A987" t="s">
        <v>2094</v>
      </c>
      <c r="B987" t="s">
        <v>21</v>
      </c>
      <c r="C987" s="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 t="str">
        <f>IF(Table1[[#This Row],[Under 30]]="yes","under 30",IF(Table1[[#This Row],[Senior]]="No","Senior","other"))</f>
        <v>other</v>
      </c>
      <c r="AE987">
        <f>IF(Table1[[#This Row],[Churn Label]]="no",0,1)</f>
        <v>0</v>
      </c>
      <c r="AF987" cm="1">
        <f t="array" ref="AF987">SUM(Table1[Cutomer Churned or not]/'KPI''s'!$B$1)</f>
        <v>0.2685808284731635</v>
      </c>
    </row>
    <row r="988" spans="1:32" x14ac:dyDescent="0.25">
      <c r="A988" t="s">
        <v>2096</v>
      </c>
      <c r="B988" t="s">
        <v>21</v>
      </c>
      <c r="C988" s="7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 t="str">
        <f>IF(Table1[[#This Row],[Under 30]]="yes","under 30",IF(Table1[[#This Row],[Senior]]="No","Senior","other"))</f>
        <v>Senior</v>
      </c>
      <c r="AE988">
        <f>IF(Table1[[#This Row],[Churn Label]]="no",0,1)</f>
        <v>0</v>
      </c>
      <c r="AF988" cm="1">
        <f t="array" ref="AF988">SUM(Table1[Cutomer Churned or not]/'KPI''s'!$B$1)</f>
        <v>0.2685808284731635</v>
      </c>
    </row>
    <row r="989" spans="1:32" x14ac:dyDescent="0.25">
      <c r="A989" t="s">
        <v>2098</v>
      </c>
      <c r="B989" t="s">
        <v>21</v>
      </c>
      <c r="C989" s="7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 t="str">
        <f>IF(Table1[[#This Row],[Under 30]]="yes","under 30",IF(Table1[[#This Row],[Senior]]="No","Senior","other"))</f>
        <v>Senior</v>
      </c>
      <c r="AE989">
        <f>IF(Table1[[#This Row],[Churn Label]]="no",0,1)</f>
        <v>0</v>
      </c>
      <c r="AF989" cm="1">
        <f t="array" ref="AF989">SUM(Table1[Cutomer Churned or not]/'KPI''s'!$B$1)</f>
        <v>0.2685808284731635</v>
      </c>
    </row>
    <row r="990" spans="1:32" x14ac:dyDescent="0.25">
      <c r="A990" t="s">
        <v>2100</v>
      </c>
      <c r="B990" t="s">
        <v>21</v>
      </c>
      <c r="C990" s="7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 t="str">
        <f>IF(Table1[[#This Row],[Under 30]]="yes","under 30",IF(Table1[[#This Row],[Senior]]="No","Senior","other"))</f>
        <v>Senior</v>
      </c>
      <c r="AE990">
        <f>IF(Table1[[#This Row],[Churn Label]]="no",0,1)</f>
        <v>0</v>
      </c>
      <c r="AF990" cm="1">
        <f t="array" ref="AF990">SUM(Table1[Cutomer Churned or not]/'KPI''s'!$B$1)</f>
        <v>0.2685808284731635</v>
      </c>
    </row>
    <row r="991" spans="1:32" x14ac:dyDescent="0.25">
      <c r="A991" t="s">
        <v>2102</v>
      </c>
      <c r="B991" t="s">
        <v>21</v>
      </c>
      <c r="C991" s="7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 t="str">
        <f>IF(Table1[[#This Row],[Under 30]]="yes","under 30",IF(Table1[[#This Row],[Senior]]="No","Senior","other"))</f>
        <v>under 30</v>
      </c>
      <c r="AE991">
        <f>IF(Table1[[#This Row],[Churn Label]]="no",0,1)</f>
        <v>0</v>
      </c>
      <c r="AF991" cm="1">
        <f t="array" ref="AF991">SUM(Table1[Cutomer Churned or not]/'KPI''s'!$B$1)</f>
        <v>0.2685808284731635</v>
      </c>
    </row>
    <row r="992" spans="1:32" x14ac:dyDescent="0.25">
      <c r="A992" t="s">
        <v>2104</v>
      </c>
      <c r="B992" t="s">
        <v>21</v>
      </c>
      <c r="C992" s="7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 t="str">
        <f>IF(Table1[[#This Row],[Under 30]]="yes","under 30",IF(Table1[[#This Row],[Senior]]="No","Senior","other"))</f>
        <v>under 30</v>
      </c>
      <c r="AE992">
        <f>IF(Table1[[#This Row],[Churn Label]]="no",0,1)</f>
        <v>0</v>
      </c>
      <c r="AF992" cm="1">
        <f t="array" ref="AF992">SUM(Table1[Cutomer Churned or not]/'KPI''s'!$B$1)</f>
        <v>0.2685808284731635</v>
      </c>
    </row>
    <row r="993" spans="1:32" x14ac:dyDescent="0.25">
      <c r="A993" t="s">
        <v>2106</v>
      </c>
      <c r="B993" t="s">
        <v>21</v>
      </c>
      <c r="C993" s="7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 t="str">
        <f>IF(Table1[[#This Row],[Under 30]]="yes","under 30",IF(Table1[[#This Row],[Senior]]="No","Senior","other"))</f>
        <v>Senior</v>
      </c>
      <c r="AE993">
        <f>IF(Table1[[#This Row],[Churn Label]]="no",0,1)</f>
        <v>0</v>
      </c>
      <c r="AF993" cm="1">
        <f t="array" ref="AF993">SUM(Table1[Cutomer Churned or not]/'KPI''s'!$B$1)</f>
        <v>0.2685808284731635</v>
      </c>
    </row>
    <row r="994" spans="1:32" x14ac:dyDescent="0.25">
      <c r="A994" t="s">
        <v>2108</v>
      </c>
      <c r="B994" t="s">
        <v>21</v>
      </c>
      <c r="C994" s="7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 t="str">
        <f>IF(Table1[[#This Row],[Under 30]]="yes","under 30",IF(Table1[[#This Row],[Senior]]="No","Senior","other"))</f>
        <v>under 30</v>
      </c>
      <c r="AE994">
        <f>IF(Table1[[#This Row],[Churn Label]]="no",0,1)</f>
        <v>0</v>
      </c>
      <c r="AF994" cm="1">
        <f t="array" ref="AF994">SUM(Table1[Cutomer Churned or not]/'KPI''s'!$B$1)</f>
        <v>0.2685808284731635</v>
      </c>
    </row>
    <row r="995" spans="1:32" x14ac:dyDescent="0.25">
      <c r="A995" t="s">
        <v>2110</v>
      </c>
      <c r="B995" t="s">
        <v>21</v>
      </c>
      <c r="C995" s="7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 t="str">
        <f>IF(Table1[[#This Row],[Under 30]]="yes","under 30",IF(Table1[[#This Row],[Senior]]="No","Senior","other"))</f>
        <v>other</v>
      </c>
      <c r="AE995">
        <f>IF(Table1[[#This Row],[Churn Label]]="no",0,1)</f>
        <v>0</v>
      </c>
      <c r="AF995" cm="1">
        <f t="array" ref="AF995">SUM(Table1[Cutomer Churned or not]/'KPI''s'!$B$1)</f>
        <v>0.2685808284731635</v>
      </c>
    </row>
    <row r="996" spans="1:32" x14ac:dyDescent="0.25">
      <c r="A996" t="s">
        <v>2112</v>
      </c>
      <c r="B996" t="s">
        <v>21</v>
      </c>
      <c r="C996" s="7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 t="str">
        <f>IF(Table1[[#This Row],[Under 30]]="yes","under 30",IF(Table1[[#This Row],[Senior]]="No","Senior","other"))</f>
        <v>Senior</v>
      </c>
      <c r="AE996">
        <f>IF(Table1[[#This Row],[Churn Label]]="no",0,1)</f>
        <v>0</v>
      </c>
      <c r="AF996" cm="1">
        <f t="array" ref="AF996">SUM(Table1[Cutomer Churned or not]/'KPI''s'!$B$1)</f>
        <v>0.2685808284731635</v>
      </c>
    </row>
    <row r="997" spans="1:32" x14ac:dyDescent="0.25">
      <c r="A997" t="s">
        <v>2114</v>
      </c>
      <c r="B997" t="s">
        <v>21</v>
      </c>
      <c r="C997" s="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 t="str">
        <f>IF(Table1[[#This Row],[Under 30]]="yes","under 30",IF(Table1[[#This Row],[Senior]]="No","Senior","other"))</f>
        <v>Senior</v>
      </c>
      <c r="AE997">
        <f>IF(Table1[[#This Row],[Churn Label]]="no",0,1)</f>
        <v>0</v>
      </c>
      <c r="AF997" cm="1">
        <f t="array" ref="AF997">SUM(Table1[Cutomer Churned or not]/'KPI''s'!$B$1)</f>
        <v>0.2685808284731635</v>
      </c>
    </row>
    <row r="998" spans="1:32" x14ac:dyDescent="0.25">
      <c r="A998" t="s">
        <v>2116</v>
      </c>
      <c r="B998" t="s">
        <v>21</v>
      </c>
      <c r="C998" s="7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 t="str">
        <f>IF(Table1[[#This Row],[Under 30]]="yes","under 30",IF(Table1[[#This Row],[Senior]]="No","Senior","other"))</f>
        <v>Senior</v>
      </c>
      <c r="AE998">
        <f>IF(Table1[[#This Row],[Churn Label]]="no",0,1)</f>
        <v>0</v>
      </c>
      <c r="AF998" cm="1">
        <f t="array" ref="AF998">SUM(Table1[Cutomer Churned or not]/'KPI''s'!$B$1)</f>
        <v>0.2685808284731635</v>
      </c>
    </row>
    <row r="999" spans="1:32" x14ac:dyDescent="0.25">
      <c r="A999" t="s">
        <v>2118</v>
      </c>
      <c r="B999" t="s">
        <v>21</v>
      </c>
      <c r="C999" s="7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 t="str">
        <f>IF(Table1[[#This Row],[Under 30]]="yes","under 30",IF(Table1[[#This Row],[Senior]]="No","Senior","other"))</f>
        <v>other</v>
      </c>
      <c r="AE999">
        <f>IF(Table1[[#This Row],[Churn Label]]="no",0,1)</f>
        <v>0</v>
      </c>
      <c r="AF999" cm="1">
        <f t="array" ref="AF999">SUM(Table1[Cutomer Churned or not]/'KPI''s'!$B$1)</f>
        <v>0.2685808284731635</v>
      </c>
    </row>
    <row r="1000" spans="1:32" x14ac:dyDescent="0.25">
      <c r="A1000" t="s">
        <v>2120</v>
      </c>
      <c r="B1000" t="s">
        <v>21</v>
      </c>
      <c r="C1000" s="7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 t="str">
        <f>IF(Table1[[#This Row],[Under 30]]="yes","under 30",IF(Table1[[#This Row],[Senior]]="No","Senior","other"))</f>
        <v>Senior</v>
      </c>
      <c r="AE1000">
        <f>IF(Table1[[#This Row],[Churn Label]]="no",0,1)</f>
        <v>0</v>
      </c>
      <c r="AF1000" cm="1">
        <f t="array" ref="AF1000">SUM(Table1[Cutomer Churned or not]/'KPI''s'!$B$1)</f>
        <v>0.2685808284731635</v>
      </c>
    </row>
    <row r="1001" spans="1:32" x14ac:dyDescent="0.25">
      <c r="A1001" t="s">
        <v>2122</v>
      </c>
      <c r="B1001" t="s">
        <v>21</v>
      </c>
      <c r="C1001" s="7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 t="str">
        <f>IF(Table1[[#This Row],[Under 30]]="yes","under 30",IF(Table1[[#This Row],[Senior]]="No","Senior","other"))</f>
        <v>Senior</v>
      </c>
      <c r="AE1001">
        <f>IF(Table1[[#This Row],[Churn Label]]="no",0,1)</f>
        <v>0</v>
      </c>
      <c r="AF1001" cm="1">
        <f t="array" ref="AF1001">SUM(Table1[Cutomer Churned or not]/'KPI''s'!$B$1)</f>
        <v>0.2685808284731635</v>
      </c>
    </row>
    <row r="1002" spans="1:32" x14ac:dyDescent="0.25">
      <c r="A1002" t="s">
        <v>2124</v>
      </c>
      <c r="B1002" t="s">
        <v>21</v>
      </c>
      <c r="C1002" s="7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 t="str">
        <f>IF(Table1[[#This Row],[Under 30]]="yes","under 30",IF(Table1[[#This Row],[Senior]]="No","Senior","other"))</f>
        <v>under 30</v>
      </c>
      <c r="AE1002">
        <f>IF(Table1[[#This Row],[Churn Label]]="no",0,1)</f>
        <v>0</v>
      </c>
      <c r="AF1002" cm="1">
        <f t="array" ref="AF1002">SUM(Table1[Cutomer Churned or not]/'KPI''s'!$B$1)</f>
        <v>0.2685808284731635</v>
      </c>
    </row>
    <row r="1003" spans="1:32" x14ac:dyDescent="0.25">
      <c r="A1003" t="s">
        <v>2126</v>
      </c>
      <c r="B1003" t="s">
        <v>21</v>
      </c>
      <c r="C1003" s="7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 t="str">
        <f>IF(Table1[[#This Row],[Under 30]]="yes","under 30",IF(Table1[[#This Row],[Senior]]="No","Senior","other"))</f>
        <v>Senior</v>
      </c>
      <c r="AE1003">
        <f>IF(Table1[[#This Row],[Churn Label]]="no",0,1)</f>
        <v>0</v>
      </c>
      <c r="AF1003" cm="1">
        <f t="array" ref="AF1003">SUM(Table1[Cutomer Churned or not]/'KPI''s'!$B$1)</f>
        <v>0.2685808284731635</v>
      </c>
    </row>
    <row r="1004" spans="1:32" x14ac:dyDescent="0.25">
      <c r="A1004" t="s">
        <v>2128</v>
      </c>
      <c r="B1004" t="s">
        <v>21</v>
      </c>
      <c r="C1004" s="7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 t="str">
        <f>IF(Table1[[#This Row],[Under 30]]="yes","under 30",IF(Table1[[#This Row],[Senior]]="No","Senior","other"))</f>
        <v>Senior</v>
      </c>
      <c r="AE1004">
        <f>IF(Table1[[#This Row],[Churn Label]]="no",0,1)</f>
        <v>0</v>
      </c>
      <c r="AF1004" cm="1">
        <f t="array" ref="AF1004">SUM(Table1[Cutomer Churned or not]/'KPI''s'!$B$1)</f>
        <v>0.2685808284731635</v>
      </c>
    </row>
    <row r="1005" spans="1:32" x14ac:dyDescent="0.25">
      <c r="A1005" t="s">
        <v>2130</v>
      </c>
      <c r="B1005" t="s">
        <v>21</v>
      </c>
      <c r="C1005" s="7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 t="str">
        <f>IF(Table1[[#This Row],[Under 30]]="yes","under 30",IF(Table1[[#This Row],[Senior]]="No","Senior","other"))</f>
        <v>Senior</v>
      </c>
      <c r="AE1005">
        <f>IF(Table1[[#This Row],[Churn Label]]="no",0,1)</f>
        <v>0</v>
      </c>
      <c r="AF1005" cm="1">
        <f t="array" ref="AF1005">SUM(Table1[Cutomer Churned or not]/'KPI''s'!$B$1)</f>
        <v>0.2685808284731635</v>
      </c>
    </row>
    <row r="1006" spans="1:32" x14ac:dyDescent="0.25">
      <c r="A1006" t="s">
        <v>2132</v>
      </c>
      <c r="B1006" t="s">
        <v>21</v>
      </c>
      <c r="C1006" s="7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 t="str">
        <f>IF(Table1[[#This Row],[Under 30]]="yes","under 30",IF(Table1[[#This Row],[Senior]]="No","Senior","other"))</f>
        <v>Senior</v>
      </c>
      <c r="AE1006">
        <f>IF(Table1[[#This Row],[Churn Label]]="no",0,1)</f>
        <v>0</v>
      </c>
      <c r="AF1006" cm="1">
        <f t="array" ref="AF1006">SUM(Table1[Cutomer Churned or not]/'KPI''s'!$B$1)</f>
        <v>0.2685808284731635</v>
      </c>
    </row>
    <row r="1007" spans="1:32" x14ac:dyDescent="0.25">
      <c r="A1007" t="s">
        <v>2134</v>
      </c>
      <c r="B1007" t="s">
        <v>21</v>
      </c>
      <c r="C1007" s="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 t="str">
        <f>IF(Table1[[#This Row],[Under 30]]="yes","under 30",IF(Table1[[#This Row],[Senior]]="No","Senior","other"))</f>
        <v>under 30</v>
      </c>
      <c r="AE1007">
        <f>IF(Table1[[#This Row],[Churn Label]]="no",0,1)</f>
        <v>0</v>
      </c>
      <c r="AF1007" cm="1">
        <f t="array" ref="AF1007">SUM(Table1[Cutomer Churned or not]/'KPI''s'!$B$1)</f>
        <v>0.2685808284731635</v>
      </c>
    </row>
    <row r="1008" spans="1:32" x14ac:dyDescent="0.25">
      <c r="A1008" t="s">
        <v>2136</v>
      </c>
      <c r="B1008" t="s">
        <v>21</v>
      </c>
      <c r="C1008" s="7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 t="str">
        <f>IF(Table1[[#This Row],[Under 30]]="yes","under 30",IF(Table1[[#This Row],[Senior]]="No","Senior","other"))</f>
        <v>under 30</v>
      </c>
      <c r="AE1008">
        <f>IF(Table1[[#This Row],[Churn Label]]="no",0,1)</f>
        <v>0</v>
      </c>
      <c r="AF1008" cm="1">
        <f t="array" ref="AF1008">SUM(Table1[Cutomer Churned or not]/'KPI''s'!$B$1)</f>
        <v>0.2685808284731635</v>
      </c>
    </row>
    <row r="1009" spans="1:32" x14ac:dyDescent="0.25">
      <c r="A1009" t="s">
        <v>2138</v>
      </c>
      <c r="B1009" t="s">
        <v>21</v>
      </c>
      <c r="C1009" s="7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 t="str">
        <f>IF(Table1[[#This Row],[Under 30]]="yes","under 30",IF(Table1[[#This Row],[Senior]]="No","Senior","other"))</f>
        <v>other</v>
      </c>
      <c r="AE1009">
        <f>IF(Table1[[#This Row],[Churn Label]]="no",0,1)</f>
        <v>0</v>
      </c>
      <c r="AF1009" cm="1">
        <f t="array" ref="AF1009">SUM(Table1[Cutomer Churned or not]/'KPI''s'!$B$1)</f>
        <v>0.2685808284731635</v>
      </c>
    </row>
    <row r="1010" spans="1:32" x14ac:dyDescent="0.25">
      <c r="A1010" t="s">
        <v>2140</v>
      </c>
      <c r="B1010" t="s">
        <v>21</v>
      </c>
      <c r="C1010" s="7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 t="str">
        <f>IF(Table1[[#This Row],[Under 30]]="yes","under 30",IF(Table1[[#This Row],[Senior]]="No","Senior","other"))</f>
        <v>Senior</v>
      </c>
      <c r="AE1010">
        <f>IF(Table1[[#This Row],[Churn Label]]="no",0,1)</f>
        <v>0</v>
      </c>
      <c r="AF1010" cm="1">
        <f t="array" ref="AF1010">SUM(Table1[Cutomer Churned or not]/'KPI''s'!$B$1)</f>
        <v>0.2685808284731635</v>
      </c>
    </row>
    <row r="1011" spans="1:32" x14ac:dyDescent="0.25">
      <c r="A1011" t="s">
        <v>2142</v>
      </c>
      <c r="B1011" t="s">
        <v>21</v>
      </c>
      <c r="C1011" s="7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 t="str">
        <f>IF(Table1[[#This Row],[Under 30]]="yes","under 30",IF(Table1[[#This Row],[Senior]]="No","Senior","other"))</f>
        <v>other</v>
      </c>
      <c r="AE1011">
        <f>IF(Table1[[#This Row],[Churn Label]]="no",0,1)</f>
        <v>0</v>
      </c>
      <c r="AF1011" cm="1">
        <f t="array" ref="AF1011">SUM(Table1[Cutomer Churned or not]/'KPI''s'!$B$1)</f>
        <v>0.2685808284731635</v>
      </c>
    </row>
    <row r="1012" spans="1:32" x14ac:dyDescent="0.25">
      <c r="A1012" t="s">
        <v>2144</v>
      </c>
      <c r="B1012" t="s">
        <v>21</v>
      </c>
      <c r="C1012" s="7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 t="str">
        <f>IF(Table1[[#This Row],[Under 30]]="yes","under 30",IF(Table1[[#This Row],[Senior]]="No","Senior","other"))</f>
        <v>other</v>
      </c>
      <c r="AE1012">
        <f>IF(Table1[[#This Row],[Churn Label]]="no",0,1)</f>
        <v>0</v>
      </c>
      <c r="AF1012" cm="1">
        <f t="array" ref="AF1012">SUM(Table1[Cutomer Churned or not]/'KPI''s'!$B$1)</f>
        <v>0.2685808284731635</v>
      </c>
    </row>
    <row r="1013" spans="1:32" x14ac:dyDescent="0.25">
      <c r="A1013" t="s">
        <v>2146</v>
      </c>
      <c r="B1013" t="s">
        <v>21</v>
      </c>
      <c r="C1013" s="7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 t="str">
        <f>IF(Table1[[#This Row],[Under 30]]="yes","under 30",IF(Table1[[#This Row],[Senior]]="No","Senior","other"))</f>
        <v>under 30</v>
      </c>
      <c r="AE1013">
        <f>IF(Table1[[#This Row],[Churn Label]]="no",0,1)</f>
        <v>0</v>
      </c>
      <c r="AF1013" cm="1">
        <f t="array" ref="AF1013">SUM(Table1[Cutomer Churned or not]/'KPI''s'!$B$1)</f>
        <v>0.2685808284731635</v>
      </c>
    </row>
    <row r="1014" spans="1:32" x14ac:dyDescent="0.25">
      <c r="A1014" t="s">
        <v>2148</v>
      </c>
      <c r="B1014" t="s">
        <v>21</v>
      </c>
      <c r="C1014" s="7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 t="str">
        <f>IF(Table1[[#This Row],[Under 30]]="yes","under 30",IF(Table1[[#This Row],[Senior]]="No","Senior","other"))</f>
        <v>under 30</v>
      </c>
      <c r="AE1014">
        <f>IF(Table1[[#This Row],[Churn Label]]="no",0,1)</f>
        <v>0</v>
      </c>
      <c r="AF1014" cm="1">
        <f t="array" ref="AF1014">SUM(Table1[Cutomer Churned or not]/'KPI''s'!$B$1)</f>
        <v>0.2685808284731635</v>
      </c>
    </row>
    <row r="1015" spans="1:32" x14ac:dyDescent="0.25">
      <c r="A1015" t="s">
        <v>2150</v>
      </c>
      <c r="B1015" t="s">
        <v>21</v>
      </c>
      <c r="C1015" s="7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 t="str">
        <f>IF(Table1[[#This Row],[Under 30]]="yes","under 30",IF(Table1[[#This Row],[Senior]]="No","Senior","other"))</f>
        <v>Senior</v>
      </c>
      <c r="AE1015">
        <f>IF(Table1[[#This Row],[Churn Label]]="no",0,1)</f>
        <v>0</v>
      </c>
      <c r="AF1015" cm="1">
        <f t="array" ref="AF1015">SUM(Table1[Cutomer Churned or not]/'KPI''s'!$B$1)</f>
        <v>0.2685808284731635</v>
      </c>
    </row>
    <row r="1016" spans="1:32" x14ac:dyDescent="0.25">
      <c r="A1016" t="s">
        <v>2152</v>
      </c>
      <c r="B1016" t="s">
        <v>21</v>
      </c>
      <c r="C1016" s="7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 t="str">
        <f>IF(Table1[[#This Row],[Under 30]]="yes","under 30",IF(Table1[[#This Row],[Senior]]="No","Senior","other"))</f>
        <v>Senior</v>
      </c>
      <c r="AE1016">
        <f>IF(Table1[[#This Row],[Churn Label]]="no",0,1)</f>
        <v>0</v>
      </c>
      <c r="AF1016" cm="1">
        <f t="array" ref="AF1016">SUM(Table1[Cutomer Churned or not]/'KPI''s'!$B$1)</f>
        <v>0.2685808284731635</v>
      </c>
    </row>
    <row r="1017" spans="1:32" x14ac:dyDescent="0.25">
      <c r="A1017" t="s">
        <v>2154</v>
      </c>
      <c r="B1017" t="s">
        <v>21</v>
      </c>
      <c r="C1017" s="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 t="str">
        <f>IF(Table1[[#This Row],[Under 30]]="yes","under 30",IF(Table1[[#This Row],[Senior]]="No","Senior","other"))</f>
        <v>Senior</v>
      </c>
      <c r="AE1017">
        <f>IF(Table1[[#This Row],[Churn Label]]="no",0,1)</f>
        <v>0</v>
      </c>
      <c r="AF1017" cm="1">
        <f t="array" ref="AF1017">SUM(Table1[Cutomer Churned or not]/'KPI''s'!$B$1)</f>
        <v>0.2685808284731635</v>
      </c>
    </row>
    <row r="1018" spans="1:32" x14ac:dyDescent="0.25">
      <c r="A1018" t="s">
        <v>2156</v>
      </c>
      <c r="B1018" t="s">
        <v>21</v>
      </c>
      <c r="C1018" s="7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 t="str">
        <f>IF(Table1[[#This Row],[Under 30]]="yes","under 30",IF(Table1[[#This Row],[Senior]]="No","Senior","other"))</f>
        <v>other</v>
      </c>
      <c r="AE1018">
        <f>IF(Table1[[#This Row],[Churn Label]]="no",0,1)</f>
        <v>0</v>
      </c>
      <c r="AF1018" cm="1">
        <f t="array" ref="AF1018">SUM(Table1[Cutomer Churned or not]/'KPI''s'!$B$1)</f>
        <v>0.2685808284731635</v>
      </c>
    </row>
    <row r="1019" spans="1:32" x14ac:dyDescent="0.25">
      <c r="A1019" t="s">
        <v>2158</v>
      </c>
      <c r="B1019" t="s">
        <v>21</v>
      </c>
      <c r="C1019" s="7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 t="str">
        <f>IF(Table1[[#This Row],[Under 30]]="yes","under 30",IF(Table1[[#This Row],[Senior]]="No","Senior","other"))</f>
        <v>under 30</v>
      </c>
      <c r="AE1019">
        <f>IF(Table1[[#This Row],[Churn Label]]="no",0,1)</f>
        <v>0</v>
      </c>
      <c r="AF1019" cm="1">
        <f t="array" ref="AF1019">SUM(Table1[Cutomer Churned or not]/'KPI''s'!$B$1)</f>
        <v>0.2685808284731635</v>
      </c>
    </row>
    <row r="1020" spans="1:32" x14ac:dyDescent="0.25">
      <c r="A1020" t="s">
        <v>2160</v>
      </c>
      <c r="B1020" t="s">
        <v>21</v>
      </c>
      <c r="C1020" s="7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 t="str">
        <f>IF(Table1[[#This Row],[Under 30]]="yes","under 30",IF(Table1[[#This Row],[Senior]]="No","Senior","other"))</f>
        <v>Senior</v>
      </c>
      <c r="AE1020">
        <f>IF(Table1[[#This Row],[Churn Label]]="no",0,1)</f>
        <v>0</v>
      </c>
      <c r="AF1020" cm="1">
        <f t="array" ref="AF1020">SUM(Table1[Cutomer Churned or not]/'KPI''s'!$B$1)</f>
        <v>0.2685808284731635</v>
      </c>
    </row>
    <row r="1021" spans="1:32" x14ac:dyDescent="0.25">
      <c r="A1021" t="s">
        <v>2162</v>
      </c>
      <c r="B1021" t="s">
        <v>21</v>
      </c>
      <c r="C1021" s="7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 t="str">
        <f>IF(Table1[[#This Row],[Under 30]]="yes","under 30",IF(Table1[[#This Row],[Senior]]="No","Senior","other"))</f>
        <v>Senior</v>
      </c>
      <c r="AE1021">
        <f>IF(Table1[[#This Row],[Churn Label]]="no",0,1)</f>
        <v>0</v>
      </c>
      <c r="AF1021" cm="1">
        <f t="array" ref="AF1021">SUM(Table1[Cutomer Churned or not]/'KPI''s'!$B$1)</f>
        <v>0.2685808284731635</v>
      </c>
    </row>
    <row r="1022" spans="1:32" x14ac:dyDescent="0.25">
      <c r="A1022" t="s">
        <v>2164</v>
      </c>
      <c r="B1022" t="s">
        <v>21</v>
      </c>
      <c r="C1022" s="7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 t="str">
        <f>IF(Table1[[#This Row],[Under 30]]="yes","under 30",IF(Table1[[#This Row],[Senior]]="No","Senior","other"))</f>
        <v>other</v>
      </c>
      <c r="AE1022">
        <f>IF(Table1[[#This Row],[Churn Label]]="no",0,1)</f>
        <v>0</v>
      </c>
      <c r="AF1022" cm="1">
        <f t="array" ref="AF1022">SUM(Table1[Cutomer Churned or not]/'KPI''s'!$B$1)</f>
        <v>0.2685808284731635</v>
      </c>
    </row>
    <row r="1023" spans="1:32" x14ac:dyDescent="0.25">
      <c r="A1023" t="s">
        <v>2166</v>
      </c>
      <c r="B1023" t="s">
        <v>21</v>
      </c>
      <c r="C1023" s="7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 t="str">
        <f>IF(Table1[[#This Row],[Under 30]]="yes","under 30",IF(Table1[[#This Row],[Senior]]="No","Senior","other"))</f>
        <v>Senior</v>
      </c>
      <c r="AE1023">
        <f>IF(Table1[[#This Row],[Churn Label]]="no",0,1)</f>
        <v>0</v>
      </c>
      <c r="AF1023" cm="1">
        <f t="array" ref="AF1023">SUM(Table1[Cutomer Churned or not]/'KPI''s'!$B$1)</f>
        <v>0.2685808284731635</v>
      </c>
    </row>
    <row r="1024" spans="1:32" x14ac:dyDescent="0.25">
      <c r="A1024" t="s">
        <v>2168</v>
      </c>
      <c r="B1024" t="s">
        <v>21</v>
      </c>
      <c r="C1024" s="7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 t="str">
        <f>IF(Table1[[#This Row],[Under 30]]="yes","under 30",IF(Table1[[#This Row],[Senior]]="No","Senior","other"))</f>
        <v>Senior</v>
      </c>
      <c r="AE1024">
        <f>IF(Table1[[#This Row],[Churn Label]]="no",0,1)</f>
        <v>0</v>
      </c>
      <c r="AF1024" cm="1">
        <f t="array" ref="AF1024">SUM(Table1[Cutomer Churned or not]/'KPI''s'!$B$1)</f>
        <v>0.2685808284731635</v>
      </c>
    </row>
    <row r="1025" spans="1:32" x14ac:dyDescent="0.25">
      <c r="A1025" t="s">
        <v>2170</v>
      </c>
      <c r="B1025" t="s">
        <v>21</v>
      </c>
      <c r="C1025" s="7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 t="str">
        <f>IF(Table1[[#This Row],[Under 30]]="yes","under 30",IF(Table1[[#This Row],[Senior]]="No","Senior","other"))</f>
        <v>other</v>
      </c>
      <c r="AE1025">
        <f>IF(Table1[[#This Row],[Churn Label]]="no",0,1)</f>
        <v>0</v>
      </c>
      <c r="AF1025" cm="1">
        <f t="array" ref="AF1025">SUM(Table1[Cutomer Churned or not]/'KPI''s'!$B$1)</f>
        <v>0.2685808284731635</v>
      </c>
    </row>
    <row r="1026" spans="1:32" x14ac:dyDescent="0.25">
      <c r="A1026" t="s">
        <v>2172</v>
      </c>
      <c r="B1026" t="s">
        <v>21</v>
      </c>
      <c r="C1026" s="7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 t="str">
        <f>IF(Table1[[#This Row],[Under 30]]="yes","under 30",IF(Table1[[#This Row],[Senior]]="No","Senior","other"))</f>
        <v>Senior</v>
      </c>
      <c r="AE1026">
        <f>IF(Table1[[#This Row],[Churn Label]]="no",0,1)</f>
        <v>0</v>
      </c>
      <c r="AF1026" cm="1">
        <f t="array" ref="AF1026">SUM(Table1[Cutomer Churned or not]/'KPI''s'!$B$1)</f>
        <v>0.2685808284731635</v>
      </c>
    </row>
    <row r="1027" spans="1:32" x14ac:dyDescent="0.25">
      <c r="A1027" t="s">
        <v>2174</v>
      </c>
      <c r="B1027" t="s">
        <v>21</v>
      </c>
      <c r="C1027" s="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 t="str">
        <f>IF(Table1[[#This Row],[Under 30]]="yes","under 30",IF(Table1[[#This Row],[Senior]]="No","Senior","other"))</f>
        <v>Senior</v>
      </c>
      <c r="AE1027">
        <f>IF(Table1[[#This Row],[Churn Label]]="no",0,1)</f>
        <v>0</v>
      </c>
      <c r="AF1027" cm="1">
        <f t="array" ref="AF1027">SUM(Table1[Cutomer Churned or not]/'KPI''s'!$B$1)</f>
        <v>0.2685808284731635</v>
      </c>
    </row>
    <row r="1028" spans="1:32" x14ac:dyDescent="0.25">
      <c r="A1028" t="s">
        <v>2176</v>
      </c>
      <c r="B1028" t="s">
        <v>21</v>
      </c>
      <c r="C1028" s="7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 t="str">
        <f>IF(Table1[[#This Row],[Under 30]]="yes","under 30",IF(Table1[[#This Row],[Senior]]="No","Senior","other"))</f>
        <v>Senior</v>
      </c>
      <c r="AE1028">
        <f>IF(Table1[[#This Row],[Churn Label]]="no",0,1)</f>
        <v>0</v>
      </c>
      <c r="AF1028" cm="1">
        <f t="array" ref="AF1028">SUM(Table1[Cutomer Churned or not]/'KPI''s'!$B$1)</f>
        <v>0.2685808284731635</v>
      </c>
    </row>
    <row r="1029" spans="1:32" x14ac:dyDescent="0.25">
      <c r="A1029" t="s">
        <v>2178</v>
      </c>
      <c r="B1029" t="s">
        <v>21</v>
      </c>
      <c r="C1029" s="7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 t="str">
        <f>IF(Table1[[#This Row],[Under 30]]="yes","under 30",IF(Table1[[#This Row],[Senior]]="No","Senior","other"))</f>
        <v>Senior</v>
      </c>
      <c r="AE1029">
        <f>IF(Table1[[#This Row],[Churn Label]]="no",0,1)</f>
        <v>0</v>
      </c>
      <c r="AF1029" cm="1">
        <f t="array" ref="AF1029">SUM(Table1[Cutomer Churned or not]/'KPI''s'!$B$1)</f>
        <v>0.2685808284731635</v>
      </c>
    </row>
    <row r="1030" spans="1:32" x14ac:dyDescent="0.25">
      <c r="A1030" t="s">
        <v>2180</v>
      </c>
      <c r="B1030" t="s">
        <v>21</v>
      </c>
      <c r="C1030" s="7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 t="str">
        <f>IF(Table1[[#This Row],[Under 30]]="yes","under 30",IF(Table1[[#This Row],[Senior]]="No","Senior","other"))</f>
        <v>Senior</v>
      </c>
      <c r="AE1030">
        <f>IF(Table1[[#This Row],[Churn Label]]="no",0,1)</f>
        <v>0</v>
      </c>
      <c r="AF1030" cm="1">
        <f t="array" ref="AF1030">SUM(Table1[Cutomer Churned or not]/'KPI''s'!$B$1)</f>
        <v>0.2685808284731635</v>
      </c>
    </row>
    <row r="1031" spans="1:32" x14ac:dyDescent="0.25">
      <c r="A1031" t="s">
        <v>2182</v>
      </c>
      <c r="B1031" t="s">
        <v>21</v>
      </c>
      <c r="C1031" s="7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 t="str">
        <f>IF(Table1[[#This Row],[Under 30]]="yes","under 30",IF(Table1[[#This Row],[Senior]]="No","Senior","other"))</f>
        <v>other</v>
      </c>
      <c r="AE1031">
        <f>IF(Table1[[#This Row],[Churn Label]]="no",0,1)</f>
        <v>0</v>
      </c>
      <c r="AF1031" cm="1">
        <f t="array" ref="AF1031">SUM(Table1[Cutomer Churned or not]/'KPI''s'!$B$1)</f>
        <v>0.2685808284731635</v>
      </c>
    </row>
    <row r="1032" spans="1:32" x14ac:dyDescent="0.25">
      <c r="A1032" t="s">
        <v>2184</v>
      </c>
      <c r="B1032" t="s">
        <v>21</v>
      </c>
      <c r="C1032" s="7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 t="str">
        <f>IF(Table1[[#This Row],[Under 30]]="yes","under 30",IF(Table1[[#This Row],[Senior]]="No","Senior","other"))</f>
        <v>Senior</v>
      </c>
      <c r="AE1032">
        <f>IF(Table1[[#This Row],[Churn Label]]="no",0,1)</f>
        <v>0</v>
      </c>
      <c r="AF1032" cm="1">
        <f t="array" ref="AF1032">SUM(Table1[Cutomer Churned or not]/'KPI''s'!$B$1)</f>
        <v>0.2685808284731635</v>
      </c>
    </row>
    <row r="1033" spans="1:32" x14ac:dyDescent="0.25">
      <c r="A1033" t="s">
        <v>2186</v>
      </c>
      <c r="B1033" t="s">
        <v>21</v>
      </c>
      <c r="C1033" s="7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 t="str">
        <f>IF(Table1[[#This Row],[Under 30]]="yes","under 30",IF(Table1[[#This Row],[Senior]]="No","Senior","other"))</f>
        <v>under 30</v>
      </c>
      <c r="AE1033">
        <f>IF(Table1[[#This Row],[Churn Label]]="no",0,1)</f>
        <v>0</v>
      </c>
      <c r="AF1033" cm="1">
        <f t="array" ref="AF1033">SUM(Table1[Cutomer Churned or not]/'KPI''s'!$B$1)</f>
        <v>0.2685808284731635</v>
      </c>
    </row>
    <row r="1034" spans="1:32" x14ac:dyDescent="0.25">
      <c r="A1034" t="s">
        <v>2188</v>
      </c>
      <c r="B1034" t="s">
        <v>21</v>
      </c>
      <c r="C1034" s="7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 t="str">
        <f>IF(Table1[[#This Row],[Under 30]]="yes","under 30",IF(Table1[[#This Row],[Senior]]="No","Senior","other"))</f>
        <v>under 30</v>
      </c>
      <c r="AE1034">
        <f>IF(Table1[[#This Row],[Churn Label]]="no",0,1)</f>
        <v>0</v>
      </c>
      <c r="AF1034" cm="1">
        <f t="array" ref="AF1034">SUM(Table1[Cutomer Churned or not]/'KPI''s'!$B$1)</f>
        <v>0.2685808284731635</v>
      </c>
    </row>
    <row r="1035" spans="1:32" x14ac:dyDescent="0.25">
      <c r="A1035" t="s">
        <v>2190</v>
      </c>
      <c r="B1035" t="s">
        <v>21</v>
      </c>
      <c r="C1035" s="7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 t="str">
        <f>IF(Table1[[#This Row],[Under 30]]="yes","under 30",IF(Table1[[#This Row],[Senior]]="No","Senior","other"))</f>
        <v>Senior</v>
      </c>
      <c r="AE1035">
        <f>IF(Table1[[#This Row],[Churn Label]]="no",0,1)</f>
        <v>0</v>
      </c>
      <c r="AF1035" cm="1">
        <f t="array" ref="AF1035">SUM(Table1[Cutomer Churned or not]/'KPI''s'!$B$1)</f>
        <v>0.2685808284731635</v>
      </c>
    </row>
    <row r="1036" spans="1:32" x14ac:dyDescent="0.25">
      <c r="A1036" t="s">
        <v>2192</v>
      </c>
      <c r="B1036" t="s">
        <v>21</v>
      </c>
      <c r="C1036" s="7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 t="str">
        <f>IF(Table1[[#This Row],[Under 30]]="yes","under 30",IF(Table1[[#This Row],[Senior]]="No","Senior","other"))</f>
        <v>under 30</v>
      </c>
      <c r="AE1036">
        <f>IF(Table1[[#This Row],[Churn Label]]="no",0,1)</f>
        <v>0</v>
      </c>
      <c r="AF1036" cm="1">
        <f t="array" ref="AF1036">SUM(Table1[Cutomer Churned or not]/'KPI''s'!$B$1)</f>
        <v>0.2685808284731635</v>
      </c>
    </row>
    <row r="1037" spans="1:32" x14ac:dyDescent="0.25">
      <c r="A1037" t="s">
        <v>2194</v>
      </c>
      <c r="B1037" t="s">
        <v>21</v>
      </c>
      <c r="C1037" s="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 t="str">
        <f>IF(Table1[[#This Row],[Under 30]]="yes","under 30",IF(Table1[[#This Row],[Senior]]="No","Senior","other"))</f>
        <v>Senior</v>
      </c>
      <c r="AE1037">
        <f>IF(Table1[[#This Row],[Churn Label]]="no",0,1)</f>
        <v>0</v>
      </c>
      <c r="AF1037" cm="1">
        <f t="array" ref="AF1037">SUM(Table1[Cutomer Churned or not]/'KPI''s'!$B$1)</f>
        <v>0.2685808284731635</v>
      </c>
    </row>
    <row r="1038" spans="1:32" x14ac:dyDescent="0.25">
      <c r="A1038" t="s">
        <v>2196</v>
      </c>
      <c r="B1038" t="s">
        <v>21</v>
      </c>
      <c r="C1038" s="7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 t="str">
        <f>IF(Table1[[#This Row],[Under 30]]="yes","under 30",IF(Table1[[#This Row],[Senior]]="No","Senior","other"))</f>
        <v>other</v>
      </c>
      <c r="AE1038">
        <f>IF(Table1[[#This Row],[Churn Label]]="no",0,1)</f>
        <v>0</v>
      </c>
      <c r="AF1038" cm="1">
        <f t="array" ref="AF1038">SUM(Table1[Cutomer Churned or not]/'KPI''s'!$B$1)</f>
        <v>0.2685808284731635</v>
      </c>
    </row>
    <row r="1039" spans="1:32" x14ac:dyDescent="0.25">
      <c r="A1039" t="s">
        <v>2198</v>
      </c>
      <c r="B1039" t="s">
        <v>21</v>
      </c>
      <c r="C1039" s="7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 t="str">
        <f>IF(Table1[[#This Row],[Under 30]]="yes","under 30",IF(Table1[[#This Row],[Senior]]="No","Senior","other"))</f>
        <v>other</v>
      </c>
      <c r="AE1039">
        <f>IF(Table1[[#This Row],[Churn Label]]="no",0,1)</f>
        <v>0</v>
      </c>
      <c r="AF1039" cm="1">
        <f t="array" ref="AF1039">SUM(Table1[Cutomer Churned or not]/'KPI''s'!$B$1)</f>
        <v>0.2685808284731635</v>
      </c>
    </row>
    <row r="1040" spans="1:32" x14ac:dyDescent="0.25">
      <c r="A1040" t="s">
        <v>2200</v>
      </c>
      <c r="B1040" t="s">
        <v>21</v>
      </c>
      <c r="C1040" s="7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 t="str">
        <f>IF(Table1[[#This Row],[Under 30]]="yes","under 30",IF(Table1[[#This Row],[Senior]]="No","Senior","other"))</f>
        <v>Senior</v>
      </c>
      <c r="AE1040">
        <f>IF(Table1[[#This Row],[Churn Label]]="no",0,1)</f>
        <v>0</v>
      </c>
      <c r="AF1040" cm="1">
        <f t="array" ref="AF1040">SUM(Table1[Cutomer Churned or not]/'KPI''s'!$B$1)</f>
        <v>0.2685808284731635</v>
      </c>
    </row>
    <row r="1041" spans="1:32" x14ac:dyDescent="0.25">
      <c r="A1041" t="s">
        <v>2202</v>
      </c>
      <c r="B1041" t="s">
        <v>21</v>
      </c>
      <c r="C1041" s="7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 t="str">
        <f>IF(Table1[[#This Row],[Under 30]]="yes","under 30",IF(Table1[[#This Row],[Senior]]="No","Senior","other"))</f>
        <v>other</v>
      </c>
      <c r="AE1041">
        <f>IF(Table1[[#This Row],[Churn Label]]="no",0,1)</f>
        <v>0</v>
      </c>
      <c r="AF1041" cm="1">
        <f t="array" ref="AF1041">SUM(Table1[Cutomer Churned or not]/'KPI''s'!$B$1)</f>
        <v>0.2685808284731635</v>
      </c>
    </row>
    <row r="1042" spans="1:32" x14ac:dyDescent="0.25">
      <c r="A1042" t="s">
        <v>2204</v>
      </c>
      <c r="B1042" t="s">
        <v>21</v>
      </c>
      <c r="C1042" s="7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 t="str">
        <f>IF(Table1[[#This Row],[Under 30]]="yes","under 30",IF(Table1[[#This Row],[Senior]]="No","Senior","other"))</f>
        <v>Senior</v>
      </c>
      <c r="AE1042">
        <f>IF(Table1[[#This Row],[Churn Label]]="no",0,1)</f>
        <v>0</v>
      </c>
      <c r="AF1042" cm="1">
        <f t="array" ref="AF1042">SUM(Table1[Cutomer Churned or not]/'KPI''s'!$B$1)</f>
        <v>0.2685808284731635</v>
      </c>
    </row>
    <row r="1043" spans="1:32" x14ac:dyDescent="0.25">
      <c r="A1043" t="s">
        <v>2206</v>
      </c>
      <c r="B1043" t="s">
        <v>21</v>
      </c>
      <c r="C1043" s="7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 t="str">
        <f>IF(Table1[[#This Row],[Under 30]]="yes","under 30",IF(Table1[[#This Row],[Senior]]="No","Senior","other"))</f>
        <v>Senior</v>
      </c>
      <c r="AE1043">
        <f>IF(Table1[[#This Row],[Churn Label]]="no",0,1)</f>
        <v>0</v>
      </c>
      <c r="AF1043" cm="1">
        <f t="array" ref="AF1043">SUM(Table1[Cutomer Churned or not]/'KPI''s'!$B$1)</f>
        <v>0.2685808284731635</v>
      </c>
    </row>
    <row r="1044" spans="1:32" x14ac:dyDescent="0.25">
      <c r="A1044" t="s">
        <v>2208</v>
      </c>
      <c r="B1044" t="s">
        <v>21</v>
      </c>
      <c r="C1044" s="7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 t="str">
        <f>IF(Table1[[#This Row],[Under 30]]="yes","under 30",IF(Table1[[#This Row],[Senior]]="No","Senior","other"))</f>
        <v>other</v>
      </c>
      <c r="AE1044">
        <f>IF(Table1[[#This Row],[Churn Label]]="no",0,1)</f>
        <v>0</v>
      </c>
      <c r="AF1044" cm="1">
        <f t="array" ref="AF1044">SUM(Table1[Cutomer Churned or not]/'KPI''s'!$B$1)</f>
        <v>0.2685808284731635</v>
      </c>
    </row>
    <row r="1045" spans="1:32" x14ac:dyDescent="0.25">
      <c r="A1045" t="s">
        <v>2210</v>
      </c>
      <c r="B1045" t="s">
        <v>21</v>
      </c>
      <c r="C1045" s="7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 t="str">
        <f>IF(Table1[[#This Row],[Under 30]]="yes","under 30",IF(Table1[[#This Row],[Senior]]="No","Senior","other"))</f>
        <v>Senior</v>
      </c>
      <c r="AE1045">
        <f>IF(Table1[[#This Row],[Churn Label]]="no",0,1)</f>
        <v>0</v>
      </c>
      <c r="AF1045" cm="1">
        <f t="array" ref="AF1045">SUM(Table1[Cutomer Churned or not]/'KPI''s'!$B$1)</f>
        <v>0.2685808284731635</v>
      </c>
    </row>
    <row r="1046" spans="1:32" x14ac:dyDescent="0.25">
      <c r="A1046" t="s">
        <v>2212</v>
      </c>
      <c r="B1046" t="s">
        <v>21</v>
      </c>
      <c r="C1046" s="7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 t="str">
        <f>IF(Table1[[#This Row],[Under 30]]="yes","under 30",IF(Table1[[#This Row],[Senior]]="No","Senior","other"))</f>
        <v>under 30</v>
      </c>
      <c r="AE1046">
        <f>IF(Table1[[#This Row],[Churn Label]]="no",0,1)</f>
        <v>0</v>
      </c>
      <c r="AF1046" cm="1">
        <f t="array" ref="AF1046">SUM(Table1[Cutomer Churned or not]/'KPI''s'!$B$1)</f>
        <v>0.2685808284731635</v>
      </c>
    </row>
    <row r="1047" spans="1:32" x14ac:dyDescent="0.25">
      <c r="A1047" t="s">
        <v>2214</v>
      </c>
      <c r="B1047" t="s">
        <v>21</v>
      </c>
      <c r="C1047" s="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 t="str">
        <f>IF(Table1[[#This Row],[Under 30]]="yes","under 30",IF(Table1[[#This Row],[Senior]]="No","Senior","other"))</f>
        <v>Senior</v>
      </c>
      <c r="AE1047">
        <f>IF(Table1[[#This Row],[Churn Label]]="no",0,1)</f>
        <v>0</v>
      </c>
      <c r="AF1047" cm="1">
        <f t="array" ref="AF1047">SUM(Table1[Cutomer Churned or not]/'KPI''s'!$B$1)</f>
        <v>0.2685808284731635</v>
      </c>
    </row>
    <row r="1048" spans="1:32" x14ac:dyDescent="0.25">
      <c r="A1048" t="s">
        <v>2216</v>
      </c>
      <c r="B1048" t="s">
        <v>21</v>
      </c>
      <c r="C1048" s="7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 t="str">
        <f>IF(Table1[[#This Row],[Under 30]]="yes","under 30",IF(Table1[[#This Row],[Senior]]="No","Senior","other"))</f>
        <v>Senior</v>
      </c>
      <c r="AE1048">
        <f>IF(Table1[[#This Row],[Churn Label]]="no",0,1)</f>
        <v>0</v>
      </c>
      <c r="AF1048" cm="1">
        <f t="array" ref="AF1048">SUM(Table1[Cutomer Churned or not]/'KPI''s'!$B$1)</f>
        <v>0.2685808284731635</v>
      </c>
    </row>
    <row r="1049" spans="1:32" x14ac:dyDescent="0.25">
      <c r="A1049" t="s">
        <v>2218</v>
      </c>
      <c r="B1049" t="s">
        <v>21</v>
      </c>
      <c r="C1049" s="7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 t="str">
        <f>IF(Table1[[#This Row],[Under 30]]="yes","under 30",IF(Table1[[#This Row],[Senior]]="No","Senior","other"))</f>
        <v>Senior</v>
      </c>
      <c r="AE1049">
        <f>IF(Table1[[#This Row],[Churn Label]]="no",0,1)</f>
        <v>0</v>
      </c>
      <c r="AF1049" cm="1">
        <f t="array" ref="AF1049">SUM(Table1[Cutomer Churned or not]/'KPI''s'!$B$1)</f>
        <v>0.2685808284731635</v>
      </c>
    </row>
    <row r="1050" spans="1:32" x14ac:dyDescent="0.25">
      <c r="A1050" t="s">
        <v>2220</v>
      </c>
      <c r="B1050" t="s">
        <v>21</v>
      </c>
      <c r="C1050" s="7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 t="str">
        <f>IF(Table1[[#This Row],[Under 30]]="yes","under 30",IF(Table1[[#This Row],[Senior]]="No","Senior","other"))</f>
        <v>Senior</v>
      </c>
      <c r="AE1050">
        <f>IF(Table1[[#This Row],[Churn Label]]="no",0,1)</f>
        <v>0</v>
      </c>
      <c r="AF1050" cm="1">
        <f t="array" ref="AF1050">SUM(Table1[Cutomer Churned or not]/'KPI''s'!$B$1)</f>
        <v>0.2685808284731635</v>
      </c>
    </row>
    <row r="1051" spans="1:32" x14ac:dyDescent="0.25">
      <c r="A1051" t="s">
        <v>2222</v>
      </c>
      <c r="B1051" t="s">
        <v>21</v>
      </c>
      <c r="C1051" s="7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 t="str">
        <f>IF(Table1[[#This Row],[Under 30]]="yes","under 30",IF(Table1[[#This Row],[Senior]]="No","Senior","other"))</f>
        <v>Senior</v>
      </c>
      <c r="AE1051">
        <f>IF(Table1[[#This Row],[Churn Label]]="no",0,1)</f>
        <v>0</v>
      </c>
      <c r="AF1051" cm="1">
        <f t="array" ref="AF1051">SUM(Table1[Cutomer Churned or not]/'KPI''s'!$B$1)</f>
        <v>0.2685808284731635</v>
      </c>
    </row>
    <row r="1052" spans="1:32" x14ac:dyDescent="0.25">
      <c r="A1052" t="s">
        <v>2224</v>
      </c>
      <c r="B1052" t="s">
        <v>21</v>
      </c>
      <c r="C1052" s="7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 t="str">
        <f>IF(Table1[[#This Row],[Under 30]]="yes","under 30",IF(Table1[[#This Row],[Senior]]="No","Senior","other"))</f>
        <v>Senior</v>
      </c>
      <c r="AE1052">
        <f>IF(Table1[[#This Row],[Churn Label]]="no",0,1)</f>
        <v>0</v>
      </c>
      <c r="AF1052" cm="1">
        <f t="array" ref="AF1052">SUM(Table1[Cutomer Churned or not]/'KPI''s'!$B$1)</f>
        <v>0.2685808284731635</v>
      </c>
    </row>
    <row r="1053" spans="1:32" x14ac:dyDescent="0.25">
      <c r="A1053" t="s">
        <v>2226</v>
      </c>
      <c r="B1053" t="s">
        <v>21</v>
      </c>
      <c r="C1053" s="7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 t="str">
        <f>IF(Table1[[#This Row],[Under 30]]="yes","under 30",IF(Table1[[#This Row],[Senior]]="No","Senior","other"))</f>
        <v>Senior</v>
      </c>
      <c r="AE1053">
        <f>IF(Table1[[#This Row],[Churn Label]]="no",0,1)</f>
        <v>0</v>
      </c>
      <c r="AF1053" cm="1">
        <f t="array" ref="AF1053">SUM(Table1[Cutomer Churned or not]/'KPI''s'!$B$1)</f>
        <v>0.2685808284731635</v>
      </c>
    </row>
    <row r="1054" spans="1:32" x14ac:dyDescent="0.25">
      <c r="A1054" t="s">
        <v>2228</v>
      </c>
      <c r="B1054" t="s">
        <v>21</v>
      </c>
      <c r="C1054" s="7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 t="str">
        <f>IF(Table1[[#This Row],[Under 30]]="yes","under 30",IF(Table1[[#This Row],[Senior]]="No","Senior","other"))</f>
        <v>Senior</v>
      </c>
      <c r="AE1054">
        <f>IF(Table1[[#This Row],[Churn Label]]="no",0,1)</f>
        <v>0</v>
      </c>
      <c r="AF1054" cm="1">
        <f t="array" ref="AF1054">SUM(Table1[Cutomer Churned or not]/'KPI''s'!$B$1)</f>
        <v>0.2685808284731635</v>
      </c>
    </row>
    <row r="1055" spans="1:32" x14ac:dyDescent="0.25">
      <c r="A1055" t="s">
        <v>2230</v>
      </c>
      <c r="B1055" t="s">
        <v>21</v>
      </c>
      <c r="C1055" s="7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 t="str">
        <f>IF(Table1[[#This Row],[Under 30]]="yes","under 30",IF(Table1[[#This Row],[Senior]]="No","Senior","other"))</f>
        <v>Senior</v>
      </c>
      <c r="AE1055">
        <f>IF(Table1[[#This Row],[Churn Label]]="no",0,1)</f>
        <v>0</v>
      </c>
      <c r="AF1055" cm="1">
        <f t="array" ref="AF1055">SUM(Table1[Cutomer Churned or not]/'KPI''s'!$B$1)</f>
        <v>0.2685808284731635</v>
      </c>
    </row>
    <row r="1056" spans="1:32" x14ac:dyDescent="0.25">
      <c r="A1056" t="s">
        <v>2232</v>
      </c>
      <c r="B1056" t="s">
        <v>21</v>
      </c>
      <c r="C1056" s="7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 t="str">
        <f>IF(Table1[[#This Row],[Under 30]]="yes","under 30",IF(Table1[[#This Row],[Senior]]="No","Senior","other"))</f>
        <v>Senior</v>
      </c>
      <c r="AE1056">
        <f>IF(Table1[[#This Row],[Churn Label]]="no",0,1)</f>
        <v>0</v>
      </c>
      <c r="AF1056" cm="1">
        <f t="array" ref="AF1056">SUM(Table1[Cutomer Churned or not]/'KPI''s'!$B$1)</f>
        <v>0.2685808284731635</v>
      </c>
    </row>
    <row r="1057" spans="1:32" x14ac:dyDescent="0.25">
      <c r="A1057" t="s">
        <v>2234</v>
      </c>
      <c r="B1057" t="s">
        <v>21</v>
      </c>
      <c r="C1057" s="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 t="str">
        <f>IF(Table1[[#This Row],[Under 30]]="yes","under 30",IF(Table1[[#This Row],[Senior]]="No","Senior","other"))</f>
        <v>other</v>
      </c>
      <c r="AE1057">
        <f>IF(Table1[[#This Row],[Churn Label]]="no",0,1)</f>
        <v>0</v>
      </c>
      <c r="AF1057" cm="1">
        <f t="array" ref="AF1057">SUM(Table1[Cutomer Churned or not]/'KPI''s'!$B$1)</f>
        <v>0.2685808284731635</v>
      </c>
    </row>
    <row r="1058" spans="1:32" x14ac:dyDescent="0.25">
      <c r="A1058" t="s">
        <v>2236</v>
      </c>
      <c r="B1058" t="s">
        <v>21</v>
      </c>
      <c r="C1058" s="7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 t="str">
        <f>IF(Table1[[#This Row],[Under 30]]="yes","under 30",IF(Table1[[#This Row],[Senior]]="No","Senior","other"))</f>
        <v>Senior</v>
      </c>
      <c r="AE1058">
        <f>IF(Table1[[#This Row],[Churn Label]]="no",0,1)</f>
        <v>0</v>
      </c>
      <c r="AF1058" cm="1">
        <f t="array" ref="AF1058">SUM(Table1[Cutomer Churned or not]/'KPI''s'!$B$1)</f>
        <v>0.2685808284731635</v>
      </c>
    </row>
    <row r="1059" spans="1:32" x14ac:dyDescent="0.25">
      <c r="A1059" t="s">
        <v>2238</v>
      </c>
      <c r="B1059" t="s">
        <v>21</v>
      </c>
      <c r="C1059" s="7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 t="str">
        <f>IF(Table1[[#This Row],[Under 30]]="yes","under 30",IF(Table1[[#This Row],[Senior]]="No","Senior","other"))</f>
        <v>Senior</v>
      </c>
      <c r="AE1059">
        <f>IF(Table1[[#This Row],[Churn Label]]="no",0,1)</f>
        <v>0</v>
      </c>
      <c r="AF1059" cm="1">
        <f t="array" ref="AF1059">SUM(Table1[Cutomer Churned or not]/'KPI''s'!$B$1)</f>
        <v>0.2685808284731635</v>
      </c>
    </row>
    <row r="1060" spans="1:32" x14ac:dyDescent="0.25">
      <c r="A1060" t="s">
        <v>2240</v>
      </c>
      <c r="B1060" t="s">
        <v>21</v>
      </c>
      <c r="C1060" s="7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 t="str">
        <f>IF(Table1[[#This Row],[Under 30]]="yes","under 30",IF(Table1[[#This Row],[Senior]]="No","Senior","other"))</f>
        <v>other</v>
      </c>
      <c r="AE1060">
        <f>IF(Table1[[#This Row],[Churn Label]]="no",0,1)</f>
        <v>0</v>
      </c>
      <c r="AF1060" cm="1">
        <f t="array" ref="AF1060">SUM(Table1[Cutomer Churned or not]/'KPI''s'!$B$1)</f>
        <v>0.2685808284731635</v>
      </c>
    </row>
    <row r="1061" spans="1:32" x14ac:dyDescent="0.25">
      <c r="A1061" t="s">
        <v>2242</v>
      </c>
      <c r="B1061" t="s">
        <v>21</v>
      </c>
      <c r="C1061" s="7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 t="str">
        <f>IF(Table1[[#This Row],[Under 30]]="yes","under 30",IF(Table1[[#This Row],[Senior]]="No","Senior","other"))</f>
        <v>other</v>
      </c>
      <c r="AE1061">
        <f>IF(Table1[[#This Row],[Churn Label]]="no",0,1)</f>
        <v>0</v>
      </c>
      <c r="AF1061" cm="1">
        <f t="array" ref="AF1061">SUM(Table1[Cutomer Churned or not]/'KPI''s'!$B$1)</f>
        <v>0.2685808284731635</v>
      </c>
    </row>
    <row r="1062" spans="1:32" x14ac:dyDescent="0.25">
      <c r="A1062" t="s">
        <v>2244</v>
      </c>
      <c r="B1062" t="s">
        <v>21</v>
      </c>
      <c r="C1062" s="7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 t="str">
        <f>IF(Table1[[#This Row],[Under 30]]="yes","under 30",IF(Table1[[#This Row],[Senior]]="No","Senior","other"))</f>
        <v>Senior</v>
      </c>
      <c r="AE1062">
        <f>IF(Table1[[#This Row],[Churn Label]]="no",0,1)</f>
        <v>0</v>
      </c>
      <c r="AF1062" cm="1">
        <f t="array" ref="AF1062">SUM(Table1[Cutomer Churned or not]/'KPI''s'!$B$1)</f>
        <v>0.2685808284731635</v>
      </c>
    </row>
    <row r="1063" spans="1:32" x14ac:dyDescent="0.25">
      <c r="A1063" t="s">
        <v>2246</v>
      </c>
      <c r="B1063" t="s">
        <v>21</v>
      </c>
      <c r="C1063" s="7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 t="str">
        <f>IF(Table1[[#This Row],[Under 30]]="yes","under 30",IF(Table1[[#This Row],[Senior]]="No","Senior","other"))</f>
        <v>other</v>
      </c>
      <c r="AE1063">
        <f>IF(Table1[[#This Row],[Churn Label]]="no",0,1)</f>
        <v>0</v>
      </c>
      <c r="AF1063" cm="1">
        <f t="array" ref="AF1063">SUM(Table1[Cutomer Churned or not]/'KPI''s'!$B$1)</f>
        <v>0.2685808284731635</v>
      </c>
    </row>
    <row r="1064" spans="1:32" x14ac:dyDescent="0.25">
      <c r="A1064" t="s">
        <v>2248</v>
      </c>
      <c r="B1064" t="s">
        <v>21</v>
      </c>
      <c r="C1064" s="7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 t="str">
        <f>IF(Table1[[#This Row],[Under 30]]="yes","under 30",IF(Table1[[#This Row],[Senior]]="No","Senior","other"))</f>
        <v>Senior</v>
      </c>
      <c r="AE1064">
        <f>IF(Table1[[#This Row],[Churn Label]]="no",0,1)</f>
        <v>0</v>
      </c>
      <c r="AF1064" cm="1">
        <f t="array" ref="AF1064">SUM(Table1[Cutomer Churned or not]/'KPI''s'!$B$1)</f>
        <v>0.2685808284731635</v>
      </c>
    </row>
    <row r="1065" spans="1:32" x14ac:dyDescent="0.25">
      <c r="A1065" t="s">
        <v>2250</v>
      </c>
      <c r="B1065" t="s">
        <v>21</v>
      </c>
      <c r="C1065" s="7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 t="str">
        <f>IF(Table1[[#This Row],[Under 30]]="yes","under 30",IF(Table1[[#This Row],[Senior]]="No","Senior","other"))</f>
        <v>Senior</v>
      </c>
      <c r="AE1065">
        <f>IF(Table1[[#This Row],[Churn Label]]="no",0,1)</f>
        <v>0</v>
      </c>
      <c r="AF1065" cm="1">
        <f t="array" ref="AF1065">SUM(Table1[Cutomer Churned or not]/'KPI''s'!$B$1)</f>
        <v>0.2685808284731635</v>
      </c>
    </row>
    <row r="1066" spans="1:32" x14ac:dyDescent="0.25">
      <c r="A1066" t="s">
        <v>2252</v>
      </c>
      <c r="B1066" t="s">
        <v>21</v>
      </c>
      <c r="C1066" s="7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 t="str">
        <f>IF(Table1[[#This Row],[Under 30]]="yes","under 30",IF(Table1[[#This Row],[Senior]]="No","Senior","other"))</f>
        <v>Senior</v>
      </c>
      <c r="AE1066">
        <f>IF(Table1[[#This Row],[Churn Label]]="no",0,1)</f>
        <v>0</v>
      </c>
      <c r="AF1066" cm="1">
        <f t="array" ref="AF1066">SUM(Table1[Cutomer Churned or not]/'KPI''s'!$B$1)</f>
        <v>0.2685808284731635</v>
      </c>
    </row>
    <row r="1067" spans="1:32" x14ac:dyDescent="0.25">
      <c r="A1067" t="s">
        <v>2254</v>
      </c>
      <c r="B1067" t="s">
        <v>21</v>
      </c>
      <c r="C1067" s="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 t="str">
        <f>IF(Table1[[#This Row],[Under 30]]="yes","under 30",IF(Table1[[#This Row],[Senior]]="No","Senior","other"))</f>
        <v>under 30</v>
      </c>
      <c r="AE1067">
        <f>IF(Table1[[#This Row],[Churn Label]]="no",0,1)</f>
        <v>0</v>
      </c>
      <c r="AF1067" cm="1">
        <f t="array" ref="AF1067">SUM(Table1[Cutomer Churned or not]/'KPI''s'!$B$1)</f>
        <v>0.2685808284731635</v>
      </c>
    </row>
    <row r="1068" spans="1:32" x14ac:dyDescent="0.25">
      <c r="A1068" t="s">
        <v>2256</v>
      </c>
      <c r="B1068" t="s">
        <v>21</v>
      </c>
      <c r="C1068" s="7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 t="str">
        <f>IF(Table1[[#This Row],[Under 30]]="yes","under 30",IF(Table1[[#This Row],[Senior]]="No","Senior","other"))</f>
        <v>under 30</v>
      </c>
      <c r="AE1068">
        <f>IF(Table1[[#This Row],[Churn Label]]="no",0,1)</f>
        <v>0</v>
      </c>
      <c r="AF1068" cm="1">
        <f t="array" ref="AF1068">SUM(Table1[Cutomer Churned or not]/'KPI''s'!$B$1)</f>
        <v>0.2685808284731635</v>
      </c>
    </row>
    <row r="1069" spans="1:32" x14ac:dyDescent="0.25">
      <c r="A1069" t="s">
        <v>2258</v>
      </c>
      <c r="B1069" t="s">
        <v>21</v>
      </c>
      <c r="C1069" s="7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 t="str">
        <f>IF(Table1[[#This Row],[Under 30]]="yes","under 30",IF(Table1[[#This Row],[Senior]]="No","Senior","other"))</f>
        <v>Senior</v>
      </c>
      <c r="AE1069">
        <f>IF(Table1[[#This Row],[Churn Label]]="no",0,1)</f>
        <v>0</v>
      </c>
      <c r="AF1069" cm="1">
        <f t="array" ref="AF1069">SUM(Table1[Cutomer Churned or not]/'KPI''s'!$B$1)</f>
        <v>0.2685808284731635</v>
      </c>
    </row>
    <row r="1070" spans="1:32" x14ac:dyDescent="0.25">
      <c r="A1070" t="s">
        <v>2260</v>
      </c>
      <c r="B1070" t="s">
        <v>21</v>
      </c>
      <c r="C1070" s="7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 t="str">
        <f>IF(Table1[[#This Row],[Under 30]]="yes","under 30",IF(Table1[[#This Row],[Senior]]="No","Senior","other"))</f>
        <v>Senior</v>
      </c>
      <c r="AE1070">
        <f>IF(Table1[[#This Row],[Churn Label]]="no",0,1)</f>
        <v>0</v>
      </c>
      <c r="AF1070" cm="1">
        <f t="array" ref="AF1070">SUM(Table1[Cutomer Churned or not]/'KPI''s'!$B$1)</f>
        <v>0.2685808284731635</v>
      </c>
    </row>
    <row r="1071" spans="1:32" x14ac:dyDescent="0.25">
      <c r="A1071" t="s">
        <v>2262</v>
      </c>
      <c r="B1071" t="s">
        <v>21</v>
      </c>
      <c r="C1071" s="7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 t="str">
        <f>IF(Table1[[#This Row],[Under 30]]="yes","under 30",IF(Table1[[#This Row],[Senior]]="No","Senior","other"))</f>
        <v>Senior</v>
      </c>
      <c r="AE1071">
        <f>IF(Table1[[#This Row],[Churn Label]]="no",0,1)</f>
        <v>0</v>
      </c>
      <c r="AF1071" cm="1">
        <f t="array" ref="AF1071">SUM(Table1[Cutomer Churned or not]/'KPI''s'!$B$1)</f>
        <v>0.2685808284731635</v>
      </c>
    </row>
    <row r="1072" spans="1:32" x14ac:dyDescent="0.25">
      <c r="A1072" t="s">
        <v>2264</v>
      </c>
      <c r="B1072" t="s">
        <v>21</v>
      </c>
      <c r="C1072" s="7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 t="str">
        <f>IF(Table1[[#This Row],[Under 30]]="yes","under 30",IF(Table1[[#This Row],[Senior]]="No","Senior","other"))</f>
        <v>under 30</v>
      </c>
      <c r="AE1072">
        <f>IF(Table1[[#This Row],[Churn Label]]="no",0,1)</f>
        <v>0</v>
      </c>
      <c r="AF1072" cm="1">
        <f t="array" ref="AF1072">SUM(Table1[Cutomer Churned or not]/'KPI''s'!$B$1)</f>
        <v>0.2685808284731635</v>
      </c>
    </row>
    <row r="1073" spans="1:32" x14ac:dyDescent="0.25">
      <c r="A1073" t="s">
        <v>2266</v>
      </c>
      <c r="B1073" t="s">
        <v>21</v>
      </c>
      <c r="C1073" s="7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 t="str">
        <f>IF(Table1[[#This Row],[Under 30]]="yes","under 30",IF(Table1[[#This Row],[Senior]]="No","Senior","other"))</f>
        <v>under 30</v>
      </c>
      <c r="AE1073">
        <f>IF(Table1[[#This Row],[Churn Label]]="no",0,1)</f>
        <v>0</v>
      </c>
      <c r="AF1073" cm="1">
        <f t="array" ref="AF1073">SUM(Table1[Cutomer Churned or not]/'KPI''s'!$B$1)</f>
        <v>0.2685808284731635</v>
      </c>
    </row>
    <row r="1074" spans="1:32" x14ac:dyDescent="0.25">
      <c r="A1074" t="s">
        <v>2268</v>
      </c>
      <c r="B1074" t="s">
        <v>21</v>
      </c>
      <c r="C1074" s="7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 t="str">
        <f>IF(Table1[[#This Row],[Under 30]]="yes","under 30",IF(Table1[[#This Row],[Senior]]="No","Senior","other"))</f>
        <v>Senior</v>
      </c>
      <c r="AE1074">
        <f>IF(Table1[[#This Row],[Churn Label]]="no",0,1)</f>
        <v>0</v>
      </c>
      <c r="AF1074" cm="1">
        <f t="array" ref="AF1074">SUM(Table1[Cutomer Churned or not]/'KPI''s'!$B$1)</f>
        <v>0.2685808284731635</v>
      </c>
    </row>
    <row r="1075" spans="1:32" x14ac:dyDescent="0.25">
      <c r="A1075" t="s">
        <v>2270</v>
      </c>
      <c r="B1075" t="s">
        <v>21</v>
      </c>
      <c r="C1075" s="7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 t="str">
        <f>IF(Table1[[#This Row],[Under 30]]="yes","under 30",IF(Table1[[#This Row],[Senior]]="No","Senior","other"))</f>
        <v>under 30</v>
      </c>
      <c r="AE1075">
        <f>IF(Table1[[#This Row],[Churn Label]]="no",0,1)</f>
        <v>0</v>
      </c>
      <c r="AF1075" cm="1">
        <f t="array" ref="AF1075">SUM(Table1[Cutomer Churned or not]/'KPI''s'!$B$1)</f>
        <v>0.2685808284731635</v>
      </c>
    </row>
    <row r="1076" spans="1:32" x14ac:dyDescent="0.25">
      <c r="A1076" t="s">
        <v>2272</v>
      </c>
      <c r="B1076" t="s">
        <v>21</v>
      </c>
      <c r="C1076" s="7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 t="str">
        <f>IF(Table1[[#This Row],[Under 30]]="yes","under 30",IF(Table1[[#This Row],[Senior]]="No","Senior","other"))</f>
        <v>Senior</v>
      </c>
      <c r="AE1076">
        <f>IF(Table1[[#This Row],[Churn Label]]="no",0,1)</f>
        <v>0</v>
      </c>
      <c r="AF1076" cm="1">
        <f t="array" ref="AF1076">SUM(Table1[Cutomer Churned or not]/'KPI''s'!$B$1)</f>
        <v>0.2685808284731635</v>
      </c>
    </row>
    <row r="1077" spans="1:32" x14ac:dyDescent="0.25">
      <c r="A1077" t="s">
        <v>2274</v>
      </c>
      <c r="B1077" t="s">
        <v>21</v>
      </c>
      <c r="C1077" s="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 t="str">
        <f>IF(Table1[[#This Row],[Under 30]]="yes","under 30",IF(Table1[[#This Row],[Senior]]="No","Senior","other"))</f>
        <v>Senior</v>
      </c>
      <c r="AE1077">
        <f>IF(Table1[[#This Row],[Churn Label]]="no",0,1)</f>
        <v>0</v>
      </c>
      <c r="AF1077" cm="1">
        <f t="array" ref="AF1077">SUM(Table1[Cutomer Churned or not]/'KPI''s'!$B$1)</f>
        <v>0.2685808284731635</v>
      </c>
    </row>
    <row r="1078" spans="1:32" x14ac:dyDescent="0.25">
      <c r="A1078" t="s">
        <v>2276</v>
      </c>
      <c r="B1078" t="s">
        <v>21</v>
      </c>
      <c r="C1078" s="7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 t="str">
        <f>IF(Table1[[#This Row],[Under 30]]="yes","under 30",IF(Table1[[#This Row],[Senior]]="No","Senior","other"))</f>
        <v>under 30</v>
      </c>
      <c r="AE1078">
        <f>IF(Table1[[#This Row],[Churn Label]]="no",0,1)</f>
        <v>0</v>
      </c>
      <c r="AF1078" cm="1">
        <f t="array" ref="AF1078">SUM(Table1[Cutomer Churned or not]/'KPI''s'!$B$1)</f>
        <v>0.2685808284731635</v>
      </c>
    </row>
    <row r="1079" spans="1:32" x14ac:dyDescent="0.25">
      <c r="A1079" t="s">
        <v>2278</v>
      </c>
      <c r="B1079" t="s">
        <v>21</v>
      </c>
      <c r="C1079" s="7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 t="str">
        <f>IF(Table1[[#This Row],[Under 30]]="yes","under 30",IF(Table1[[#This Row],[Senior]]="No","Senior","other"))</f>
        <v>Senior</v>
      </c>
      <c r="AE1079">
        <f>IF(Table1[[#This Row],[Churn Label]]="no",0,1)</f>
        <v>0</v>
      </c>
      <c r="AF1079" cm="1">
        <f t="array" ref="AF1079">SUM(Table1[Cutomer Churned or not]/'KPI''s'!$B$1)</f>
        <v>0.2685808284731635</v>
      </c>
    </row>
    <row r="1080" spans="1:32" x14ac:dyDescent="0.25">
      <c r="A1080" t="s">
        <v>2280</v>
      </c>
      <c r="B1080" t="s">
        <v>21</v>
      </c>
      <c r="C1080" s="7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 t="str">
        <f>IF(Table1[[#This Row],[Under 30]]="yes","under 30",IF(Table1[[#This Row],[Senior]]="No","Senior","other"))</f>
        <v>Senior</v>
      </c>
      <c r="AE1080">
        <f>IF(Table1[[#This Row],[Churn Label]]="no",0,1)</f>
        <v>0</v>
      </c>
      <c r="AF1080" cm="1">
        <f t="array" ref="AF1080">SUM(Table1[Cutomer Churned or not]/'KPI''s'!$B$1)</f>
        <v>0.2685808284731635</v>
      </c>
    </row>
    <row r="1081" spans="1:32" x14ac:dyDescent="0.25">
      <c r="A1081" t="s">
        <v>2282</v>
      </c>
      <c r="B1081" t="s">
        <v>21</v>
      </c>
      <c r="C1081" s="7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 t="str">
        <f>IF(Table1[[#This Row],[Under 30]]="yes","under 30",IF(Table1[[#This Row],[Senior]]="No","Senior","other"))</f>
        <v>Senior</v>
      </c>
      <c r="AE1081">
        <f>IF(Table1[[#This Row],[Churn Label]]="no",0,1)</f>
        <v>0</v>
      </c>
      <c r="AF1081" cm="1">
        <f t="array" ref="AF1081">SUM(Table1[Cutomer Churned or not]/'KPI''s'!$B$1)</f>
        <v>0.2685808284731635</v>
      </c>
    </row>
    <row r="1082" spans="1:32" x14ac:dyDescent="0.25">
      <c r="A1082" t="s">
        <v>2284</v>
      </c>
      <c r="B1082" t="s">
        <v>21</v>
      </c>
      <c r="C1082" s="7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 t="str">
        <f>IF(Table1[[#This Row],[Under 30]]="yes","under 30",IF(Table1[[#This Row],[Senior]]="No","Senior","other"))</f>
        <v>Senior</v>
      </c>
      <c r="AE1082">
        <f>IF(Table1[[#This Row],[Churn Label]]="no",0,1)</f>
        <v>0</v>
      </c>
      <c r="AF1082" cm="1">
        <f t="array" ref="AF1082">SUM(Table1[Cutomer Churned or not]/'KPI''s'!$B$1)</f>
        <v>0.2685808284731635</v>
      </c>
    </row>
    <row r="1083" spans="1:32" x14ac:dyDescent="0.25">
      <c r="A1083" t="s">
        <v>2286</v>
      </c>
      <c r="B1083" t="s">
        <v>21</v>
      </c>
      <c r="C1083" s="7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 t="str">
        <f>IF(Table1[[#This Row],[Under 30]]="yes","under 30",IF(Table1[[#This Row],[Senior]]="No","Senior","other"))</f>
        <v>under 30</v>
      </c>
      <c r="AE1083">
        <f>IF(Table1[[#This Row],[Churn Label]]="no",0,1)</f>
        <v>0</v>
      </c>
      <c r="AF1083" cm="1">
        <f t="array" ref="AF1083">SUM(Table1[Cutomer Churned or not]/'KPI''s'!$B$1)</f>
        <v>0.2685808284731635</v>
      </c>
    </row>
    <row r="1084" spans="1:32" x14ac:dyDescent="0.25">
      <c r="A1084" t="s">
        <v>2288</v>
      </c>
      <c r="B1084" t="s">
        <v>21</v>
      </c>
      <c r="C1084" s="7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 t="str">
        <f>IF(Table1[[#This Row],[Under 30]]="yes","under 30",IF(Table1[[#This Row],[Senior]]="No","Senior","other"))</f>
        <v>Senior</v>
      </c>
      <c r="AE1084">
        <f>IF(Table1[[#This Row],[Churn Label]]="no",0,1)</f>
        <v>0</v>
      </c>
      <c r="AF1084" cm="1">
        <f t="array" ref="AF1084">SUM(Table1[Cutomer Churned or not]/'KPI''s'!$B$1)</f>
        <v>0.2685808284731635</v>
      </c>
    </row>
    <row r="1085" spans="1:32" x14ac:dyDescent="0.25">
      <c r="A1085" t="s">
        <v>2290</v>
      </c>
      <c r="B1085" t="s">
        <v>21</v>
      </c>
      <c r="C1085" s="7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 t="str">
        <f>IF(Table1[[#This Row],[Under 30]]="yes","under 30",IF(Table1[[#This Row],[Senior]]="No","Senior","other"))</f>
        <v>Senior</v>
      </c>
      <c r="AE1085">
        <f>IF(Table1[[#This Row],[Churn Label]]="no",0,1)</f>
        <v>0</v>
      </c>
      <c r="AF1085" cm="1">
        <f t="array" ref="AF1085">SUM(Table1[Cutomer Churned or not]/'KPI''s'!$B$1)</f>
        <v>0.2685808284731635</v>
      </c>
    </row>
    <row r="1086" spans="1:32" x14ac:dyDescent="0.25">
      <c r="A1086" t="s">
        <v>2292</v>
      </c>
      <c r="B1086" t="s">
        <v>21</v>
      </c>
      <c r="C1086" s="7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 t="str">
        <f>IF(Table1[[#This Row],[Under 30]]="yes","under 30",IF(Table1[[#This Row],[Senior]]="No","Senior","other"))</f>
        <v>under 30</v>
      </c>
      <c r="AE1086">
        <f>IF(Table1[[#This Row],[Churn Label]]="no",0,1)</f>
        <v>0</v>
      </c>
      <c r="AF1086" cm="1">
        <f t="array" ref="AF1086">SUM(Table1[Cutomer Churned or not]/'KPI''s'!$B$1)</f>
        <v>0.2685808284731635</v>
      </c>
    </row>
    <row r="1087" spans="1:32" x14ac:dyDescent="0.25">
      <c r="A1087" t="s">
        <v>2294</v>
      </c>
      <c r="B1087" t="s">
        <v>21</v>
      </c>
      <c r="C1087" s="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 t="str">
        <f>IF(Table1[[#This Row],[Under 30]]="yes","under 30",IF(Table1[[#This Row],[Senior]]="No","Senior","other"))</f>
        <v>other</v>
      </c>
      <c r="AE1087">
        <f>IF(Table1[[#This Row],[Churn Label]]="no",0,1)</f>
        <v>0</v>
      </c>
      <c r="AF1087" cm="1">
        <f t="array" ref="AF1087">SUM(Table1[Cutomer Churned or not]/'KPI''s'!$B$1)</f>
        <v>0.2685808284731635</v>
      </c>
    </row>
    <row r="1088" spans="1:32" x14ac:dyDescent="0.25">
      <c r="A1088" t="s">
        <v>2296</v>
      </c>
      <c r="B1088" t="s">
        <v>21</v>
      </c>
      <c r="C1088" s="7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 t="str">
        <f>IF(Table1[[#This Row],[Under 30]]="yes","under 30",IF(Table1[[#This Row],[Senior]]="No","Senior","other"))</f>
        <v>other</v>
      </c>
      <c r="AE1088">
        <f>IF(Table1[[#This Row],[Churn Label]]="no",0,1)</f>
        <v>0</v>
      </c>
      <c r="AF1088" cm="1">
        <f t="array" ref="AF1088">SUM(Table1[Cutomer Churned or not]/'KPI''s'!$B$1)</f>
        <v>0.2685808284731635</v>
      </c>
    </row>
    <row r="1089" spans="1:32" x14ac:dyDescent="0.25">
      <c r="A1089" t="s">
        <v>2298</v>
      </c>
      <c r="B1089" t="s">
        <v>21</v>
      </c>
      <c r="C1089" s="7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 t="str">
        <f>IF(Table1[[#This Row],[Under 30]]="yes","under 30",IF(Table1[[#This Row],[Senior]]="No","Senior","other"))</f>
        <v>Senior</v>
      </c>
      <c r="AE1089">
        <f>IF(Table1[[#This Row],[Churn Label]]="no",0,1)</f>
        <v>0</v>
      </c>
      <c r="AF1089" cm="1">
        <f t="array" ref="AF1089">SUM(Table1[Cutomer Churned or not]/'KPI''s'!$B$1)</f>
        <v>0.2685808284731635</v>
      </c>
    </row>
    <row r="1090" spans="1:32" x14ac:dyDescent="0.25">
      <c r="A1090" t="s">
        <v>2300</v>
      </c>
      <c r="B1090" t="s">
        <v>21</v>
      </c>
      <c r="C1090" s="7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 t="str">
        <f>IF(Table1[[#This Row],[Under 30]]="yes","under 30",IF(Table1[[#This Row],[Senior]]="No","Senior","other"))</f>
        <v>under 30</v>
      </c>
      <c r="AE1090">
        <f>IF(Table1[[#This Row],[Churn Label]]="no",0,1)</f>
        <v>0</v>
      </c>
      <c r="AF1090" cm="1">
        <f t="array" ref="AF1090">SUM(Table1[Cutomer Churned or not]/'KPI''s'!$B$1)</f>
        <v>0.2685808284731635</v>
      </c>
    </row>
    <row r="1091" spans="1:32" x14ac:dyDescent="0.25">
      <c r="A1091" t="s">
        <v>2302</v>
      </c>
      <c r="B1091" t="s">
        <v>21</v>
      </c>
      <c r="C1091" s="7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 t="str">
        <f>IF(Table1[[#This Row],[Under 30]]="yes","under 30",IF(Table1[[#This Row],[Senior]]="No","Senior","other"))</f>
        <v>other</v>
      </c>
      <c r="AE1091">
        <f>IF(Table1[[#This Row],[Churn Label]]="no",0,1)</f>
        <v>0</v>
      </c>
      <c r="AF1091" cm="1">
        <f t="array" ref="AF1091">SUM(Table1[Cutomer Churned or not]/'KPI''s'!$B$1)</f>
        <v>0.2685808284731635</v>
      </c>
    </row>
    <row r="1092" spans="1:32" x14ac:dyDescent="0.25">
      <c r="A1092" t="s">
        <v>2304</v>
      </c>
      <c r="B1092" t="s">
        <v>21</v>
      </c>
      <c r="C1092" s="7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 t="str">
        <f>IF(Table1[[#This Row],[Under 30]]="yes","under 30",IF(Table1[[#This Row],[Senior]]="No","Senior","other"))</f>
        <v>under 30</v>
      </c>
      <c r="AE1092">
        <f>IF(Table1[[#This Row],[Churn Label]]="no",0,1)</f>
        <v>0</v>
      </c>
      <c r="AF1092" cm="1">
        <f t="array" ref="AF1092">SUM(Table1[Cutomer Churned or not]/'KPI''s'!$B$1)</f>
        <v>0.2685808284731635</v>
      </c>
    </row>
    <row r="1093" spans="1:32" x14ac:dyDescent="0.25">
      <c r="A1093" t="s">
        <v>2306</v>
      </c>
      <c r="B1093" t="s">
        <v>21</v>
      </c>
      <c r="C1093" s="7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 t="str">
        <f>IF(Table1[[#This Row],[Under 30]]="yes","under 30",IF(Table1[[#This Row],[Senior]]="No","Senior","other"))</f>
        <v>under 30</v>
      </c>
      <c r="AE1093">
        <f>IF(Table1[[#This Row],[Churn Label]]="no",0,1)</f>
        <v>0</v>
      </c>
      <c r="AF1093" cm="1">
        <f t="array" ref="AF1093">SUM(Table1[Cutomer Churned or not]/'KPI''s'!$B$1)</f>
        <v>0.2685808284731635</v>
      </c>
    </row>
    <row r="1094" spans="1:32" x14ac:dyDescent="0.25">
      <c r="A1094" t="s">
        <v>2308</v>
      </c>
      <c r="B1094" t="s">
        <v>21</v>
      </c>
      <c r="C1094" s="7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 t="str">
        <f>IF(Table1[[#This Row],[Under 30]]="yes","under 30",IF(Table1[[#This Row],[Senior]]="No","Senior","other"))</f>
        <v>other</v>
      </c>
      <c r="AE1094">
        <f>IF(Table1[[#This Row],[Churn Label]]="no",0,1)</f>
        <v>0</v>
      </c>
      <c r="AF1094" cm="1">
        <f t="array" ref="AF1094">SUM(Table1[Cutomer Churned or not]/'KPI''s'!$B$1)</f>
        <v>0.2685808284731635</v>
      </c>
    </row>
    <row r="1095" spans="1:32" x14ac:dyDescent="0.25">
      <c r="A1095" t="s">
        <v>2310</v>
      </c>
      <c r="B1095" t="s">
        <v>21</v>
      </c>
      <c r="C1095" s="7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 t="str">
        <f>IF(Table1[[#This Row],[Under 30]]="yes","under 30",IF(Table1[[#This Row],[Senior]]="No","Senior","other"))</f>
        <v>Senior</v>
      </c>
      <c r="AE1095">
        <f>IF(Table1[[#This Row],[Churn Label]]="no",0,1)</f>
        <v>0</v>
      </c>
      <c r="AF1095" cm="1">
        <f t="array" ref="AF1095">SUM(Table1[Cutomer Churned or not]/'KPI''s'!$B$1)</f>
        <v>0.2685808284731635</v>
      </c>
    </row>
    <row r="1096" spans="1:32" x14ac:dyDescent="0.25">
      <c r="A1096" t="s">
        <v>2312</v>
      </c>
      <c r="B1096" t="s">
        <v>21</v>
      </c>
      <c r="C1096" s="7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 t="str">
        <f>IF(Table1[[#This Row],[Under 30]]="yes","under 30",IF(Table1[[#This Row],[Senior]]="No","Senior","other"))</f>
        <v>Senior</v>
      </c>
      <c r="AE1096">
        <f>IF(Table1[[#This Row],[Churn Label]]="no",0,1)</f>
        <v>0</v>
      </c>
      <c r="AF1096" cm="1">
        <f t="array" ref="AF1096">SUM(Table1[Cutomer Churned or not]/'KPI''s'!$B$1)</f>
        <v>0.2685808284731635</v>
      </c>
    </row>
    <row r="1097" spans="1:32" x14ac:dyDescent="0.25">
      <c r="A1097" t="s">
        <v>2314</v>
      </c>
      <c r="B1097" t="s">
        <v>21</v>
      </c>
      <c r="C1097" s="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 t="str">
        <f>IF(Table1[[#This Row],[Under 30]]="yes","under 30",IF(Table1[[#This Row],[Senior]]="No","Senior","other"))</f>
        <v>other</v>
      </c>
      <c r="AE1097">
        <f>IF(Table1[[#This Row],[Churn Label]]="no",0,1)</f>
        <v>0</v>
      </c>
      <c r="AF1097" cm="1">
        <f t="array" ref="AF1097">SUM(Table1[Cutomer Churned or not]/'KPI''s'!$B$1)</f>
        <v>0.2685808284731635</v>
      </c>
    </row>
    <row r="1098" spans="1:32" x14ac:dyDescent="0.25">
      <c r="A1098" t="s">
        <v>2316</v>
      </c>
      <c r="B1098" t="s">
        <v>21</v>
      </c>
      <c r="C1098" s="7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 t="str">
        <f>IF(Table1[[#This Row],[Under 30]]="yes","under 30",IF(Table1[[#This Row],[Senior]]="No","Senior","other"))</f>
        <v>Senior</v>
      </c>
      <c r="AE1098">
        <f>IF(Table1[[#This Row],[Churn Label]]="no",0,1)</f>
        <v>0</v>
      </c>
      <c r="AF1098" cm="1">
        <f t="array" ref="AF1098">SUM(Table1[Cutomer Churned or not]/'KPI''s'!$B$1)</f>
        <v>0.2685808284731635</v>
      </c>
    </row>
    <row r="1099" spans="1:32" x14ac:dyDescent="0.25">
      <c r="A1099" t="s">
        <v>2318</v>
      </c>
      <c r="B1099" t="s">
        <v>21</v>
      </c>
      <c r="C1099" s="7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 t="str">
        <f>IF(Table1[[#This Row],[Under 30]]="yes","under 30",IF(Table1[[#This Row],[Senior]]="No","Senior","other"))</f>
        <v>other</v>
      </c>
      <c r="AE1099">
        <f>IF(Table1[[#This Row],[Churn Label]]="no",0,1)</f>
        <v>0</v>
      </c>
      <c r="AF1099" cm="1">
        <f t="array" ref="AF1099">SUM(Table1[Cutomer Churned or not]/'KPI''s'!$B$1)</f>
        <v>0.2685808284731635</v>
      </c>
    </row>
    <row r="1100" spans="1:32" x14ac:dyDescent="0.25">
      <c r="A1100" t="s">
        <v>2320</v>
      </c>
      <c r="B1100" t="s">
        <v>21</v>
      </c>
      <c r="C1100" s="7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 t="str">
        <f>IF(Table1[[#This Row],[Under 30]]="yes","under 30",IF(Table1[[#This Row],[Senior]]="No","Senior","other"))</f>
        <v>under 30</v>
      </c>
      <c r="AE1100">
        <f>IF(Table1[[#This Row],[Churn Label]]="no",0,1)</f>
        <v>0</v>
      </c>
      <c r="AF1100" cm="1">
        <f t="array" ref="AF1100">SUM(Table1[Cutomer Churned or not]/'KPI''s'!$B$1)</f>
        <v>0.2685808284731635</v>
      </c>
    </row>
    <row r="1101" spans="1:32" x14ac:dyDescent="0.25">
      <c r="A1101" t="s">
        <v>2322</v>
      </c>
      <c r="B1101" t="s">
        <v>21</v>
      </c>
      <c r="C1101" s="7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 t="str">
        <f>IF(Table1[[#This Row],[Under 30]]="yes","under 30",IF(Table1[[#This Row],[Senior]]="No","Senior","other"))</f>
        <v>other</v>
      </c>
      <c r="AE1101">
        <f>IF(Table1[[#This Row],[Churn Label]]="no",0,1)</f>
        <v>0</v>
      </c>
      <c r="AF1101" cm="1">
        <f t="array" ref="AF1101">SUM(Table1[Cutomer Churned or not]/'KPI''s'!$B$1)</f>
        <v>0.2685808284731635</v>
      </c>
    </row>
    <row r="1102" spans="1:32" x14ac:dyDescent="0.25">
      <c r="A1102" t="s">
        <v>2324</v>
      </c>
      <c r="B1102" t="s">
        <v>21</v>
      </c>
      <c r="C1102" s="7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 t="str">
        <f>IF(Table1[[#This Row],[Under 30]]="yes","under 30",IF(Table1[[#This Row],[Senior]]="No","Senior","other"))</f>
        <v>Senior</v>
      </c>
      <c r="AE1102">
        <f>IF(Table1[[#This Row],[Churn Label]]="no",0,1)</f>
        <v>0</v>
      </c>
      <c r="AF1102" cm="1">
        <f t="array" ref="AF1102">SUM(Table1[Cutomer Churned or not]/'KPI''s'!$B$1)</f>
        <v>0.2685808284731635</v>
      </c>
    </row>
    <row r="1103" spans="1:32" x14ac:dyDescent="0.25">
      <c r="A1103" t="s">
        <v>2326</v>
      </c>
      <c r="B1103" t="s">
        <v>21</v>
      </c>
      <c r="C1103" s="7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 t="str">
        <f>IF(Table1[[#This Row],[Under 30]]="yes","under 30",IF(Table1[[#This Row],[Senior]]="No","Senior","other"))</f>
        <v>other</v>
      </c>
      <c r="AE1103">
        <f>IF(Table1[[#This Row],[Churn Label]]="no",0,1)</f>
        <v>0</v>
      </c>
      <c r="AF1103" cm="1">
        <f t="array" ref="AF1103">SUM(Table1[Cutomer Churned or not]/'KPI''s'!$B$1)</f>
        <v>0.2685808284731635</v>
      </c>
    </row>
    <row r="1104" spans="1:32" x14ac:dyDescent="0.25">
      <c r="A1104" t="s">
        <v>2328</v>
      </c>
      <c r="B1104" t="s">
        <v>21</v>
      </c>
      <c r="C1104" s="7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 t="str">
        <f>IF(Table1[[#This Row],[Under 30]]="yes","under 30",IF(Table1[[#This Row],[Senior]]="No","Senior","other"))</f>
        <v>other</v>
      </c>
      <c r="AE1104">
        <f>IF(Table1[[#This Row],[Churn Label]]="no",0,1)</f>
        <v>0</v>
      </c>
      <c r="AF1104" cm="1">
        <f t="array" ref="AF1104">SUM(Table1[Cutomer Churned or not]/'KPI''s'!$B$1)</f>
        <v>0.2685808284731635</v>
      </c>
    </row>
    <row r="1105" spans="1:32" x14ac:dyDescent="0.25">
      <c r="A1105" t="s">
        <v>2330</v>
      </c>
      <c r="B1105" t="s">
        <v>21</v>
      </c>
      <c r="C1105" s="7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 t="str">
        <f>IF(Table1[[#This Row],[Under 30]]="yes","under 30",IF(Table1[[#This Row],[Senior]]="No","Senior","other"))</f>
        <v>Senior</v>
      </c>
      <c r="AE1105">
        <f>IF(Table1[[#This Row],[Churn Label]]="no",0,1)</f>
        <v>0</v>
      </c>
      <c r="AF1105" cm="1">
        <f t="array" ref="AF1105">SUM(Table1[Cutomer Churned or not]/'KPI''s'!$B$1)</f>
        <v>0.2685808284731635</v>
      </c>
    </row>
    <row r="1106" spans="1:32" x14ac:dyDescent="0.25">
      <c r="A1106" t="s">
        <v>2332</v>
      </c>
      <c r="B1106" t="s">
        <v>21</v>
      </c>
      <c r="C1106" s="7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 t="str">
        <f>IF(Table1[[#This Row],[Under 30]]="yes","under 30",IF(Table1[[#This Row],[Senior]]="No","Senior","other"))</f>
        <v>Senior</v>
      </c>
      <c r="AE1106">
        <f>IF(Table1[[#This Row],[Churn Label]]="no",0,1)</f>
        <v>0</v>
      </c>
      <c r="AF1106" cm="1">
        <f t="array" ref="AF1106">SUM(Table1[Cutomer Churned or not]/'KPI''s'!$B$1)</f>
        <v>0.2685808284731635</v>
      </c>
    </row>
    <row r="1107" spans="1:32" x14ac:dyDescent="0.25">
      <c r="A1107" t="s">
        <v>2334</v>
      </c>
      <c r="B1107" t="s">
        <v>21</v>
      </c>
      <c r="C1107" s="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 t="str">
        <f>IF(Table1[[#This Row],[Under 30]]="yes","under 30",IF(Table1[[#This Row],[Senior]]="No","Senior","other"))</f>
        <v>Senior</v>
      </c>
      <c r="AE1107">
        <f>IF(Table1[[#This Row],[Churn Label]]="no",0,1)</f>
        <v>0</v>
      </c>
      <c r="AF1107" cm="1">
        <f t="array" ref="AF1107">SUM(Table1[Cutomer Churned or not]/'KPI''s'!$B$1)</f>
        <v>0.2685808284731635</v>
      </c>
    </row>
    <row r="1108" spans="1:32" x14ac:dyDescent="0.25">
      <c r="A1108" t="s">
        <v>2336</v>
      </c>
      <c r="B1108" t="s">
        <v>21</v>
      </c>
      <c r="C1108" s="7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 t="str">
        <f>IF(Table1[[#This Row],[Under 30]]="yes","under 30",IF(Table1[[#This Row],[Senior]]="No","Senior","other"))</f>
        <v>other</v>
      </c>
      <c r="AE1108">
        <f>IF(Table1[[#This Row],[Churn Label]]="no",0,1)</f>
        <v>0</v>
      </c>
      <c r="AF1108" cm="1">
        <f t="array" ref="AF1108">SUM(Table1[Cutomer Churned or not]/'KPI''s'!$B$1)</f>
        <v>0.2685808284731635</v>
      </c>
    </row>
    <row r="1109" spans="1:32" x14ac:dyDescent="0.25">
      <c r="A1109" t="s">
        <v>2338</v>
      </c>
      <c r="B1109" t="s">
        <v>21</v>
      </c>
      <c r="C1109" s="7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 t="str">
        <f>IF(Table1[[#This Row],[Under 30]]="yes","under 30",IF(Table1[[#This Row],[Senior]]="No","Senior","other"))</f>
        <v>Senior</v>
      </c>
      <c r="AE1109">
        <f>IF(Table1[[#This Row],[Churn Label]]="no",0,1)</f>
        <v>0</v>
      </c>
      <c r="AF1109" cm="1">
        <f t="array" ref="AF1109">SUM(Table1[Cutomer Churned or not]/'KPI''s'!$B$1)</f>
        <v>0.2685808284731635</v>
      </c>
    </row>
    <row r="1110" spans="1:32" x14ac:dyDescent="0.25">
      <c r="A1110" t="s">
        <v>2340</v>
      </c>
      <c r="B1110" t="s">
        <v>21</v>
      </c>
      <c r="C1110" s="7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 t="str">
        <f>IF(Table1[[#This Row],[Under 30]]="yes","under 30",IF(Table1[[#This Row],[Senior]]="No","Senior","other"))</f>
        <v>under 30</v>
      </c>
      <c r="AE1110">
        <f>IF(Table1[[#This Row],[Churn Label]]="no",0,1)</f>
        <v>0</v>
      </c>
      <c r="AF1110" cm="1">
        <f t="array" ref="AF1110">SUM(Table1[Cutomer Churned or not]/'KPI''s'!$B$1)</f>
        <v>0.2685808284731635</v>
      </c>
    </row>
    <row r="1111" spans="1:32" x14ac:dyDescent="0.25">
      <c r="A1111" t="s">
        <v>2342</v>
      </c>
      <c r="B1111" t="s">
        <v>21</v>
      </c>
      <c r="C1111" s="7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 t="str">
        <f>IF(Table1[[#This Row],[Under 30]]="yes","under 30",IF(Table1[[#This Row],[Senior]]="No","Senior","other"))</f>
        <v>Senior</v>
      </c>
      <c r="AE1111">
        <f>IF(Table1[[#This Row],[Churn Label]]="no",0,1)</f>
        <v>0</v>
      </c>
      <c r="AF1111" cm="1">
        <f t="array" ref="AF1111">SUM(Table1[Cutomer Churned or not]/'KPI''s'!$B$1)</f>
        <v>0.2685808284731635</v>
      </c>
    </row>
    <row r="1112" spans="1:32" x14ac:dyDescent="0.25">
      <c r="A1112" t="s">
        <v>2344</v>
      </c>
      <c r="B1112" t="s">
        <v>21</v>
      </c>
      <c r="C1112" s="7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 t="str">
        <f>IF(Table1[[#This Row],[Under 30]]="yes","under 30",IF(Table1[[#This Row],[Senior]]="No","Senior","other"))</f>
        <v>under 30</v>
      </c>
      <c r="AE1112">
        <f>IF(Table1[[#This Row],[Churn Label]]="no",0,1)</f>
        <v>0</v>
      </c>
      <c r="AF1112" cm="1">
        <f t="array" ref="AF1112">SUM(Table1[Cutomer Churned or not]/'KPI''s'!$B$1)</f>
        <v>0.2685808284731635</v>
      </c>
    </row>
    <row r="1113" spans="1:32" x14ac:dyDescent="0.25">
      <c r="A1113" t="s">
        <v>2346</v>
      </c>
      <c r="B1113" t="s">
        <v>21</v>
      </c>
      <c r="C1113" s="7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 t="str">
        <f>IF(Table1[[#This Row],[Under 30]]="yes","under 30",IF(Table1[[#This Row],[Senior]]="No","Senior","other"))</f>
        <v>Senior</v>
      </c>
      <c r="AE1113">
        <f>IF(Table1[[#This Row],[Churn Label]]="no",0,1)</f>
        <v>0</v>
      </c>
      <c r="AF1113" cm="1">
        <f t="array" ref="AF1113">SUM(Table1[Cutomer Churned or not]/'KPI''s'!$B$1)</f>
        <v>0.2685808284731635</v>
      </c>
    </row>
    <row r="1114" spans="1:32" x14ac:dyDescent="0.25">
      <c r="A1114" t="s">
        <v>2348</v>
      </c>
      <c r="B1114" t="s">
        <v>21</v>
      </c>
      <c r="C1114" s="7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 t="str">
        <f>IF(Table1[[#This Row],[Under 30]]="yes","under 30",IF(Table1[[#This Row],[Senior]]="No","Senior","other"))</f>
        <v>Senior</v>
      </c>
      <c r="AE1114">
        <f>IF(Table1[[#This Row],[Churn Label]]="no",0,1)</f>
        <v>0</v>
      </c>
      <c r="AF1114" cm="1">
        <f t="array" ref="AF1114">SUM(Table1[Cutomer Churned or not]/'KPI''s'!$B$1)</f>
        <v>0.2685808284731635</v>
      </c>
    </row>
    <row r="1115" spans="1:32" x14ac:dyDescent="0.25">
      <c r="A1115" t="s">
        <v>2350</v>
      </c>
      <c r="B1115" t="s">
        <v>21</v>
      </c>
      <c r="C1115" s="7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 t="str">
        <f>IF(Table1[[#This Row],[Under 30]]="yes","under 30",IF(Table1[[#This Row],[Senior]]="No","Senior","other"))</f>
        <v>Senior</v>
      </c>
      <c r="AE1115">
        <f>IF(Table1[[#This Row],[Churn Label]]="no",0,1)</f>
        <v>0</v>
      </c>
      <c r="AF1115" cm="1">
        <f t="array" ref="AF1115">SUM(Table1[Cutomer Churned or not]/'KPI''s'!$B$1)</f>
        <v>0.2685808284731635</v>
      </c>
    </row>
    <row r="1116" spans="1:32" x14ac:dyDescent="0.25">
      <c r="A1116" t="s">
        <v>2352</v>
      </c>
      <c r="B1116" t="s">
        <v>21</v>
      </c>
      <c r="C1116" s="7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 t="str">
        <f>IF(Table1[[#This Row],[Under 30]]="yes","under 30",IF(Table1[[#This Row],[Senior]]="No","Senior","other"))</f>
        <v>Senior</v>
      </c>
      <c r="AE1116">
        <f>IF(Table1[[#This Row],[Churn Label]]="no",0,1)</f>
        <v>0</v>
      </c>
      <c r="AF1116" cm="1">
        <f t="array" ref="AF1116">SUM(Table1[Cutomer Churned or not]/'KPI''s'!$B$1)</f>
        <v>0.2685808284731635</v>
      </c>
    </row>
    <row r="1117" spans="1:32" x14ac:dyDescent="0.25">
      <c r="A1117" t="s">
        <v>2354</v>
      </c>
      <c r="B1117" t="s">
        <v>21</v>
      </c>
      <c r="C1117" s="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 t="str">
        <f>IF(Table1[[#This Row],[Under 30]]="yes","under 30",IF(Table1[[#This Row],[Senior]]="No","Senior","other"))</f>
        <v>Senior</v>
      </c>
      <c r="AE1117">
        <f>IF(Table1[[#This Row],[Churn Label]]="no",0,1)</f>
        <v>0</v>
      </c>
      <c r="AF1117" cm="1">
        <f t="array" ref="AF1117">SUM(Table1[Cutomer Churned or not]/'KPI''s'!$B$1)</f>
        <v>0.2685808284731635</v>
      </c>
    </row>
    <row r="1118" spans="1:32" x14ac:dyDescent="0.25">
      <c r="A1118" t="s">
        <v>2356</v>
      </c>
      <c r="B1118" t="s">
        <v>21</v>
      </c>
      <c r="C1118" s="7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 t="str">
        <f>IF(Table1[[#This Row],[Under 30]]="yes","under 30",IF(Table1[[#This Row],[Senior]]="No","Senior","other"))</f>
        <v>other</v>
      </c>
      <c r="AE1118">
        <f>IF(Table1[[#This Row],[Churn Label]]="no",0,1)</f>
        <v>0</v>
      </c>
      <c r="AF1118" cm="1">
        <f t="array" ref="AF1118">SUM(Table1[Cutomer Churned or not]/'KPI''s'!$B$1)</f>
        <v>0.2685808284731635</v>
      </c>
    </row>
    <row r="1119" spans="1:32" x14ac:dyDescent="0.25">
      <c r="A1119" t="s">
        <v>2358</v>
      </c>
      <c r="B1119" t="s">
        <v>21</v>
      </c>
      <c r="C1119" s="7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 t="str">
        <f>IF(Table1[[#This Row],[Under 30]]="yes","under 30",IF(Table1[[#This Row],[Senior]]="No","Senior","other"))</f>
        <v>Senior</v>
      </c>
      <c r="AE1119">
        <f>IF(Table1[[#This Row],[Churn Label]]="no",0,1)</f>
        <v>0</v>
      </c>
      <c r="AF1119" cm="1">
        <f t="array" ref="AF1119">SUM(Table1[Cutomer Churned or not]/'KPI''s'!$B$1)</f>
        <v>0.2685808284731635</v>
      </c>
    </row>
    <row r="1120" spans="1:32" x14ac:dyDescent="0.25">
      <c r="A1120" t="s">
        <v>2360</v>
      </c>
      <c r="B1120" t="s">
        <v>21</v>
      </c>
      <c r="C1120" s="7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 t="str">
        <f>IF(Table1[[#This Row],[Under 30]]="yes","under 30",IF(Table1[[#This Row],[Senior]]="No","Senior","other"))</f>
        <v>Senior</v>
      </c>
      <c r="AE1120">
        <f>IF(Table1[[#This Row],[Churn Label]]="no",0,1)</f>
        <v>0</v>
      </c>
      <c r="AF1120" cm="1">
        <f t="array" ref="AF1120">SUM(Table1[Cutomer Churned or not]/'KPI''s'!$B$1)</f>
        <v>0.2685808284731635</v>
      </c>
    </row>
    <row r="1121" spans="1:32" x14ac:dyDescent="0.25">
      <c r="A1121" t="s">
        <v>2362</v>
      </c>
      <c r="B1121" t="s">
        <v>21</v>
      </c>
      <c r="C1121" s="7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 t="str">
        <f>IF(Table1[[#This Row],[Under 30]]="yes","under 30",IF(Table1[[#This Row],[Senior]]="No","Senior","other"))</f>
        <v>Senior</v>
      </c>
      <c r="AE1121">
        <f>IF(Table1[[#This Row],[Churn Label]]="no",0,1)</f>
        <v>0</v>
      </c>
      <c r="AF1121" cm="1">
        <f t="array" ref="AF1121">SUM(Table1[Cutomer Churned or not]/'KPI''s'!$B$1)</f>
        <v>0.2685808284731635</v>
      </c>
    </row>
    <row r="1122" spans="1:32" x14ac:dyDescent="0.25">
      <c r="A1122" t="s">
        <v>2364</v>
      </c>
      <c r="B1122" t="s">
        <v>21</v>
      </c>
      <c r="C1122" s="7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 t="str">
        <f>IF(Table1[[#This Row],[Under 30]]="yes","under 30",IF(Table1[[#This Row],[Senior]]="No","Senior","other"))</f>
        <v>Senior</v>
      </c>
      <c r="AE1122">
        <f>IF(Table1[[#This Row],[Churn Label]]="no",0,1)</f>
        <v>0</v>
      </c>
      <c r="AF1122" cm="1">
        <f t="array" ref="AF1122">SUM(Table1[Cutomer Churned or not]/'KPI''s'!$B$1)</f>
        <v>0.2685808284731635</v>
      </c>
    </row>
    <row r="1123" spans="1:32" x14ac:dyDescent="0.25">
      <c r="A1123" t="s">
        <v>2366</v>
      </c>
      <c r="B1123" t="s">
        <v>21</v>
      </c>
      <c r="C1123" s="7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 t="str">
        <f>IF(Table1[[#This Row],[Under 30]]="yes","under 30",IF(Table1[[#This Row],[Senior]]="No","Senior","other"))</f>
        <v>Senior</v>
      </c>
      <c r="AE1123">
        <f>IF(Table1[[#This Row],[Churn Label]]="no",0,1)</f>
        <v>0</v>
      </c>
      <c r="AF1123" cm="1">
        <f t="array" ref="AF1123">SUM(Table1[Cutomer Churned or not]/'KPI''s'!$B$1)</f>
        <v>0.2685808284731635</v>
      </c>
    </row>
    <row r="1124" spans="1:32" x14ac:dyDescent="0.25">
      <c r="A1124" t="s">
        <v>2368</v>
      </c>
      <c r="B1124" t="s">
        <v>21</v>
      </c>
      <c r="C1124" s="7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 t="str">
        <f>IF(Table1[[#This Row],[Under 30]]="yes","under 30",IF(Table1[[#This Row],[Senior]]="No","Senior","other"))</f>
        <v>Senior</v>
      </c>
      <c r="AE1124">
        <f>IF(Table1[[#This Row],[Churn Label]]="no",0,1)</f>
        <v>0</v>
      </c>
      <c r="AF1124" cm="1">
        <f t="array" ref="AF1124">SUM(Table1[Cutomer Churned or not]/'KPI''s'!$B$1)</f>
        <v>0.2685808284731635</v>
      </c>
    </row>
    <row r="1125" spans="1:32" x14ac:dyDescent="0.25">
      <c r="A1125" t="s">
        <v>2370</v>
      </c>
      <c r="B1125" t="s">
        <v>21</v>
      </c>
      <c r="C1125" s="7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 t="str">
        <f>IF(Table1[[#This Row],[Under 30]]="yes","under 30",IF(Table1[[#This Row],[Senior]]="No","Senior","other"))</f>
        <v>Senior</v>
      </c>
      <c r="AE1125">
        <f>IF(Table1[[#This Row],[Churn Label]]="no",0,1)</f>
        <v>0</v>
      </c>
      <c r="AF1125" cm="1">
        <f t="array" ref="AF1125">SUM(Table1[Cutomer Churned or not]/'KPI''s'!$B$1)</f>
        <v>0.2685808284731635</v>
      </c>
    </row>
    <row r="1126" spans="1:32" x14ac:dyDescent="0.25">
      <c r="A1126" t="s">
        <v>2372</v>
      </c>
      <c r="B1126" t="s">
        <v>21</v>
      </c>
      <c r="C1126" s="7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 t="str">
        <f>IF(Table1[[#This Row],[Under 30]]="yes","under 30",IF(Table1[[#This Row],[Senior]]="No","Senior","other"))</f>
        <v>Senior</v>
      </c>
      <c r="AE1126">
        <f>IF(Table1[[#This Row],[Churn Label]]="no",0,1)</f>
        <v>0</v>
      </c>
      <c r="AF1126" cm="1">
        <f t="array" ref="AF1126">SUM(Table1[Cutomer Churned or not]/'KPI''s'!$B$1)</f>
        <v>0.2685808284731635</v>
      </c>
    </row>
    <row r="1127" spans="1:32" x14ac:dyDescent="0.25">
      <c r="A1127" t="s">
        <v>2374</v>
      </c>
      <c r="B1127" t="s">
        <v>21</v>
      </c>
      <c r="C1127" s="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 t="str">
        <f>IF(Table1[[#This Row],[Under 30]]="yes","under 30",IF(Table1[[#This Row],[Senior]]="No","Senior","other"))</f>
        <v>Senior</v>
      </c>
      <c r="AE1127">
        <f>IF(Table1[[#This Row],[Churn Label]]="no",0,1)</f>
        <v>0</v>
      </c>
      <c r="AF1127" cm="1">
        <f t="array" ref="AF1127">SUM(Table1[Cutomer Churned or not]/'KPI''s'!$B$1)</f>
        <v>0.2685808284731635</v>
      </c>
    </row>
    <row r="1128" spans="1:32" x14ac:dyDescent="0.25">
      <c r="A1128" t="s">
        <v>2376</v>
      </c>
      <c r="B1128" t="s">
        <v>21</v>
      </c>
      <c r="C1128" s="7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 t="str">
        <f>IF(Table1[[#This Row],[Under 30]]="yes","under 30",IF(Table1[[#This Row],[Senior]]="No","Senior","other"))</f>
        <v>Senior</v>
      </c>
      <c r="AE1128">
        <f>IF(Table1[[#This Row],[Churn Label]]="no",0,1)</f>
        <v>0</v>
      </c>
      <c r="AF1128" cm="1">
        <f t="array" ref="AF1128">SUM(Table1[Cutomer Churned or not]/'KPI''s'!$B$1)</f>
        <v>0.2685808284731635</v>
      </c>
    </row>
    <row r="1129" spans="1:32" x14ac:dyDescent="0.25">
      <c r="A1129" t="s">
        <v>2378</v>
      </c>
      <c r="B1129" t="s">
        <v>21</v>
      </c>
      <c r="C1129" s="7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 t="str">
        <f>IF(Table1[[#This Row],[Under 30]]="yes","under 30",IF(Table1[[#This Row],[Senior]]="No","Senior","other"))</f>
        <v>under 30</v>
      </c>
      <c r="AE1129">
        <f>IF(Table1[[#This Row],[Churn Label]]="no",0,1)</f>
        <v>0</v>
      </c>
      <c r="AF1129" cm="1">
        <f t="array" ref="AF1129">SUM(Table1[Cutomer Churned or not]/'KPI''s'!$B$1)</f>
        <v>0.2685808284731635</v>
      </c>
    </row>
    <row r="1130" spans="1:32" x14ac:dyDescent="0.25">
      <c r="A1130" t="s">
        <v>2380</v>
      </c>
      <c r="B1130" t="s">
        <v>21</v>
      </c>
      <c r="C1130" s="7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 t="str">
        <f>IF(Table1[[#This Row],[Under 30]]="yes","under 30",IF(Table1[[#This Row],[Senior]]="No","Senior","other"))</f>
        <v>other</v>
      </c>
      <c r="AE1130">
        <f>IF(Table1[[#This Row],[Churn Label]]="no",0,1)</f>
        <v>0</v>
      </c>
      <c r="AF1130" cm="1">
        <f t="array" ref="AF1130">SUM(Table1[Cutomer Churned or not]/'KPI''s'!$B$1)</f>
        <v>0.2685808284731635</v>
      </c>
    </row>
    <row r="1131" spans="1:32" x14ac:dyDescent="0.25">
      <c r="A1131" t="s">
        <v>2382</v>
      </c>
      <c r="B1131" t="s">
        <v>21</v>
      </c>
      <c r="C1131" s="7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 t="str">
        <f>IF(Table1[[#This Row],[Under 30]]="yes","under 30",IF(Table1[[#This Row],[Senior]]="No","Senior","other"))</f>
        <v>Senior</v>
      </c>
      <c r="AE1131">
        <f>IF(Table1[[#This Row],[Churn Label]]="no",0,1)</f>
        <v>0</v>
      </c>
      <c r="AF1131" cm="1">
        <f t="array" ref="AF1131">SUM(Table1[Cutomer Churned or not]/'KPI''s'!$B$1)</f>
        <v>0.2685808284731635</v>
      </c>
    </row>
    <row r="1132" spans="1:32" x14ac:dyDescent="0.25">
      <c r="A1132" t="s">
        <v>2384</v>
      </c>
      <c r="B1132" t="s">
        <v>21</v>
      </c>
      <c r="C1132" s="7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 t="str">
        <f>IF(Table1[[#This Row],[Under 30]]="yes","under 30",IF(Table1[[#This Row],[Senior]]="No","Senior","other"))</f>
        <v>Senior</v>
      </c>
      <c r="AE1132">
        <f>IF(Table1[[#This Row],[Churn Label]]="no",0,1)</f>
        <v>0</v>
      </c>
      <c r="AF1132" cm="1">
        <f t="array" ref="AF1132">SUM(Table1[Cutomer Churned or not]/'KPI''s'!$B$1)</f>
        <v>0.2685808284731635</v>
      </c>
    </row>
    <row r="1133" spans="1:32" x14ac:dyDescent="0.25">
      <c r="A1133" t="s">
        <v>2386</v>
      </c>
      <c r="B1133" t="s">
        <v>21</v>
      </c>
      <c r="C1133" s="7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 t="str">
        <f>IF(Table1[[#This Row],[Under 30]]="yes","under 30",IF(Table1[[#This Row],[Senior]]="No","Senior","other"))</f>
        <v>under 30</v>
      </c>
      <c r="AE1133">
        <f>IF(Table1[[#This Row],[Churn Label]]="no",0,1)</f>
        <v>0</v>
      </c>
      <c r="AF1133" cm="1">
        <f t="array" ref="AF1133">SUM(Table1[Cutomer Churned or not]/'KPI''s'!$B$1)</f>
        <v>0.2685808284731635</v>
      </c>
    </row>
    <row r="1134" spans="1:32" x14ac:dyDescent="0.25">
      <c r="A1134" t="s">
        <v>2388</v>
      </c>
      <c r="B1134" t="s">
        <v>21</v>
      </c>
      <c r="C1134" s="7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 t="str">
        <f>IF(Table1[[#This Row],[Under 30]]="yes","under 30",IF(Table1[[#This Row],[Senior]]="No","Senior","other"))</f>
        <v>Senior</v>
      </c>
      <c r="AE1134">
        <f>IF(Table1[[#This Row],[Churn Label]]="no",0,1)</f>
        <v>0</v>
      </c>
      <c r="AF1134" cm="1">
        <f t="array" ref="AF1134">SUM(Table1[Cutomer Churned or not]/'KPI''s'!$B$1)</f>
        <v>0.2685808284731635</v>
      </c>
    </row>
    <row r="1135" spans="1:32" x14ac:dyDescent="0.25">
      <c r="A1135" t="s">
        <v>2390</v>
      </c>
      <c r="B1135" t="s">
        <v>21</v>
      </c>
      <c r="C1135" s="7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 t="str">
        <f>IF(Table1[[#This Row],[Under 30]]="yes","under 30",IF(Table1[[#This Row],[Senior]]="No","Senior","other"))</f>
        <v>other</v>
      </c>
      <c r="AE1135">
        <f>IF(Table1[[#This Row],[Churn Label]]="no",0,1)</f>
        <v>0</v>
      </c>
      <c r="AF1135" cm="1">
        <f t="array" ref="AF1135">SUM(Table1[Cutomer Churned or not]/'KPI''s'!$B$1)</f>
        <v>0.2685808284731635</v>
      </c>
    </row>
    <row r="1136" spans="1:32" x14ac:dyDescent="0.25">
      <c r="A1136" t="s">
        <v>2392</v>
      </c>
      <c r="B1136" t="s">
        <v>21</v>
      </c>
      <c r="C1136" s="7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 t="str">
        <f>IF(Table1[[#This Row],[Under 30]]="yes","under 30",IF(Table1[[#This Row],[Senior]]="No","Senior","other"))</f>
        <v>Senior</v>
      </c>
      <c r="AE1136">
        <f>IF(Table1[[#This Row],[Churn Label]]="no",0,1)</f>
        <v>0</v>
      </c>
      <c r="AF1136" cm="1">
        <f t="array" ref="AF1136">SUM(Table1[Cutomer Churned or not]/'KPI''s'!$B$1)</f>
        <v>0.2685808284731635</v>
      </c>
    </row>
    <row r="1137" spans="1:32" x14ac:dyDescent="0.25">
      <c r="A1137" t="s">
        <v>2394</v>
      </c>
      <c r="B1137" t="s">
        <v>21</v>
      </c>
      <c r="C1137" s="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 t="str">
        <f>IF(Table1[[#This Row],[Under 30]]="yes","under 30",IF(Table1[[#This Row],[Senior]]="No","Senior","other"))</f>
        <v>Senior</v>
      </c>
      <c r="AE1137">
        <f>IF(Table1[[#This Row],[Churn Label]]="no",0,1)</f>
        <v>0</v>
      </c>
      <c r="AF1137" cm="1">
        <f t="array" ref="AF1137">SUM(Table1[Cutomer Churned or not]/'KPI''s'!$B$1)</f>
        <v>0.2685808284731635</v>
      </c>
    </row>
    <row r="1138" spans="1:32" x14ac:dyDescent="0.25">
      <c r="A1138" t="s">
        <v>2396</v>
      </c>
      <c r="B1138" t="s">
        <v>21</v>
      </c>
      <c r="C1138" s="7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 t="str">
        <f>IF(Table1[[#This Row],[Under 30]]="yes","under 30",IF(Table1[[#This Row],[Senior]]="No","Senior","other"))</f>
        <v>Senior</v>
      </c>
      <c r="AE1138">
        <f>IF(Table1[[#This Row],[Churn Label]]="no",0,1)</f>
        <v>0</v>
      </c>
      <c r="AF1138" cm="1">
        <f t="array" ref="AF1138">SUM(Table1[Cutomer Churned or not]/'KPI''s'!$B$1)</f>
        <v>0.2685808284731635</v>
      </c>
    </row>
    <row r="1139" spans="1:32" x14ac:dyDescent="0.25">
      <c r="A1139" t="s">
        <v>2398</v>
      </c>
      <c r="B1139" t="s">
        <v>21</v>
      </c>
      <c r="C1139" s="7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 t="str">
        <f>IF(Table1[[#This Row],[Under 30]]="yes","under 30",IF(Table1[[#This Row],[Senior]]="No","Senior","other"))</f>
        <v>Senior</v>
      </c>
      <c r="AE1139">
        <f>IF(Table1[[#This Row],[Churn Label]]="no",0,1)</f>
        <v>0</v>
      </c>
      <c r="AF1139" cm="1">
        <f t="array" ref="AF1139">SUM(Table1[Cutomer Churned or not]/'KPI''s'!$B$1)</f>
        <v>0.2685808284731635</v>
      </c>
    </row>
    <row r="1140" spans="1:32" x14ac:dyDescent="0.25">
      <c r="A1140" t="s">
        <v>2400</v>
      </c>
      <c r="B1140" t="s">
        <v>21</v>
      </c>
      <c r="C1140" s="7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 t="str">
        <f>IF(Table1[[#This Row],[Under 30]]="yes","under 30",IF(Table1[[#This Row],[Senior]]="No","Senior","other"))</f>
        <v>Senior</v>
      </c>
      <c r="AE1140">
        <f>IF(Table1[[#This Row],[Churn Label]]="no",0,1)</f>
        <v>0</v>
      </c>
      <c r="AF1140" cm="1">
        <f t="array" ref="AF1140">SUM(Table1[Cutomer Churned or not]/'KPI''s'!$B$1)</f>
        <v>0.2685808284731635</v>
      </c>
    </row>
    <row r="1141" spans="1:32" x14ac:dyDescent="0.25">
      <c r="A1141" t="s">
        <v>2402</v>
      </c>
      <c r="B1141" t="s">
        <v>21</v>
      </c>
      <c r="C1141" s="7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 t="str">
        <f>IF(Table1[[#This Row],[Under 30]]="yes","under 30",IF(Table1[[#This Row],[Senior]]="No","Senior","other"))</f>
        <v>under 30</v>
      </c>
      <c r="AE1141">
        <f>IF(Table1[[#This Row],[Churn Label]]="no",0,1)</f>
        <v>0</v>
      </c>
      <c r="AF1141" cm="1">
        <f t="array" ref="AF1141">SUM(Table1[Cutomer Churned or not]/'KPI''s'!$B$1)</f>
        <v>0.2685808284731635</v>
      </c>
    </row>
    <row r="1142" spans="1:32" x14ac:dyDescent="0.25">
      <c r="A1142" t="s">
        <v>2404</v>
      </c>
      <c r="B1142" t="s">
        <v>21</v>
      </c>
      <c r="C1142" s="7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 t="str">
        <f>IF(Table1[[#This Row],[Under 30]]="yes","under 30",IF(Table1[[#This Row],[Senior]]="No","Senior","other"))</f>
        <v>under 30</v>
      </c>
      <c r="AE1142">
        <f>IF(Table1[[#This Row],[Churn Label]]="no",0,1)</f>
        <v>0</v>
      </c>
      <c r="AF1142" cm="1">
        <f t="array" ref="AF1142">SUM(Table1[Cutomer Churned or not]/'KPI''s'!$B$1)</f>
        <v>0.2685808284731635</v>
      </c>
    </row>
    <row r="1143" spans="1:32" x14ac:dyDescent="0.25">
      <c r="A1143" t="s">
        <v>2406</v>
      </c>
      <c r="B1143" t="s">
        <v>21</v>
      </c>
      <c r="C1143" s="7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 t="str">
        <f>IF(Table1[[#This Row],[Under 30]]="yes","under 30",IF(Table1[[#This Row],[Senior]]="No","Senior","other"))</f>
        <v>Senior</v>
      </c>
      <c r="AE1143">
        <f>IF(Table1[[#This Row],[Churn Label]]="no",0,1)</f>
        <v>0</v>
      </c>
      <c r="AF1143" cm="1">
        <f t="array" ref="AF1143">SUM(Table1[Cutomer Churned or not]/'KPI''s'!$B$1)</f>
        <v>0.2685808284731635</v>
      </c>
    </row>
    <row r="1144" spans="1:32" x14ac:dyDescent="0.25">
      <c r="A1144" t="s">
        <v>2408</v>
      </c>
      <c r="B1144" t="s">
        <v>21</v>
      </c>
      <c r="C1144" s="7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 t="str">
        <f>IF(Table1[[#This Row],[Under 30]]="yes","under 30",IF(Table1[[#This Row],[Senior]]="No","Senior","other"))</f>
        <v>other</v>
      </c>
      <c r="AE1144">
        <f>IF(Table1[[#This Row],[Churn Label]]="no",0,1)</f>
        <v>0</v>
      </c>
      <c r="AF1144" cm="1">
        <f t="array" ref="AF1144">SUM(Table1[Cutomer Churned or not]/'KPI''s'!$B$1)</f>
        <v>0.2685808284731635</v>
      </c>
    </row>
    <row r="1145" spans="1:32" x14ac:dyDescent="0.25">
      <c r="A1145" t="s">
        <v>2410</v>
      </c>
      <c r="B1145" t="s">
        <v>21</v>
      </c>
      <c r="C1145" s="7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 t="str">
        <f>IF(Table1[[#This Row],[Under 30]]="yes","under 30",IF(Table1[[#This Row],[Senior]]="No","Senior","other"))</f>
        <v>Senior</v>
      </c>
      <c r="AE1145">
        <f>IF(Table1[[#This Row],[Churn Label]]="no",0,1)</f>
        <v>0</v>
      </c>
      <c r="AF1145" cm="1">
        <f t="array" ref="AF1145">SUM(Table1[Cutomer Churned or not]/'KPI''s'!$B$1)</f>
        <v>0.2685808284731635</v>
      </c>
    </row>
    <row r="1146" spans="1:32" x14ac:dyDescent="0.25">
      <c r="A1146" t="s">
        <v>2412</v>
      </c>
      <c r="B1146" t="s">
        <v>21</v>
      </c>
      <c r="C1146" s="7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 t="str">
        <f>IF(Table1[[#This Row],[Under 30]]="yes","under 30",IF(Table1[[#This Row],[Senior]]="No","Senior","other"))</f>
        <v>under 30</v>
      </c>
      <c r="AE1146">
        <f>IF(Table1[[#This Row],[Churn Label]]="no",0,1)</f>
        <v>0</v>
      </c>
      <c r="AF1146" cm="1">
        <f t="array" ref="AF1146">SUM(Table1[Cutomer Churned or not]/'KPI''s'!$B$1)</f>
        <v>0.2685808284731635</v>
      </c>
    </row>
    <row r="1147" spans="1:32" x14ac:dyDescent="0.25">
      <c r="A1147" t="s">
        <v>2414</v>
      </c>
      <c r="B1147" t="s">
        <v>21</v>
      </c>
      <c r="C1147" s="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 t="str">
        <f>IF(Table1[[#This Row],[Under 30]]="yes","under 30",IF(Table1[[#This Row],[Senior]]="No","Senior","other"))</f>
        <v>Senior</v>
      </c>
      <c r="AE1147">
        <f>IF(Table1[[#This Row],[Churn Label]]="no",0,1)</f>
        <v>0</v>
      </c>
      <c r="AF1147" cm="1">
        <f t="array" ref="AF1147">SUM(Table1[Cutomer Churned or not]/'KPI''s'!$B$1)</f>
        <v>0.2685808284731635</v>
      </c>
    </row>
    <row r="1148" spans="1:32" x14ac:dyDescent="0.25">
      <c r="A1148" t="s">
        <v>2416</v>
      </c>
      <c r="B1148" t="s">
        <v>21</v>
      </c>
      <c r="C1148" s="7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 t="str">
        <f>IF(Table1[[#This Row],[Under 30]]="yes","under 30",IF(Table1[[#This Row],[Senior]]="No","Senior","other"))</f>
        <v>other</v>
      </c>
      <c r="AE1148">
        <f>IF(Table1[[#This Row],[Churn Label]]="no",0,1)</f>
        <v>0</v>
      </c>
      <c r="AF1148" cm="1">
        <f t="array" ref="AF1148">SUM(Table1[Cutomer Churned or not]/'KPI''s'!$B$1)</f>
        <v>0.2685808284731635</v>
      </c>
    </row>
    <row r="1149" spans="1:32" x14ac:dyDescent="0.25">
      <c r="A1149" t="s">
        <v>2418</v>
      </c>
      <c r="B1149" t="s">
        <v>21</v>
      </c>
      <c r="C1149" s="7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 t="str">
        <f>IF(Table1[[#This Row],[Under 30]]="yes","under 30",IF(Table1[[#This Row],[Senior]]="No","Senior","other"))</f>
        <v>Senior</v>
      </c>
      <c r="AE1149">
        <f>IF(Table1[[#This Row],[Churn Label]]="no",0,1)</f>
        <v>0</v>
      </c>
      <c r="AF1149" cm="1">
        <f t="array" ref="AF1149">SUM(Table1[Cutomer Churned or not]/'KPI''s'!$B$1)</f>
        <v>0.2685808284731635</v>
      </c>
    </row>
    <row r="1150" spans="1:32" x14ac:dyDescent="0.25">
      <c r="A1150" t="s">
        <v>2420</v>
      </c>
      <c r="B1150" t="s">
        <v>21</v>
      </c>
      <c r="C1150" s="7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 t="str">
        <f>IF(Table1[[#This Row],[Under 30]]="yes","under 30",IF(Table1[[#This Row],[Senior]]="No","Senior","other"))</f>
        <v>Senior</v>
      </c>
      <c r="AE1150">
        <f>IF(Table1[[#This Row],[Churn Label]]="no",0,1)</f>
        <v>0</v>
      </c>
      <c r="AF1150" cm="1">
        <f t="array" ref="AF1150">SUM(Table1[Cutomer Churned or not]/'KPI''s'!$B$1)</f>
        <v>0.2685808284731635</v>
      </c>
    </row>
    <row r="1151" spans="1:32" x14ac:dyDescent="0.25">
      <c r="A1151" t="s">
        <v>2422</v>
      </c>
      <c r="B1151" t="s">
        <v>21</v>
      </c>
      <c r="C1151" s="7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 t="str">
        <f>IF(Table1[[#This Row],[Under 30]]="yes","under 30",IF(Table1[[#This Row],[Senior]]="No","Senior","other"))</f>
        <v>Senior</v>
      </c>
      <c r="AE1151">
        <f>IF(Table1[[#This Row],[Churn Label]]="no",0,1)</f>
        <v>0</v>
      </c>
      <c r="AF1151" cm="1">
        <f t="array" ref="AF1151">SUM(Table1[Cutomer Churned or not]/'KPI''s'!$B$1)</f>
        <v>0.2685808284731635</v>
      </c>
    </row>
    <row r="1152" spans="1:32" x14ac:dyDescent="0.25">
      <c r="A1152" t="s">
        <v>2424</v>
      </c>
      <c r="B1152" t="s">
        <v>21</v>
      </c>
      <c r="C1152" s="7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 t="str">
        <f>IF(Table1[[#This Row],[Under 30]]="yes","under 30",IF(Table1[[#This Row],[Senior]]="No","Senior","other"))</f>
        <v>under 30</v>
      </c>
      <c r="AE1152">
        <f>IF(Table1[[#This Row],[Churn Label]]="no",0,1)</f>
        <v>0</v>
      </c>
      <c r="AF1152" cm="1">
        <f t="array" ref="AF1152">SUM(Table1[Cutomer Churned or not]/'KPI''s'!$B$1)</f>
        <v>0.2685808284731635</v>
      </c>
    </row>
    <row r="1153" spans="1:32" x14ac:dyDescent="0.25">
      <c r="A1153" t="s">
        <v>2426</v>
      </c>
      <c r="B1153" t="s">
        <v>21</v>
      </c>
      <c r="C1153" s="7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 t="str">
        <f>IF(Table1[[#This Row],[Under 30]]="yes","under 30",IF(Table1[[#This Row],[Senior]]="No","Senior","other"))</f>
        <v>Senior</v>
      </c>
      <c r="AE1153">
        <f>IF(Table1[[#This Row],[Churn Label]]="no",0,1)</f>
        <v>0</v>
      </c>
      <c r="AF1153" cm="1">
        <f t="array" ref="AF1153">SUM(Table1[Cutomer Churned or not]/'KPI''s'!$B$1)</f>
        <v>0.2685808284731635</v>
      </c>
    </row>
    <row r="1154" spans="1:32" x14ac:dyDescent="0.25">
      <c r="A1154" t="s">
        <v>2428</v>
      </c>
      <c r="B1154" t="s">
        <v>21</v>
      </c>
      <c r="C1154" s="7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 t="str">
        <f>IF(Table1[[#This Row],[Under 30]]="yes","under 30",IF(Table1[[#This Row],[Senior]]="No","Senior","other"))</f>
        <v>under 30</v>
      </c>
      <c r="AE1154">
        <f>IF(Table1[[#This Row],[Churn Label]]="no",0,1)</f>
        <v>0</v>
      </c>
      <c r="AF1154" cm="1">
        <f t="array" ref="AF1154">SUM(Table1[Cutomer Churned or not]/'KPI''s'!$B$1)</f>
        <v>0.2685808284731635</v>
      </c>
    </row>
    <row r="1155" spans="1:32" x14ac:dyDescent="0.25">
      <c r="A1155" t="s">
        <v>2430</v>
      </c>
      <c r="B1155" t="s">
        <v>21</v>
      </c>
      <c r="C1155" s="7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 t="str">
        <f>IF(Table1[[#This Row],[Under 30]]="yes","under 30",IF(Table1[[#This Row],[Senior]]="No","Senior","other"))</f>
        <v>Senior</v>
      </c>
      <c r="AE1155">
        <f>IF(Table1[[#This Row],[Churn Label]]="no",0,1)</f>
        <v>0</v>
      </c>
      <c r="AF1155" cm="1">
        <f t="array" ref="AF1155">SUM(Table1[Cutomer Churned or not]/'KPI''s'!$B$1)</f>
        <v>0.2685808284731635</v>
      </c>
    </row>
    <row r="1156" spans="1:32" x14ac:dyDescent="0.25">
      <c r="A1156" t="s">
        <v>2432</v>
      </c>
      <c r="B1156" t="s">
        <v>21</v>
      </c>
      <c r="C1156" s="7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 t="str">
        <f>IF(Table1[[#This Row],[Under 30]]="yes","under 30",IF(Table1[[#This Row],[Senior]]="No","Senior","other"))</f>
        <v>under 30</v>
      </c>
      <c r="AE1156">
        <f>IF(Table1[[#This Row],[Churn Label]]="no",0,1)</f>
        <v>0</v>
      </c>
      <c r="AF1156" cm="1">
        <f t="array" ref="AF1156">SUM(Table1[Cutomer Churned or not]/'KPI''s'!$B$1)</f>
        <v>0.2685808284731635</v>
      </c>
    </row>
    <row r="1157" spans="1:32" x14ac:dyDescent="0.25">
      <c r="A1157" t="s">
        <v>2434</v>
      </c>
      <c r="B1157" t="s">
        <v>21</v>
      </c>
      <c r="C1157" s="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 t="str">
        <f>IF(Table1[[#This Row],[Under 30]]="yes","under 30",IF(Table1[[#This Row],[Senior]]="No","Senior","other"))</f>
        <v>under 30</v>
      </c>
      <c r="AE1157">
        <f>IF(Table1[[#This Row],[Churn Label]]="no",0,1)</f>
        <v>0</v>
      </c>
      <c r="AF1157" cm="1">
        <f t="array" ref="AF1157">SUM(Table1[Cutomer Churned or not]/'KPI''s'!$B$1)</f>
        <v>0.2685808284731635</v>
      </c>
    </row>
    <row r="1158" spans="1:32" x14ac:dyDescent="0.25">
      <c r="A1158" t="s">
        <v>2436</v>
      </c>
      <c r="B1158" t="s">
        <v>21</v>
      </c>
      <c r="C1158" s="7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 t="str">
        <f>IF(Table1[[#This Row],[Under 30]]="yes","under 30",IF(Table1[[#This Row],[Senior]]="No","Senior","other"))</f>
        <v>under 30</v>
      </c>
      <c r="AE1158">
        <f>IF(Table1[[#This Row],[Churn Label]]="no",0,1)</f>
        <v>0</v>
      </c>
      <c r="AF1158" cm="1">
        <f t="array" ref="AF1158">SUM(Table1[Cutomer Churned or not]/'KPI''s'!$B$1)</f>
        <v>0.2685808284731635</v>
      </c>
    </row>
    <row r="1159" spans="1:32" x14ac:dyDescent="0.25">
      <c r="A1159" t="s">
        <v>2438</v>
      </c>
      <c r="B1159" t="s">
        <v>21</v>
      </c>
      <c r="C1159" s="7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 t="str">
        <f>IF(Table1[[#This Row],[Under 30]]="yes","under 30",IF(Table1[[#This Row],[Senior]]="No","Senior","other"))</f>
        <v>Senior</v>
      </c>
      <c r="AE1159">
        <f>IF(Table1[[#This Row],[Churn Label]]="no",0,1)</f>
        <v>0</v>
      </c>
      <c r="AF1159" cm="1">
        <f t="array" ref="AF1159">SUM(Table1[Cutomer Churned or not]/'KPI''s'!$B$1)</f>
        <v>0.2685808284731635</v>
      </c>
    </row>
    <row r="1160" spans="1:32" x14ac:dyDescent="0.25">
      <c r="A1160" t="s">
        <v>2440</v>
      </c>
      <c r="B1160" t="s">
        <v>21</v>
      </c>
      <c r="C1160" s="7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 t="str">
        <f>IF(Table1[[#This Row],[Under 30]]="yes","under 30",IF(Table1[[#This Row],[Senior]]="No","Senior","other"))</f>
        <v>other</v>
      </c>
      <c r="AE1160">
        <f>IF(Table1[[#This Row],[Churn Label]]="no",0,1)</f>
        <v>0</v>
      </c>
      <c r="AF1160" cm="1">
        <f t="array" ref="AF1160">SUM(Table1[Cutomer Churned or not]/'KPI''s'!$B$1)</f>
        <v>0.2685808284731635</v>
      </c>
    </row>
    <row r="1161" spans="1:32" x14ac:dyDescent="0.25">
      <c r="A1161" t="s">
        <v>2442</v>
      </c>
      <c r="B1161" t="s">
        <v>21</v>
      </c>
      <c r="C1161" s="7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 t="str">
        <f>IF(Table1[[#This Row],[Under 30]]="yes","under 30",IF(Table1[[#This Row],[Senior]]="No","Senior","other"))</f>
        <v>under 30</v>
      </c>
      <c r="AE1161">
        <f>IF(Table1[[#This Row],[Churn Label]]="no",0,1)</f>
        <v>0</v>
      </c>
      <c r="AF1161" cm="1">
        <f t="array" ref="AF1161">SUM(Table1[Cutomer Churned or not]/'KPI''s'!$B$1)</f>
        <v>0.2685808284731635</v>
      </c>
    </row>
    <row r="1162" spans="1:32" x14ac:dyDescent="0.25">
      <c r="A1162" t="s">
        <v>2444</v>
      </c>
      <c r="B1162" t="s">
        <v>21</v>
      </c>
      <c r="C1162" s="7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 t="str">
        <f>IF(Table1[[#This Row],[Under 30]]="yes","under 30",IF(Table1[[#This Row],[Senior]]="No","Senior","other"))</f>
        <v>Senior</v>
      </c>
      <c r="AE1162">
        <f>IF(Table1[[#This Row],[Churn Label]]="no",0,1)</f>
        <v>0</v>
      </c>
      <c r="AF1162" cm="1">
        <f t="array" ref="AF1162">SUM(Table1[Cutomer Churned or not]/'KPI''s'!$B$1)</f>
        <v>0.2685808284731635</v>
      </c>
    </row>
    <row r="1163" spans="1:32" x14ac:dyDescent="0.25">
      <c r="A1163" t="s">
        <v>2446</v>
      </c>
      <c r="B1163" t="s">
        <v>21</v>
      </c>
      <c r="C1163" s="7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 t="str">
        <f>IF(Table1[[#This Row],[Under 30]]="yes","under 30",IF(Table1[[#This Row],[Senior]]="No","Senior","other"))</f>
        <v>Senior</v>
      </c>
      <c r="AE1163">
        <f>IF(Table1[[#This Row],[Churn Label]]="no",0,1)</f>
        <v>0</v>
      </c>
      <c r="AF1163" cm="1">
        <f t="array" ref="AF1163">SUM(Table1[Cutomer Churned or not]/'KPI''s'!$B$1)</f>
        <v>0.2685808284731635</v>
      </c>
    </row>
    <row r="1164" spans="1:32" x14ac:dyDescent="0.25">
      <c r="A1164" t="s">
        <v>2448</v>
      </c>
      <c r="B1164" t="s">
        <v>21</v>
      </c>
      <c r="C1164" s="7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 t="str">
        <f>IF(Table1[[#This Row],[Under 30]]="yes","under 30",IF(Table1[[#This Row],[Senior]]="No","Senior","other"))</f>
        <v>under 30</v>
      </c>
      <c r="AE1164">
        <f>IF(Table1[[#This Row],[Churn Label]]="no",0,1)</f>
        <v>0</v>
      </c>
      <c r="AF1164" cm="1">
        <f t="array" ref="AF1164">SUM(Table1[Cutomer Churned or not]/'KPI''s'!$B$1)</f>
        <v>0.2685808284731635</v>
      </c>
    </row>
    <row r="1165" spans="1:32" x14ac:dyDescent="0.25">
      <c r="A1165" t="s">
        <v>2450</v>
      </c>
      <c r="B1165" t="s">
        <v>21</v>
      </c>
      <c r="C1165" s="7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 t="str">
        <f>IF(Table1[[#This Row],[Under 30]]="yes","under 30",IF(Table1[[#This Row],[Senior]]="No","Senior","other"))</f>
        <v>Senior</v>
      </c>
      <c r="AE1165">
        <f>IF(Table1[[#This Row],[Churn Label]]="no",0,1)</f>
        <v>0</v>
      </c>
      <c r="AF1165" cm="1">
        <f t="array" ref="AF1165">SUM(Table1[Cutomer Churned or not]/'KPI''s'!$B$1)</f>
        <v>0.2685808284731635</v>
      </c>
    </row>
    <row r="1166" spans="1:32" x14ac:dyDescent="0.25">
      <c r="A1166" t="s">
        <v>2452</v>
      </c>
      <c r="B1166" t="s">
        <v>21</v>
      </c>
      <c r="C1166" s="7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 t="str">
        <f>IF(Table1[[#This Row],[Under 30]]="yes","under 30",IF(Table1[[#This Row],[Senior]]="No","Senior","other"))</f>
        <v>other</v>
      </c>
      <c r="AE1166">
        <f>IF(Table1[[#This Row],[Churn Label]]="no",0,1)</f>
        <v>0</v>
      </c>
      <c r="AF1166" cm="1">
        <f t="array" ref="AF1166">SUM(Table1[Cutomer Churned or not]/'KPI''s'!$B$1)</f>
        <v>0.2685808284731635</v>
      </c>
    </row>
    <row r="1167" spans="1:32" x14ac:dyDescent="0.25">
      <c r="A1167" t="s">
        <v>2454</v>
      </c>
      <c r="B1167" t="s">
        <v>21</v>
      </c>
      <c r="C1167" s="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 t="str">
        <f>IF(Table1[[#This Row],[Under 30]]="yes","under 30",IF(Table1[[#This Row],[Senior]]="No","Senior","other"))</f>
        <v>under 30</v>
      </c>
      <c r="AE1167">
        <f>IF(Table1[[#This Row],[Churn Label]]="no",0,1)</f>
        <v>0</v>
      </c>
      <c r="AF1167" cm="1">
        <f t="array" ref="AF1167">SUM(Table1[Cutomer Churned or not]/'KPI''s'!$B$1)</f>
        <v>0.2685808284731635</v>
      </c>
    </row>
    <row r="1168" spans="1:32" x14ac:dyDescent="0.25">
      <c r="A1168" t="s">
        <v>2456</v>
      </c>
      <c r="B1168" t="s">
        <v>21</v>
      </c>
      <c r="C1168" s="7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 t="str">
        <f>IF(Table1[[#This Row],[Under 30]]="yes","under 30",IF(Table1[[#This Row],[Senior]]="No","Senior","other"))</f>
        <v>Senior</v>
      </c>
      <c r="AE1168">
        <f>IF(Table1[[#This Row],[Churn Label]]="no",0,1)</f>
        <v>0</v>
      </c>
      <c r="AF1168" cm="1">
        <f t="array" ref="AF1168">SUM(Table1[Cutomer Churned or not]/'KPI''s'!$B$1)</f>
        <v>0.2685808284731635</v>
      </c>
    </row>
    <row r="1169" spans="1:32" x14ac:dyDescent="0.25">
      <c r="A1169" t="s">
        <v>2458</v>
      </c>
      <c r="B1169" t="s">
        <v>21</v>
      </c>
      <c r="C1169" s="7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 t="str">
        <f>IF(Table1[[#This Row],[Under 30]]="yes","under 30",IF(Table1[[#This Row],[Senior]]="No","Senior","other"))</f>
        <v>Senior</v>
      </c>
      <c r="AE1169">
        <f>IF(Table1[[#This Row],[Churn Label]]="no",0,1)</f>
        <v>0</v>
      </c>
      <c r="AF1169" cm="1">
        <f t="array" ref="AF1169">SUM(Table1[Cutomer Churned or not]/'KPI''s'!$B$1)</f>
        <v>0.2685808284731635</v>
      </c>
    </row>
    <row r="1170" spans="1:32" x14ac:dyDescent="0.25">
      <c r="A1170" t="s">
        <v>2460</v>
      </c>
      <c r="B1170" t="s">
        <v>21</v>
      </c>
      <c r="C1170" s="7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 t="str">
        <f>IF(Table1[[#This Row],[Under 30]]="yes","under 30",IF(Table1[[#This Row],[Senior]]="No","Senior","other"))</f>
        <v>Senior</v>
      </c>
      <c r="AE1170">
        <f>IF(Table1[[#This Row],[Churn Label]]="no",0,1)</f>
        <v>0</v>
      </c>
      <c r="AF1170" cm="1">
        <f t="array" ref="AF1170">SUM(Table1[Cutomer Churned or not]/'KPI''s'!$B$1)</f>
        <v>0.2685808284731635</v>
      </c>
    </row>
    <row r="1171" spans="1:32" x14ac:dyDescent="0.25">
      <c r="A1171" t="s">
        <v>2462</v>
      </c>
      <c r="B1171" t="s">
        <v>21</v>
      </c>
      <c r="C1171" s="7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 t="str">
        <f>IF(Table1[[#This Row],[Under 30]]="yes","under 30",IF(Table1[[#This Row],[Senior]]="No","Senior","other"))</f>
        <v>Senior</v>
      </c>
      <c r="AE1171">
        <f>IF(Table1[[#This Row],[Churn Label]]="no",0,1)</f>
        <v>0</v>
      </c>
      <c r="AF1171" cm="1">
        <f t="array" ref="AF1171">SUM(Table1[Cutomer Churned or not]/'KPI''s'!$B$1)</f>
        <v>0.2685808284731635</v>
      </c>
    </row>
    <row r="1172" spans="1:32" x14ac:dyDescent="0.25">
      <c r="A1172" t="s">
        <v>2464</v>
      </c>
      <c r="B1172" t="s">
        <v>21</v>
      </c>
      <c r="C1172" s="7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 t="str">
        <f>IF(Table1[[#This Row],[Under 30]]="yes","under 30",IF(Table1[[#This Row],[Senior]]="No","Senior","other"))</f>
        <v>Senior</v>
      </c>
      <c r="AE1172">
        <f>IF(Table1[[#This Row],[Churn Label]]="no",0,1)</f>
        <v>0</v>
      </c>
      <c r="AF1172" cm="1">
        <f t="array" ref="AF1172">SUM(Table1[Cutomer Churned or not]/'KPI''s'!$B$1)</f>
        <v>0.2685808284731635</v>
      </c>
    </row>
    <row r="1173" spans="1:32" x14ac:dyDescent="0.25">
      <c r="A1173" t="s">
        <v>2466</v>
      </c>
      <c r="B1173" t="s">
        <v>21</v>
      </c>
      <c r="C1173" s="7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 t="str">
        <f>IF(Table1[[#This Row],[Under 30]]="yes","under 30",IF(Table1[[#This Row],[Senior]]="No","Senior","other"))</f>
        <v>other</v>
      </c>
      <c r="AE1173">
        <f>IF(Table1[[#This Row],[Churn Label]]="no",0,1)</f>
        <v>0</v>
      </c>
      <c r="AF1173" cm="1">
        <f t="array" ref="AF1173">SUM(Table1[Cutomer Churned or not]/'KPI''s'!$B$1)</f>
        <v>0.2685808284731635</v>
      </c>
    </row>
    <row r="1174" spans="1:32" x14ac:dyDescent="0.25">
      <c r="A1174" t="s">
        <v>2468</v>
      </c>
      <c r="B1174" t="s">
        <v>21</v>
      </c>
      <c r="C1174" s="7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 t="str">
        <f>IF(Table1[[#This Row],[Under 30]]="yes","under 30",IF(Table1[[#This Row],[Senior]]="No","Senior","other"))</f>
        <v>under 30</v>
      </c>
      <c r="AE1174">
        <f>IF(Table1[[#This Row],[Churn Label]]="no",0,1)</f>
        <v>0</v>
      </c>
      <c r="AF1174" cm="1">
        <f t="array" ref="AF1174">SUM(Table1[Cutomer Churned or not]/'KPI''s'!$B$1)</f>
        <v>0.2685808284731635</v>
      </c>
    </row>
    <row r="1175" spans="1:32" x14ac:dyDescent="0.25">
      <c r="A1175" t="s">
        <v>2470</v>
      </c>
      <c r="B1175" t="s">
        <v>21</v>
      </c>
      <c r="C1175" s="7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 t="str">
        <f>IF(Table1[[#This Row],[Under 30]]="yes","under 30",IF(Table1[[#This Row],[Senior]]="No","Senior","other"))</f>
        <v>Senior</v>
      </c>
      <c r="AE1175">
        <f>IF(Table1[[#This Row],[Churn Label]]="no",0,1)</f>
        <v>0</v>
      </c>
      <c r="AF1175" cm="1">
        <f t="array" ref="AF1175">SUM(Table1[Cutomer Churned or not]/'KPI''s'!$B$1)</f>
        <v>0.2685808284731635</v>
      </c>
    </row>
    <row r="1176" spans="1:32" x14ac:dyDescent="0.25">
      <c r="A1176" t="s">
        <v>2472</v>
      </c>
      <c r="B1176" t="s">
        <v>21</v>
      </c>
      <c r="C1176" s="7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 t="str">
        <f>IF(Table1[[#This Row],[Under 30]]="yes","under 30",IF(Table1[[#This Row],[Senior]]="No","Senior","other"))</f>
        <v>Senior</v>
      </c>
      <c r="AE1176">
        <f>IF(Table1[[#This Row],[Churn Label]]="no",0,1)</f>
        <v>0</v>
      </c>
      <c r="AF1176" cm="1">
        <f t="array" ref="AF1176">SUM(Table1[Cutomer Churned or not]/'KPI''s'!$B$1)</f>
        <v>0.2685808284731635</v>
      </c>
    </row>
    <row r="1177" spans="1:32" x14ac:dyDescent="0.25">
      <c r="A1177" t="s">
        <v>2474</v>
      </c>
      <c r="B1177" t="s">
        <v>21</v>
      </c>
      <c r="C1177" s="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 t="str">
        <f>IF(Table1[[#This Row],[Under 30]]="yes","under 30",IF(Table1[[#This Row],[Senior]]="No","Senior","other"))</f>
        <v>Senior</v>
      </c>
      <c r="AE1177">
        <f>IF(Table1[[#This Row],[Churn Label]]="no",0,1)</f>
        <v>0</v>
      </c>
      <c r="AF1177" cm="1">
        <f t="array" ref="AF1177">SUM(Table1[Cutomer Churned or not]/'KPI''s'!$B$1)</f>
        <v>0.2685808284731635</v>
      </c>
    </row>
    <row r="1178" spans="1:32" x14ac:dyDescent="0.25">
      <c r="A1178" t="s">
        <v>2476</v>
      </c>
      <c r="B1178" t="s">
        <v>21</v>
      </c>
      <c r="C1178" s="7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 t="str">
        <f>IF(Table1[[#This Row],[Under 30]]="yes","under 30",IF(Table1[[#This Row],[Senior]]="No","Senior","other"))</f>
        <v>Senior</v>
      </c>
      <c r="AE1178">
        <f>IF(Table1[[#This Row],[Churn Label]]="no",0,1)</f>
        <v>0</v>
      </c>
      <c r="AF1178" cm="1">
        <f t="array" ref="AF1178">SUM(Table1[Cutomer Churned or not]/'KPI''s'!$B$1)</f>
        <v>0.2685808284731635</v>
      </c>
    </row>
    <row r="1179" spans="1:32" x14ac:dyDescent="0.25">
      <c r="A1179" t="s">
        <v>2478</v>
      </c>
      <c r="B1179" t="s">
        <v>21</v>
      </c>
      <c r="C1179" s="7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 t="str">
        <f>IF(Table1[[#This Row],[Under 30]]="yes","under 30",IF(Table1[[#This Row],[Senior]]="No","Senior","other"))</f>
        <v>other</v>
      </c>
      <c r="AE1179">
        <f>IF(Table1[[#This Row],[Churn Label]]="no",0,1)</f>
        <v>0</v>
      </c>
      <c r="AF1179" cm="1">
        <f t="array" ref="AF1179">SUM(Table1[Cutomer Churned or not]/'KPI''s'!$B$1)</f>
        <v>0.2685808284731635</v>
      </c>
    </row>
    <row r="1180" spans="1:32" x14ac:dyDescent="0.25">
      <c r="A1180" t="s">
        <v>2480</v>
      </c>
      <c r="B1180" t="s">
        <v>21</v>
      </c>
      <c r="C1180" s="7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 t="str">
        <f>IF(Table1[[#This Row],[Under 30]]="yes","under 30",IF(Table1[[#This Row],[Senior]]="No","Senior","other"))</f>
        <v>Senior</v>
      </c>
      <c r="AE1180">
        <f>IF(Table1[[#This Row],[Churn Label]]="no",0,1)</f>
        <v>0</v>
      </c>
      <c r="AF1180" cm="1">
        <f t="array" ref="AF1180">SUM(Table1[Cutomer Churned or not]/'KPI''s'!$B$1)</f>
        <v>0.2685808284731635</v>
      </c>
    </row>
    <row r="1181" spans="1:32" x14ac:dyDescent="0.25">
      <c r="A1181" t="s">
        <v>2482</v>
      </c>
      <c r="B1181" t="s">
        <v>21</v>
      </c>
      <c r="C1181" s="7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 t="str">
        <f>IF(Table1[[#This Row],[Under 30]]="yes","under 30",IF(Table1[[#This Row],[Senior]]="No","Senior","other"))</f>
        <v>Senior</v>
      </c>
      <c r="AE1181">
        <f>IF(Table1[[#This Row],[Churn Label]]="no",0,1)</f>
        <v>0</v>
      </c>
      <c r="AF1181" cm="1">
        <f t="array" ref="AF1181">SUM(Table1[Cutomer Churned or not]/'KPI''s'!$B$1)</f>
        <v>0.2685808284731635</v>
      </c>
    </row>
    <row r="1182" spans="1:32" x14ac:dyDescent="0.25">
      <c r="A1182" t="s">
        <v>2484</v>
      </c>
      <c r="B1182" t="s">
        <v>21</v>
      </c>
      <c r="C1182" s="7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 t="str">
        <f>IF(Table1[[#This Row],[Under 30]]="yes","under 30",IF(Table1[[#This Row],[Senior]]="No","Senior","other"))</f>
        <v>Senior</v>
      </c>
      <c r="AE1182">
        <f>IF(Table1[[#This Row],[Churn Label]]="no",0,1)</f>
        <v>0</v>
      </c>
      <c r="AF1182" cm="1">
        <f t="array" ref="AF1182">SUM(Table1[Cutomer Churned or not]/'KPI''s'!$B$1)</f>
        <v>0.2685808284731635</v>
      </c>
    </row>
    <row r="1183" spans="1:32" x14ac:dyDescent="0.25">
      <c r="A1183" t="s">
        <v>2486</v>
      </c>
      <c r="B1183" t="s">
        <v>21</v>
      </c>
      <c r="C1183" s="7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 t="str">
        <f>IF(Table1[[#This Row],[Under 30]]="yes","under 30",IF(Table1[[#This Row],[Senior]]="No","Senior","other"))</f>
        <v>Senior</v>
      </c>
      <c r="AE1183">
        <f>IF(Table1[[#This Row],[Churn Label]]="no",0,1)</f>
        <v>0</v>
      </c>
      <c r="AF1183" cm="1">
        <f t="array" ref="AF1183">SUM(Table1[Cutomer Churned or not]/'KPI''s'!$B$1)</f>
        <v>0.2685808284731635</v>
      </c>
    </row>
    <row r="1184" spans="1:32" x14ac:dyDescent="0.25">
      <c r="A1184" t="s">
        <v>2488</v>
      </c>
      <c r="B1184" t="s">
        <v>21</v>
      </c>
      <c r="C1184" s="7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 t="str">
        <f>IF(Table1[[#This Row],[Under 30]]="yes","under 30",IF(Table1[[#This Row],[Senior]]="No","Senior","other"))</f>
        <v>other</v>
      </c>
      <c r="AE1184">
        <f>IF(Table1[[#This Row],[Churn Label]]="no",0,1)</f>
        <v>0</v>
      </c>
      <c r="AF1184" cm="1">
        <f t="array" ref="AF1184">SUM(Table1[Cutomer Churned or not]/'KPI''s'!$B$1)</f>
        <v>0.2685808284731635</v>
      </c>
    </row>
    <row r="1185" spans="1:32" x14ac:dyDescent="0.25">
      <c r="A1185" t="s">
        <v>2490</v>
      </c>
      <c r="B1185" t="s">
        <v>21</v>
      </c>
      <c r="C1185" s="7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 t="str">
        <f>IF(Table1[[#This Row],[Under 30]]="yes","under 30",IF(Table1[[#This Row],[Senior]]="No","Senior","other"))</f>
        <v>Senior</v>
      </c>
      <c r="AE1185">
        <f>IF(Table1[[#This Row],[Churn Label]]="no",0,1)</f>
        <v>0</v>
      </c>
      <c r="AF1185" cm="1">
        <f t="array" ref="AF1185">SUM(Table1[Cutomer Churned or not]/'KPI''s'!$B$1)</f>
        <v>0.2685808284731635</v>
      </c>
    </row>
    <row r="1186" spans="1:32" x14ac:dyDescent="0.25">
      <c r="A1186" t="s">
        <v>2492</v>
      </c>
      <c r="B1186" t="s">
        <v>21</v>
      </c>
      <c r="C1186" s="7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 t="str">
        <f>IF(Table1[[#This Row],[Under 30]]="yes","under 30",IF(Table1[[#This Row],[Senior]]="No","Senior","other"))</f>
        <v>Senior</v>
      </c>
      <c r="AE1186">
        <f>IF(Table1[[#This Row],[Churn Label]]="no",0,1)</f>
        <v>0</v>
      </c>
      <c r="AF1186" cm="1">
        <f t="array" ref="AF1186">SUM(Table1[Cutomer Churned or not]/'KPI''s'!$B$1)</f>
        <v>0.2685808284731635</v>
      </c>
    </row>
    <row r="1187" spans="1:32" x14ac:dyDescent="0.25">
      <c r="A1187" t="s">
        <v>2494</v>
      </c>
      <c r="B1187" t="s">
        <v>21</v>
      </c>
      <c r="C1187" s="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 t="str">
        <f>IF(Table1[[#This Row],[Under 30]]="yes","under 30",IF(Table1[[#This Row],[Senior]]="No","Senior","other"))</f>
        <v>under 30</v>
      </c>
      <c r="AE1187">
        <f>IF(Table1[[#This Row],[Churn Label]]="no",0,1)</f>
        <v>0</v>
      </c>
      <c r="AF1187" cm="1">
        <f t="array" ref="AF1187">SUM(Table1[Cutomer Churned or not]/'KPI''s'!$B$1)</f>
        <v>0.2685808284731635</v>
      </c>
    </row>
    <row r="1188" spans="1:32" x14ac:dyDescent="0.25">
      <c r="A1188" t="s">
        <v>2496</v>
      </c>
      <c r="B1188" t="s">
        <v>21</v>
      </c>
      <c r="C1188" s="7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 t="str">
        <f>IF(Table1[[#This Row],[Under 30]]="yes","under 30",IF(Table1[[#This Row],[Senior]]="No","Senior","other"))</f>
        <v>other</v>
      </c>
      <c r="AE1188">
        <f>IF(Table1[[#This Row],[Churn Label]]="no",0,1)</f>
        <v>0</v>
      </c>
      <c r="AF1188" cm="1">
        <f t="array" ref="AF1188">SUM(Table1[Cutomer Churned or not]/'KPI''s'!$B$1)</f>
        <v>0.2685808284731635</v>
      </c>
    </row>
    <row r="1189" spans="1:32" x14ac:dyDescent="0.25">
      <c r="A1189" t="s">
        <v>2498</v>
      </c>
      <c r="B1189" t="s">
        <v>21</v>
      </c>
      <c r="C1189" s="7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 t="str">
        <f>IF(Table1[[#This Row],[Under 30]]="yes","under 30",IF(Table1[[#This Row],[Senior]]="No","Senior","other"))</f>
        <v>other</v>
      </c>
      <c r="AE1189">
        <f>IF(Table1[[#This Row],[Churn Label]]="no",0,1)</f>
        <v>0</v>
      </c>
      <c r="AF1189" cm="1">
        <f t="array" ref="AF1189">SUM(Table1[Cutomer Churned or not]/'KPI''s'!$B$1)</f>
        <v>0.2685808284731635</v>
      </c>
    </row>
    <row r="1190" spans="1:32" x14ac:dyDescent="0.25">
      <c r="A1190" t="s">
        <v>2500</v>
      </c>
      <c r="B1190" t="s">
        <v>21</v>
      </c>
      <c r="C1190" s="7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 t="str">
        <f>IF(Table1[[#This Row],[Under 30]]="yes","under 30",IF(Table1[[#This Row],[Senior]]="No","Senior","other"))</f>
        <v>Senior</v>
      </c>
      <c r="AE1190">
        <f>IF(Table1[[#This Row],[Churn Label]]="no",0,1)</f>
        <v>0</v>
      </c>
      <c r="AF1190" cm="1">
        <f t="array" ref="AF1190">SUM(Table1[Cutomer Churned or not]/'KPI''s'!$B$1)</f>
        <v>0.2685808284731635</v>
      </c>
    </row>
    <row r="1191" spans="1:32" x14ac:dyDescent="0.25">
      <c r="A1191" t="s">
        <v>2502</v>
      </c>
      <c r="B1191" t="s">
        <v>21</v>
      </c>
      <c r="C1191" s="7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 t="str">
        <f>IF(Table1[[#This Row],[Under 30]]="yes","under 30",IF(Table1[[#This Row],[Senior]]="No","Senior","other"))</f>
        <v>under 30</v>
      </c>
      <c r="AE1191">
        <f>IF(Table1[[#This Row],[Churn Label]]="no",0,1)</f>
        <v>0</v>
      </c>
      <c r="AF1191" cm="1">
        <f t="array" ref="AF1191">SUM(Table1[Cutomer Churned or not]/'KPI''s'!$B$1)</f>
        <v>0.2685808284731635</v>
      </c>
    </row>
    <row r="1192" spans="1:32" x14ac:dyDescent="0.25">
      <c r="A1192" t="s">
        <v>2504</v>
      </c>
      <c r="B1192" t="s">
        <v>21</v>
      </c>
      <c r="C1192" s="7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 t="str">
        <f>IF(Table1[[#This Row],[Under 30]]="yes","under 30",IF(Table1[[#This Row],[Senior]]="No","Senior","other"))</f>
        <v>other</v>
      </c>
      <c r="AE1192">
        <f>IF(Table1[[#This Row],[Churn Label]]="no",0,1)</f>
        <v>0</v>
      </c>
      <c r="AF1192" cm="1">
        <f t="array" ref="AF1192">SUM(Table1[Cutomer Churned or not]/'KPI''s'!$B$1)</f>
        <v>0.2685808284731635</v>
      </c>
    </row>
    <row r="1193" spans="1:32" x14ac:dyDescent="0.25">
      <c r="A1193" t="s">
        <v>2506</v>
      </c>
      <c r="B1193" t="s">
        <v>21</v>
      </c>
      <c r="C1193" s="7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 t="str">
        <f>IF(Table1[[#This Row],[Under 30]]="yes","under 30",IF(Table1[[#This Row],[Senior]]="No","Senior","other"))</f>
        <v>Senior</v>
      </c>
      <c r="AE1193">
        <f>IF(Table1[[#This Row],[Churn Label]]="no",0,1)</f>
        <v>0</v>
      </c>
      <c r="AF1193" cm="1">
        <f t="array" ref="AF1193">SUM(Table1[Cutomer Churned or not]/'KPI''s'!$B$1)</f>
        <v>0.2685808284731635</v>
      </c>
    </row>
    <row r="1194" spans="1:32" x14ac:dyDescent="0.25">
      <c r="A1194" t="s">
        <v>2508</v>
      </c>
      <c r="B1194" t="s">
        <v>21</v>
      </c>
      <c r="C1194" s="7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 t="str">
        <f>IF(Table1[[#This Row],[Under 30]]="yes","under 30",IF(Table1[[#This Row],[Senior]]="No","Senior","other"))</f>
        <v>Senior</v>
      </c>
      <c r="AE1194">
        <f>IF(Table1[[#This Row],[Churn Label]]="no",0,1)</f>
        <v>0</v>
      </c>
      <c r="AF1194" cm="1">
        <f t="array" ref="AF1194">SUM(Table1[Cutomer Churned or not]/'KPI''s'!$B$1)</f>
        <v>0.2685808284731635</v>
      </c>
    </row>
    <row r="1195" spans="1:32" x14ac:dyDescent="0.25">
      <c r="A1195" t="s">
        <v>2510</v>
      </c>
      <c r="B1195" t="s">
        <v>21</v>
      </c>
      <c r="C1195" s="7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 t="str">
        <f>IF(Table1[[#This Row],[Under 30]]="yes","under 30",IF(Table1[[#This Row],[Senior]]="No","Senior","other"))</f>
        <v>under 30</v>
      </c>
      <c r="AE1195">
        <f>IF(Table1[[#This Row],[Churn Label]]="no",0,1)</f>
        <v>0</v>
      </c>
      <c r="AF1195" cm="1">
        <f t="array" ref="AF1195">SUM(Table1[Cutomer Churned or not]/'KPI''s'!$B$1)</f>
        <v>0.2685808284731635</v>
      </c>
    </row>
    <row r="1196" spans="1:32" x14ac:dyDescent="0.25">
      <c r="A1196" t="s">
        <v>2512</v>
      </c>
      <c r="B1196" t="s">
        <v>21</v>
      </c>
      <c r="C1196" s="7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 t="str">
        <f>IF(Table1[[#This Row],[Under 30]]="yes","under 30",IF(Table1[[#This Row],[Senior]]="No","Senior","other"))</f>
        <v>Senior</v>
      </c>
      <c r="AE1196">
        <f>IF(Table1[[#This Row],[Churn Label]]="no",0,1)</f>
        <v>0</v>
      </c>
      <c r="AF1196" cm="1">
        <f t="array" ref="AF1196">SUM(Table1[Cutomer Churned or not]/'KPI''s'!$B$1)</f>
        <v>0.2685808284731635</v>
      </c>
    </row>
    <row r="1197" spans="1:32" x14ac:dyDescent="0.25">
      <c r="A1197" t="s">
        <v>2514</v>
      </c>
      <c r="B1197" t="s">
        <v>21</v>
      </c>
      <c r="C1197" s="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 t="str">
        <f>IF(Table1[[#This Row],[Under 30]]="yes","under 30",IF(Table1[[#This Row],[Senior]]="No","Senior","other"))</f>
        <v>Senior</v>
      </c>
      <c r="AE1197">
        <f>IF(Table1[[#This Row],[Churn Label]]="no",0,1)</f>
        <v>0</v>
      </c>
      <c r="AF1197" cm="1">
        <f t="array" ref="AF1197">SUM(Table1[Cutomer Churned or not]/'KPI''s'!$B$1)</f>
        <v>0.2685808284731635</v>
      </c>
    </row>
    <row r="1198" spans="1:32" x14ac:dyDescent="0.25">
      <c r="A1198" t="s">
        <v>2516</v>
      </c>
      <c r="B1198" t="s">
        <v>21</v>
      </c>
      <c r="C1198" s="7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 t="str">
        <f>IF(Table1[[#This Row],[Under 30]]="yes","under 30",IF(Table1[[#This Row],[Senior]]="No","Senior","other"))</f>
        <v>Senior</v>
      </c>
      <c r="AE1198">
        <f>IF(Table1[[#This Row],[Churn Label]]="no",0,1)</f>
        <v>0</v>
      </c>
      <c r="AF1198" cm="1">
        <f t="array" ref="AF1198">SUM(Table1[Cutomer Churned or not]/'KPI''s'!$B$1)</f>
        <v>0.2685808284731635</v>
      </c>
    </row>
    <row r="1199" spans="1:32" x14ac:dyDescent="0.25">
      <c r="A1199" t="s">
        <v>2518</v>
      </c>
      <c r="B1199" t="s">
        <v>21</v>
      </c>
      <c r="C1199" s="7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 t="str">
        <f>IF(Table1[[#This Row],[Under 30]]="yes","under 30",IF(Table1[[#This Row],[Senior]]="No","Senior","other"))</f>
        <v>Senior</v>
      </c>
      <c r="AE1199">
        <f>IF(Table1[[#This Row],[Churn Label]]="no",0,1)</f>
        <v>0</v>
      </c>
      <c r="AF1199" cm="1">
        <f t="array" ref="AF1199">SUM(Table1[Cutomer Churned or not]/'KPI''s'!$B$1)</f>
        <v>0.2685808284731635</v>
      </c>
    </row>
    <row r="1200" spans="1:32" x14ac:dyDescent="0.25">
      <c r="A1200" t="s">
        <v>2520</v>
      </c>
      <c r="B1200" t="s">
        <v>21</v>
      </c>
      <c r="C1200" s="7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 t="str">
        <f>IF(Table1[[#This Row],[Under 30]]="yes","under 30",IF(Table1[[#This Row],[Senior]]="No","Senior","other"))</f>
        <v>Senior</v>
      </c>
      <c r="AE1200">
        <f>IF(Table1[[#This Row],[Churn Label]]="no",0,1)</f>
        <v>0</v>
      </c>
      <c r="AF1200" cm="1">
        <f t="array" ref="AF1200">SUM(Table1[Cutomer Churned or not]/'KPI''s'!$B$1)</f>
        <v>0.2685808284731635</v>
      </c>
    </row>
    <row r="1201" spans="1:32" x14ac:dyDescent="0.25">
      <c r="A1201" t="s">
        <v>2522</v>
      </c>
      <c r="B1201" t="s">
        <v>21</v>
      </c>
      <c r="C1201" s="7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 t="str">
        <f>IF(Table1[[#This Row],[Under 30]]="yes","under 30",IF(Table1[[#This Row],[Senior]]="No","Senior","other"))</f>
        <v>Senior</v>
      </c>
      <c r="AE1201">
        <f>IF(Table1[[#This Row],[Churn Label]]="no",0,1)</f>
        <v>0</v>
      </c>
      <c r="AF1201" cm="1">
        <f t="array" ref="AF1201">SUM(Table1[Cutomer Churned or not]/'KPI''s'!$B$1)</f>
        <v>0.2685808284731635</v>
      </c>
    </row>
    <row r="1202" spans="1:32" x14ac:dyDescent="0.25">
      <c r="A1202" t="s">
        <v>2524</v>
      </c>
      <c r="B1202" t="s">
        <v>21</v>
      </c>
      <c r="C1202" s="7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 t="str">
        <f>IF(Table1[[#This Row],[Under 30]]="yes","under 30",IF(Table1[[#This Row],[Senior]]="No","Senior","other"))</f>
        <v>Senior</v>
      </c>
      <c r="AE1202">
        <f>IF(Table1[[#This Row],[Churn Label]]="no",0,1)</f>
        <v>0</v>
      </c>
      <c r="AF1202" cm="1">
        <f t="array" ref="AF1202">SUM(Table1[Cutomer Churned or not]/'KPI''s'!$B$1)</f>
        <v>0.2685808284731635</v>
      </c>
    </row>
    <row r="1203" spans="1:32" x14ac:dyDescent="0.25">
      <c r="A1203" t="s">
        <v>2526</v>
      </c>
      <c r="B1203" t="s">
        <v>21</v>
      </c>
      <c r="C1203" s="7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 t="str">
        <f>IF(Table1[[#This Row],[Under 30]]="yes","under 30",IF(Table1[[#This Row],[Senior]]="No","Senior","other"))</f>
        <v>Senior</v>
      </c>
      <c r="AE1203">
        <f>IF(Table1[[#This Row],[Churn Label]]="no",0,1)</f>
        <v>0</v>
      </c>
      <c r="AF1203" cm="1">
        <f t="array" ref="AF1203">SUM(Table1[Cutomer Churned or not]/'KPI''s'!$B$1)</f>
        <v>0.2685808284731635</v>
      </c>
    </row>
    <row r="1204" spans="1:32" x14ac:dyDescent="0.25">
      <c r="A1204" t="s">
        <v>2528</v>
      </c>
      <c r="B1204" t="s">
        <v>21</v>
      </c>
      <c r="C1204" s="7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 t="str">
        <f>IF(Table1[[#This Row],[Under 30]]="yes","under 30",IF(Table1[[#This Row],[Senior]]="No","Senior","other"))</f>
        <v>Senior</v>
      </c>
      <c r="AE1204">
        <f>IF(Table1[[#This Row],[Churn Label]]="no",0,1)</f>
        <v>0</v>
      </c>
      <c r="AF1204" cm="1">
        <f t="array" ref="AF1204">SUM(Table1[Cutomer Churned or not]/'KPI''s'!$B$1)</f>
        <v>0.2685808284731635</v>
      </c>
    </row>
    <row r="1205" spans="1:32" x14ac:dyDescent="0.25">
      <c r="A1205" t="s">
        <v>2530</v>
      </c>
      <c r="B1205" t="s">
        <v>21</v>
      </c>
      <c r="C1205" s="7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 t="str">
        <f>IF(Table1[[#This Row],[Under 30]]="yes","under 30",IF(Table1[[#This Row],[Senior]]="No","Senior","other"))</f>
        <v>Senior</v>
      </c>
      <c r="AE1205">
        <f>IF(Table1[[#This Row],[Churn Label]]="no",0,1)</f>
        <v>0</v>
      </c>
      <c r="AF1205" cm="1">
        <f t="array" ref="AF1205">SUM(Table1[Cutomer Churned or not]/'KPI''s'!$B$1)</f>
        <v>0.2685808284731635</v>
      </c>
    </row>
    <row r="1206" spans="1:32" x14ac:dyDescent="0.25">
      <c r="A1206" t="s">
        <v>2532</v>
      </c>
      <c r="B1206" t="s">
        <v>21</v>
      </c>
      <c r="C1206" s="7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 t="str">
        <f>IF(Table1[[#This Row],[Under 30]]="yes","under 30",IF(Table1[[#This Row],[Senior]]="No","Senior","other"))</f>
        <v>Senior</v>
      </c>
      <c r="AE1206">
        <f>IF(Table1[[#This Row],[Churn Label]]="no",0,1)</f>
        <v>0</v>
      </c>
      <c r="AF1206" cm="1">
        <f t="array" ref="AF1206">SUM(Table1[Cutomer Churned or not]/'KPI''s'!$B$1)</f>
        <v>0.2685808284731635</v>
      </c>
    </row>
    <row r="1207" spans="1:32" x14ac:dyDescent="0.25">
      <c r="A1207" t="s">
        <v>2534</v>
      </c>
      <c r="B1207" t="s">
        <v>21</v>
      </c>
      <c r="C1207" s="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 t="str">
        <f>IF(Table1[[#This Row],[Under 30]]="yes","under 30",IF(Table1[[#This Row],[Senior]]="No","Senior","other"))</f>
        <v>under 30</v>
      </c>
      <c r="AE1207">
        <f>IF(Table1[[#This Row],[Churn Label]]="no",0,1)</f>
        <v>0</v>
      </c>
      <c r="AF1207" cm="1">
        <f t="array" ref="AF1207">SUM(Table1[Cutomer Churned or not]/'KPI''s'!$B$1)</f>
        <v>0.2685808284731635</v>
      </c>
    </row>
    <row r="1208" spans="1:32" x14ac:dyDescent="0.25">
      <c r="A1208" t="s">
        <v>2536</v>
      </c>
      <c r="B1208" t="s">
        <v>21</v>
      </c>
      <c r="C1208" s="7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 t="str">
        <f>IF(Table1[[#This Row],[Under 30]]="yes","under 30",IF(Table1[[#This Row],[Senior]]="No","Senior","other"))</f>
        <v>other</v>
      </c>
      <c r="AE1208">
        <f>IF(Table1[[#This Row],[Churn Label]]="no",0,1)</f>
        <v>0</v>
      </c>
      <c r="AF1208" cm="1">
        <f t="array" ref="AF1208">SUM(Table1[Cutomer Churned or not]/'KPI''s'!$B$1)</f>
        <v>0.2685808284731635</v>
      </c>
    </row>
    <row r="1209" spans="1:32" x14ac:dyDescent="0.25">
      <c r="A1209" t="s">
        <v>2538</v>
      </c>
      <c r="B1209" t="s">
        <v>21</v>
      </c>
      <c r="C1209" s="7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 t="str">
        <f>IF(Table1[[#This Row],[Under 30]]="yes","under 30",IF(Table1[[#This Row],[Senior]]="No","Senior","other"))</f>
        <v>Senior</v>
      </c>
      <c r="AE1209">
        <f>IF(Table1[[#This Row],[Churn Label]]="no",0,1)</f>
        <v>0</v>
      </c>
      <c r="AF1209" cm="1">
        <f t="array" ref="AF1209">SUM(Table1[Cutomer Churned or not]/'KPI''s'!$B$1)</f>
        <v>0.2685808284731635</v>
      </c>
    </row>
    <row r="1210" spans="1:32" x14ac:dyDescent="0.25">
      <c r="A1210" t="s">
        <v>2540</v>
      </c>
      <c r="B1210" t="s">
        <v>21</v>
      </c>
      <c r="C1210" s="7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 t="str">
        <f>IF(Table1[[#This Row],[Under 30]]="yes","under 30",IF(Table1[[#This Row],[Senior]]="No","Senior","other"))</f>
        <v>Senior</v>
      </c>
      <c r="AE1210">
        <f>IF(Table1[[#This Row],[Churn Label]]="no",0,1)</f>
        <v>0</v>
      </c>
      <c r="AF1210" cm="1">
        <f t="array" ref="AF1210">SUM(Table1[Cutomer Churned or not]/'KPI''s'!$B$1)</f>
        <v>0.2685808284731635</v>
      </c>
    </row>
    <row r="1211" spans="1:32" x14ac:dyDescent="0.25">
      <c r="A1211" t="s">
        <v>2542</v>
      </c>
      <c r="B1211" t="s">
        <v>21</v>
      </c>
      <c r="C1211" s="7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 t="str">
        <f>IF(Table1[[#This Row],[Under 30]]="yes","under 30",IF(Table1[[#This Row],[Senior]]="No","Senior","other"))</f>
        <v>under 30</v>
      </c>
      <c r="AE1211">
        <f>IF(Table1[[#This Row],[Churn Label]]="no",0,1)</f>
        <v>0</v>
      </c>
      <c r="AF1211" cm="1">
        <f t="array" ref="AF1211">SUM(Table1[Cutomer Churned or not]/'KPI''s'!$B$1)</f>
        <v>0.2685808284731635</v>
      </c>
    </row>
    <row r="1212" spans="1:32" x14ac:dyDescent="0.25">
      <c r="A1212" t="s">
        <v>2544</v>
      </c>
      <c r="B1212" t="s">
        <v>21</v>
      </c>
      <c r="C1212" s="7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 t="str">
        <f>IF(Table1[[#This Row],[Under 30]]="yes","under 30",IF(Table1[[#This Row],[Senior]]="No","Senior","other"))</f>
        <v>other</v>
      </c>
      <c r="AE1212">
        <f>IF(Table1[[#This Row],[Churn Label]]="no",0,1)</f>
        <v>0</v>
      </c>
      <c r="AF1212" cm="1">
        <f t="array" ref="AF1212">SUM(Table1[Cutomer Churned or not]/'KPI''s'!$B$1)</f>
        <v>0.2685808284731635</v>
      </c>
    </row>
    <row r="1213" spans="1:32" x14ac:dyDescent="0.25">
      <c r="A1213" t="s">
        <v>2546</v>
      </c>
      <c r="B1213" t="s">
        <v>21</v>
      </c>
      <c r="C1213" s="7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 t="str">
        <f>IF(Table1[[#This Row],[Under 30]]="yes","under 30",IF(Table1[[#This Row],[Senior]]="No","Senior","other"))</f>
        <v>under 30</v>
      </c>
      <c r="AE1213">
        <f>IF(Table1[[#This Row],[Churn Label]]="no",0,1)</f>
        <v>0</v>
      </c>
      <c r="AF1213" cm="1">
        <f t="array" ref="AF1213">SUM(Table1[Cutomer Churned or not]/'KPI''s'!$B$1)</f>
        <v>0.2685808284731635</v>
      </c>
    </row>
    <row r="1214" spans="1:32" x14ac:dyDescent="0.25">
      <c r="A1214" t="s">
        <v>2548</v>
      </c>
      <c r="B1214" t="s">
        <v>21</v>
      </c>
      <c r="C1214" s="7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 t="str">
        <f>IF(Table1[[#This Row],[Under 30]]="yes","under 30",IF(Table1[[#This Row],[Senior]]="No","Senior","other"))</f>
        <v>Senior</v>
      </c>
      <c r="AE1214">
        <f>IF(Table1[[#This Row],[Churn Label]]="no",0,1)</f>
        <v>0</v>
      </c>
      <c r="AF1214" cm="1">
        <f t="array" ref="AF1214">SUM(Table1[Cutomer Churned or not]/'KPI''s'!$B$1)</f>
        <v>0.2685808284731635</v>
      </c>
    </row>
    <row r="1215" spans="1:32" x14ac:dyDescent="0.25">
      <c r="A1215" t="s">
        <v>2550</v>
      </c>
      <c r="B1215" t="s">
        <v>21</v>
      </c>
      <c r="C1215" s="7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 t="str">
        <f>IF(Table1[[#This Row],[Under 30]]="yes","under 30",IF(Table1[[#This Row],[Senior]]="No","Senior","other"))</f>
        <v>other</v>
      </c>
      <c r="AE1215">
        <f>IF(Table1[[#This Row],[Churn Label]]="no",0,1)</f>
        <v>0</v>
      </c>
      <c r="AF1215" cm="1">
        <f t="array" ref="AF1215">SUM(Table1[Cutomer Churned or not]/'KPI''s'!$B$1)</f>
        <v>0.2685808284731635</v>
      </c>
    </row>
    <row r="1216" spans="1:32" x14ac:dyDescent="0.25">
      <c r="A1216" t="s">
        <v>2552</v>
      </c>
      <c r="B1216" t="s">
        <v>21</v>
      </c>
      <c r="C1216" s="7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 t="str">
        <f>IF(Table1[[#This Row],[Under 30]]="yes","under 30",IF(Table1[[#This Row],[Senior]]="No","Senior","other"))</f>
        <v>Senior</v>
      </c>
      <c r="AE1216">
        <f>IF(Table1[[#This Row],[Churn Label]]="no",0,1)</f>
        <v>0</v>
      </c>
      <c r="AF1216" cm="1">
        <f t="array" ref="AF1216">SUM(Table1[Cutomer Churned or not]/'KPI''s'!$B$1)</f>
        <v>0.2685808284731635</v>
      </c>
    </row>
    <row r="1217" spans="1:32" x14ac:dyDescent="0.25">
      <c r="A1217" t="s">
        <v>2554</v>
      </c>
      <c r="B1217" t="s">
        <v>21</v>
      </c>
      <c r="C1217" s="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 t="str">
        <f>IF(Table1[[#This Row],[Under 30]]="yes","under 30",IF(Table1[[#This Row],[Senior]]="No","Senior","other"))</f>
        <v>Senior</v>
      </c>
      <c r="AE1217">
        <f>IF(Table1[[#This Row],[Churn Label]]="no",0,1)</f>
        <v>0</v>
      </c>
      <c r="AF1217" cm="1">
        <f t="array" ref="AF1217">SUM(Table1[Cutomer Churned or not]/'KPI''s'!$B$1)</f>
        <v>0.2685808284731635</v>
      </c>
    </row>
    <row r="1218" spans="1:32" x14ac:dyDescent="0.25">
      <c r="A1218" t="s">
        <v>2556</v>
      </c>
      <c r="B1218" t="s">
        <v>21</v>
      </c>
      <c r="C1218" s="7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 t="str">
        <f>IF(Table1[[#This Row],[Under 30]]="yes","under 30",IF(Table1[[#This Row],[Senior]]="No","Senior","other"))</f>
        <v>Senior</v>
      </c>
      <c r="AE1218">
        <f>IF(Table1[[#This Row],[Churn Label]]="no",0,1)</f>
        <v>0</v>
      </c>
      <c r="AF1218" cm="1">
        <f t="array" ref="AF1218">SUM(Table1[Cutomer Churned or not]/'KPI''s'!$B$1)</f>
        <v>0.2685808284731635</v>
      </c>
    </row>
    <row r="1219" spans="1:32" x14ac:dyDescent="0.25">
      <c r="A1219" t="s">
        <v>2558</v>
      </c>
      <c r="B1219" t="s">
        <v>21</v>
      </c>
      <c r="C1219" s="7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 t="str">
        <f>IF(Table1[[#This Row],[Under 30]]="yes","under 30",IF(Table1[[#This Row],[Senior]]="No","Senior","other"))</f>
        <v>Senior</v>
      </c>
      <c r="AE1219">
        <f>IF(Table1[[#This Row],[Churn Label]]="no",0,1)</f>
        <v>0</v>
      </c>
      <c r="AF1219" cm="1">
        <f t="array" ref="AF1219">SUM(Table1[Cutomer Churned or not]/'KPI''s'!$B$1)</f>
        <v>0.2685808284731635</v>
      </c>
    </row>
    <row r="1220" spans="1:32" x14ac:dyDescent="0.25">
      <c r="A1220" t="s">
        <v>2560</v>
      </c>
      <c r="B1220" t="s">
        <v>21</v>
      </c>
      <c r="C1220" s="7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 t="str">
        <f>IF(Table1[[#This Row],[Under 30]]="yes","under 30",IF(Table1[[#This Row],[Senior]]="No","Senior","other"))</f>
        <v>Senior</v>
      </c>
      <c r="AE1220">
        <f>IF(Table1[[#This Row],[Churn Label]]="no",0,1)</f>
        <v>0</v>
      </c>
      <c r="AF1220" cm="1">
        <f t="array" ref="AF1220">SUM(Table1[Cutomer Churned or not]/'KPI''s'!$B$1)</f>
        <v>0.2685808284731635</v>
      </c>
    </row>
    <row r="1221" spans="1:32" x14ac:dyDescent="0.25">
      <c r="A1221" t="s">
        <v>2562</v>
      </c>
      <c r="B1221" t="s">
        <v>21</v>
      </c>
      <c r="C1221" s="7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 t="str">
        <f>IF(Table1[[#This Row],[Under 30]]="yes","under 30",IF(Table1[[#This Row],[Senior]]="No","Senior","other"))</f>
        <v>Senior</v>
      </c>
      <c r="AE1221">
        <f>IF(Table1[[#This Row],[Churn Label]]="no",0,1)</f>
        <v>0</v>
      </c>
      <c r="AF1221" cm="1">
        <f t="array" ref="AF1221">SUM(Table1[Cutomer Churned or not]/'KPI''s'!$B$1)</f>
        <v>0.2685808284731635</v>
      </c>
    </row>
    <row r="1222" spans="1:32" x14ac:dyDescent="0.25">
      <c r="A1222" t="s">
        <v>2564</v>
      </c>
      <c r="B1222" t="s">
        <v>21</v>
      </c>
      <c r="C1222" s="7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 t="str">
        <f>IF(Table1[[#This Row],[Under 30]]="yes","under 30",IF(Table1[[#This Row],[Senior]]="No","Senior","other"))</f>
        <v>Senior</v>
      </c>
      <c r="AE1222">
        <f>IF(Table1[[#This Row],[Churn Label]]="no",0,1)</f>
        <v>0</v>
      </c>
      <c r="AF1222" cm="1">
        <f t="array" ref="AF1222">SUM(Table1[Cutomer Churned or not]/'KPI''s'!$B$1)</f>
        <v>0.2685808284731635</v>
      </c>
    </row>
    <row r="1223" spans="1:32" x14ac:dyDescent="0.25">
      <c r="A1223" t="s">
        <v>2566</v>
      </c>
      <c r="B1223" t="s">
        <v>21</v>
      </c>
      <c r="C1223" s="7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 t="str">
        <f>IF(Table1[[#This Row],[Under 30]]="yes","under 30",IF(Table1[[#This Row],[Senior]]="No","Senior","other"))</f>
        <v>Senior</v>
      </c>
      <c r="AE1223">
        <f>IF(Table1[[#This Row],[Churn Label]]="no",0,1)</f>
        <v>0</v>
      </c>
      <c r="AF1223" cm="1">
        <f t="array" ref="AF1223">SUM(Table1[Cutomer Churned or not]/'KPI''s'!$B$1)</f>
        <v>0.2685808284731635</v>
      </c>
    </row>
    <row r="1224" spans="1:32" x14ac:dyDescent="0.25">
      <c r="A1224" t="s">
        <v>2568</v>
      </c>
      <c r="B1224" t="s">
        <v>21</v>
      </c>
      <c r="C1224" s="7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 t="str">
        <f>IF(Table1[[#This Row],[Under 30]]="yes","under 30",IF(Table1[[#This Row],[Senior]]="No","Senior","other"))</f>
        <v>other</v>
      </c>
      <c r="AE1224">
        <f>IF(Table1[[#This Row],[Churn Label]]="no",0,1)</f>
        <v>0</v>
      </c>
      <c r="AF1224" cm="1">
        <f t="array" ref="AF1224">SUM(Table1[Cutomer Churned or not]/'KPI''s'!$B$1)</f>
        <v>0.2685808284731635</v>
      </c>
    </row>
    <row r="1225" spans="1:32" x14ac:dyDescent="0.25">
      <c r="A1225" t="s">
        <v>2570</v>
      </c>
      <c r="B1225" t="s">
        <v>21</v>
      </c>
      <c r="C1225" s="7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 t="str">
        <f>IF(Table1[[#This Row],[Under 30]]="yes","under 30",IF(Table1[[#This Row],[Senior]]="No","Senior","other"))</f>
        <v>under 30</v>
      </c>
      <c r="AE1225">
        <f>IF(Table1[[#This Row],[Churn Label]]="no",0,1)</f>
        <v>0</v>
      </c>
      <c r="AF1225" cm="1">
        <f t="array" ref="AF1225">SUM(Table1[Cutomer Churned or not]/'KPI''s'!$B$1)</f>
        <v>0.2685808284731635</v>
      </c>
    </row>
    <row r="1226" spans="1:32" x14ac:dyDescent="0.25">
      <c r="A1226" t="s">
        <v>2572</v>
      </c>
      <c r="B1226" t="s">
        <v>21</v>
      </c>
      <c r="C1226" s="7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 t="str">
        <f>IF(Table1[[#This Row],[Under 30]]="yes","under 30",IF(Table1[[#This Row],[Senior]]="No","Senior","other"))</f>
        <v>Senior</v>
      </c>
      <c r="AE1226">
        <f>IF(Table1[[#This Row],[Churn Label]]="no",0,1)</f>
        <v>0</v>
      </c>
      <c r="AF1226" cm="1">
        <f t="array" ref="AF1226">SUM(Table1[Cutomer Churned or not]/'KPI''s'!$B$1)</f>
        <v>0.2685808284731635</v>
      </c>
    </row>
    <row r="1227" spans="1:32" x14ac:dyDescent="0.25">
      <c r="A1227" t="s">
        <v>2574</v>
      </c>
      <c r="B1227" t="s">
        <v>21</v>
      </c>
      <c r="C1227" s="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 t="str">
        <f>IF(Table1[[#This Row],[Under 30]]="yes","under 30",IF(Table1[[#This Row],[Senior]]="No","Senior","other"))</f>
        <v>under 30</v>
      </c>
      <c r="AE1227">
        <f>IF(Table1[[#This Row],[Churn Label]]="no",0,1)</f>
        <v>0</v>
      </c>
      <c r="AF1227" cm="1">
        <f t="array" ref="AF1227">SUM(Table1[Cutomer Churned or not]/'KPI''s'!$B$1)</f>
        <v>0.2685808284731635</v>
      </c>
    </row>
    <row r="1228" spans="1:32" x14ac:dyDescent="0.25">
      <c r="A1228" t="s">
        <v>2576</v>
      </c>
      <c r="B1228" t="s">
        <v>21</v>
      </c>
      <c r="C1228" s="7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 t="str">
        <f>IF(Table1[[#This Row],[Under 30]]="yes","under 30",IF(Table1[[#This Row],[Senior]]="No","Senior","other"))</f>
        <v>Senior</v>
      </c>
      <c r="AE1228">
        <f>IF(Table1[[#This Row],[Churn Label]]="no",0,1)</f>
        <v>0</v>
      </c>
      <c r="AF1228" cm="1">
        <f t="array" ref="AF1228">SUM(Table1[Cutomer Churned or not]/'KPI''s'!$B$1)</f>
        <v>0.2685808284731635</v>
      </c>
    </row>
    <row r="1229" spans="1:32" x14ac:dyDescent="0.25">
      <c r="A1229" t="s">
        <v>2578</v>
      </c>
      <c r="B1229" t="s">
        <v>21</v>
      </c>
      <c r="C1229" s="7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 t="str">
        <f>IF(Table1[[#This Row],[Under 30]]="yes","under 30",IF(Table1[[#This Row],[Senior]]="No","Senior","other"))</f>
        <v>Senior</v>
      </c>
      <c r="AE1229">
        <f>IF(Table1[[#This Row],[Churn Label]]="no",0,1)</f>
        <v>0</v>
      </c>
      <c r="AF1229" cm="1">
        <f t="array" ref="AF1229">SUM(Table1[Cutomer Churned or not]/'KPI''s'!$B$1)</f>
        <v>0.2685808284731635</v>
      </c>
    </row>
    <row r="1230" spans="1:32" x14ac:dyDescent="0.25">
      <c r="A1230" t="s">
        <v>2580</v>
      </c>
      <c r="B1230" t="s">
        <v>21</v>
      </c>
      <c r="C1230" s="7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 t="str">
        <f>IF(Table1[[#This Row],[Under 30]]="yes","under 30",IF(Table1[[#This Row],[Senior]]="No","Senior","other"))</f>
        <v>Senior</v>
      </c>
      <c r="AE1230">
        <f>IF(Table1[[#This Row],[Churn Label]]="no",0,1)</f>
        <v>0</v>
      </c>
      <c r="AF1230" cm="1">
        <f t="array" ref="AF1230">SUM(Table1[Cutomer Churned or not]/'KPI''s'!$B$1)</f>
        <v>0.2685808284731635</v>
      </c>
    </row>
    <row r="1231" spans="1:32" x14ac:dyDescent="0.25">
      <c r="A1231" t="s">
        <v>2582</v>
      </c>
      <c r="B1231" t="s">
        <v>21</v>
      </c>
      <c r="C1231" s="7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 t="str">
        <f>IF(Table1[[#This Row],[Under 30]]="yes","under 30",IF(Table1[[#This Row],[Senior]]="No","Senior","other"))</f>
        <v>Senior</v>
      </c>
      <c r="AE1231">
        <f>IF(Table1[[#This Row],[Churn Label]]="no",0,1)</f>
        <v>0</v>
      </c>
      <c r="AF1231" cm="1">
        <f t="array" ref="AF1231">SUM(Table1[Cutomer Churned or not]/'KPI''s'!$B$1)</f>
        <v>0.2685808284731635</v>
      </c>
    </row>
    <row r="1232" spans="1:32" x14ac:dyDescent="0.25">
      <c r="A1232" t="s">
        <v>2584</v>
      </c>
      <c r="B1232" t="s">
        <v>21</v>
      </c>
      <c r="C1232" s="7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 t="str">
        <f>IF(Table1[[#This Row],[Under 30]]="yes","under 30",IF(Table1[[#This Row],[Senior]]="No","Senior","other"))</f>
        <v>Senior</v>
      </c>
      <c r="AE1232">
        <f>IF(Table1[[#This Row],[Churn Label]]="no",0,1)</f>
        <v>0</v>
      </c>
      <c r="AF1232" cm="1">
        <f t="array" ref="AF1232">SUM(Table1[Cutomer Churned or not]/'KPI''s'!$B$1)</f>
        <v>0.2685808284731635</v>
      </c>
    </row>
    <row r="1233" spans="1:32" x14ac:dyDescent="0.25">
      <c r="A1233" t="s">
        <v>2586</v>
      </c>
      <c r="B1233" t="s">
        <v>21</v>
      </c>
      <c r="C1233" s="7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 t="str">
        <f>IF(Table1[[#This Row],[Under 30]]="yes","under 30",IF(Table1[[#This Row],[Senior]]="No","Senior","other"))</f>
        <v>Senior</v>
      </c>
      <c r="AE1233">
        <f>IF(Table1[[#This Row],[Churn Label]]="no",0,1)</f>
        <v>0</v>
      </c>
      <c r="AF1233" cm="1">
        <f t="array" ref="AF1233">SUM(Table1[Cutomer Churned or not]/'KPI''s'!$B$1)</f>
        <v>0.2685808284731635</v>
      </c>
    </row>
    <row r="1234" spans="1:32" x14ac:dyDescent="0.25">
      <c r="A1234" t="s">
        <v>2588</v>
      </c>
      <c r="B1234" t="s">
        <v>21</v>
      </c>
      <c r="C1234" s="7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 t="str">
        <f>IF(Table1[[#This Row],[Under 30]]="yes","under 30",IF(Table1[[#This Row],[Senior]]="No","Senior","other"))</f>
        <v>Senior</v>
      </c>
      <c r="AE1234">
        <f>IF(Table1[[#This Row],[Churn Label]]="no",0,1)</f>
        <v>0</v>
      </c>
      <c r="AF1234" cm="1">
        <f t="array" ref="AF1234">SUM(Table1[Cutomer Churned or not]/'KPI''s'!$B$1)</f>
        <v>0.2685808284731635</v>
      </c>
    </row>
    <row r="1235" spans="1:32" x14ac:dyDescent="0.25">
      <c r="A1235" t="s">
        <v>2590</v>
      </c>
      <c r="B1235" t="s">
        <v>21</v>
      </c>
      <c r="C1235" s="7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 t="str">
        <f>IF(Table1[[#This Row],[Under 30]]="yes","under 30",IF(Table1[[#This Row],[Senior]]="No","Senior","other"))</f>
        <v>under 30</v>
      </c>
      <c r="AE1235">
        <f>IF(Table1[[#This Row],[Churn Label]]="no",0,1)</f>
        <v>0</v>
      </c>
      <c r="AF1235" cm="1">
        <f t="array" ref="AF1235">SUM(Table1[Cutomer Churned or not]/'KPI''s'!$B$1)</f>
        <v>0.2685808284731635</v>
      </c>
    </row>
    <row r="1236" spans="1:32" x14ac:dyDescent="0.25">
      <c r="A1236" t="s">
        <v>2592</v>
      </c>
      <c r="B1236" t="s">
        <v>21</v>
      </c>
      <c r="C1236" s="7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 t="str">
        <f>IF(Table1[[#This Row],[Under 30]]="yes","under 30",IF(Table1[[#This Row],[Senior]]="No","Senior","other"))</f>
        <v>under 30</v>
      </c>
      <c r="AE1236">
        <f>IF(Table1[[#This Row],[Churn Label]]="no",0,1)</f>
        <v>0</v>
      </c>
      <c r="AF1236" cm="1">
        <f t="array" ref="AF1236">SUM(Table1[Cutomer Churned or not]/'KPI''s'!$B$1)</f>
        <v>0.2685808284731635</v>
      </c>
    </row>
    <row r="1237" spans="1:32" x14ac:dyDescent="0.25">
      <c r="A1237" t="s">
        <v>2594</v>
      </c>
      <c r="B1237" t="s">
        <v>21</v>
      </c>
      <c r="C1237" s="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 t="str">
        <f>IF(Table1[[#This Row],[Under 30]]="yes","under 30",IF(Table1[[#This Row],[Senior]]="No","Senior","other"))</f>
        <v>Senior</v>
      </c>
      <c r="AE1237">
        <f>IF(Table1[[#This Row],[Churn Label]]="no",0,1)</f>
        <v>0</v>
      </c>
      <c r="AF1237" cm="1">
        <f t="array" ref="AF1237">SUM(Table1[Cutomer Churned or not]/'KPI''s'!$B$1)</f>
        <v>0.2685808284731635</v>
      </c>
    </row>
    <row r="1238" spans="1:32" x14ac:dyDescent="0.25">
      <c r="A1238" t="s">
        <v>2596</v>
      </c>
      <c r="B1238" t="s">
        <v>21</v>
      </c>
      <c r="C1238" s="7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 t="str">
        <f>IF(Table1[[#This Row],[Under 30]]="yes","under 30",IF(Table1[[#This Row],[Senior]]="No","Senior","other"))</f>
        <v>under 30</v>
      </c>
      <c r="AE1238">
        <f>IF(Table1[[#This Row],[Churn Label]]="no",0,1)</f>
        <v>0</v>
      </c>
      <c r="AF1238" cm="1">
        <f t="array" ref="AF1238">SUM(Table1[Cutomer Churned or not]/'KPI''s'!$B$1)</f>
        <v>0.2685808284731635</v>
      </c>
    </row>
    <row r="1239" spans="1:32" x14ac:dyDescent="0.25">
      <c r="A1239" t="s">
        <v>2598</v>
      </c>
      <c r="B1239" t="s">
        <v>21</v>
      </c>
      <c r="C1239" s="7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 t="str">
        <f>IF(Table1[[#This Row],[Under 30]]="yes","under 30",IF(Table1[[#This Row],[Senior]]="No","Senior","other"))</f>
        <v>Senior</v>
      </c>
      <c r="AE1239">
        <f>IF(Table1[[#This Row],[Churn Label]]="no",0,1)</f>
        <v>0</v>
      </c>
      <c r="AF1239" cm="1">
        <f t="array" ref="AF1239">SUM(Table1[Cutomer Churned or not]/'KPI''s'!$B$1)</f>
        <v>0.2685808284731635</v>
      </c>
    </row>
    <row r="1240" spans="1:32" x14ac:dyDescent="0.25">
      <c r="A1240" t="s">
        <v>2600</v>
      </c>
      <c r="B1240" t="s">
        <v>21</v>
      </c>
      <c r="C1240" s="7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 t="str">
        <f>IF(Table1[[#This Row],[Under 30]]="yes","under 30",IF(Table1[[#This Row],[Senior]]="No","Senior","other"))</f>
        <v>Senior</v>
      </c>
      <c r="AE1240">
        <f>IF(Table1[[#This Row],[Churn Label]]="no",0,1)</f>
        <v>0</v>
      </c>
      <c r="AF1240" cm="1">
        <f t="array" ref="AF1240">SUM(Table1[Cutomer Churned or not]/'KPI''s'!$B$1)</f>
        <v>0.2685808284731635</v>
      </c>
    </row>
    <row r="1241" spans="1:32" x14ac:dyDescent="0.25">
      <c r="A1241" t="s">
        <v>2602</v>
      </c>
      <c r="B1241" t="s">
        <v>21</v>
      </c>
      <c r="C1241" s="7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 t="str">
        <f>IF(Table1[[#This Row],[Under 30]]="yes","under 30",IF(Table1[[#This Row],[Senior]]="No","Senior","other"))</f>
        <v>other</v>
      </c>
      <c r="AE1241">
        <f>IF(Table1[[#This Row],[Churn Label]]="no",0,1)</f>
        <v>0</v>
      </c>
      <c r="AF1241" cm="1">
        <f t="array" ref="AF1241">SUM(Table1[Cutomer Churned or not]/'KPI''s'!$B$1)</f>
        <v>0.2685808284731635</v>
      </c>
    </row>
    <row r="1242" spans="1:32" x14ac:dyDescent="0.25">
      <c r="A1242" t="s">
        <v>2604</v>
      </c>
      <c r="B1242" t="s">
        <v>21</v>
      </c>
      <c r="C1242" s="7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 t="str">
        <f>IF(Table1[[#This Row],[Under 30]]="yes","under 30",IF(Table1[[#This Row],[Senior]]="No","Senior","other"))</f>
        <v>Senior</v>
      </c>
      <c r="AE1242">
        <f>IF(Table1[[#This Row],[Churn Label]]="no",0,1)</f>
        <v>0</v>
      </c>
      <c r="AF1242" cm="1">
        <f t="array" ref="AF1242">SUM(Table1[Cutomer Churned or not]/'KPI''s'!$B$1)</f>
        <v>0.2685808284731635</v>
      </c>
    </row>
    <row r="1243" spans="1:32" x14ac:dyDescent="0.25">
      <c r="A1243" t="s">
        <v>2606</v>
      </c>
      <c r="B1243" t="s">
        <v>21</v>
      </c>
      <c r="C1243" s="7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 t="str">
        <f>IF(Table1[[#This Row],[Under 30]]="yes","under 30",IF(Table1[[#This Row],[Senior]]="No","Senior","other"))</f>
        <v>under 30</v>
      </c>
      <c r="AE1243">
        <f>IF(Table1[[#This Row],[Churn Label]]="no",0,1)</f>
        <v>0</v>
      </c>
      <c r="AF1243" cm="1">
        <f t="array" ref="AF1243">SUM(Table1[Cutomer Churned or not]/'KPI''s'!$B$1)</f>
        <v>0.2685808284731635</v>
      </c>
    </row>
    <row r="1244" spans="1:32" x14ac:dyDescent="0.25">
      <c r="A1244" t="s">
        <v>2608</v>
      </c>
      <c r="B1244" t="s">
        <v>21</v>
      </c>
      <c r="C1244" s="7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 t="str">
        <f>IF(Table1[[#This Row],[Under 30]]="yes","under 30",IF(Table1[[#This Row],[Senior]]="No","Senior","other"))</f>
        <v>under 30</v>
      </c>
      <c r="AE1244">
        <f>IF(Table1[[#This Row],[Churn Label]]="no",0,1)</f>
        <v>0</v>
      </c>
      <c r="AF1244" cm="1">
        <f t="array" ref="AF1244">SUM(Table1[Cutomer Churned or not]/'KPI''s'!$B$1)</f>
        <v>0.2685808284731635</v>
      </c>
    </row>
    <row r="1245" spans="1:32" x14ac:dyDescent="0.25">
      <c r="A1245" t="s">
        <v>2610</v>
      </c>
      <c r="B1245" t="s">
        <v>21</v>
      </c>
      <c r="C1245" s="7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 t="str">
        <f>IF(Table1[[#This Row],[Under 30]]="yes","under 30",IF(Table1[[#This Row],[Senior]]="No","Senior","other"))</f>
        <v>Senior</v>
      </c>
      <c r="AE1245">
        <f>IF(Table1[[#This Row],[Churn Label]]="no",0,1)</f>
        <v>0</v>
      </c>
      <c r="AF1245" cm="1">
        <f t="array" ref="AF1245">SUM(Table1[Cutomer Churned or not]/'KPI''s'!$B$1)</f>
        <v>0.2685808284731635</v>
      </c>
    </row>
    <row r="1246" spans="1:32" x14ac:dyDescent="0.25">
      <c r="A1246" t="s">
        <v>2612</v>
      </c>
      <c r="B1246" t="s">
        <v>21</v>
      </c>
      <c r="C1246" s="7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 t="str">
        <f>IF(Table1[[#This Row],[Under 30]]="yes","under 30",IF(Table1[[#This Row],[Senior]]="No","Senior","other"))</f>
        <v>Senior</v>
      </c>
      <c r="AE1246">
        <f>IF(Table1[[#This Row],[Churn Label]]="no",0,1)</f>
        <v>0</v>
      </c>
      <c r="AF1246" cm="1">
        <f t="array" ref="AF1246">SUM(Table1[Cutomer Churned or not]/'KPI''s'!$B$1)</f>
        <v>0.2685808284731635</v>
      </c>
    </row>
    <row r="1247" spans="1:32" x14ac:dyDescent="0.25">
      <c r="A1247" t="s">
        <v>2614</v>
      </c>
      <c r="B1247" t="s">
        <v>21</v>
      </c>
      <c r="C1247" s="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 t="str">
        <f>IF(Table1[[#This Row],[Under 30]]="yes","under 30",IF(Table1[[#This Row],[Senior]]="No","Senior","other"))</f>
        <v>other</v>
      </c>
      <c r="AE1247">
        <f>IF(Table1[[#This Row],[Churn Label]]="no",0,1)</f>
        <v>0</v>
      </c>
      <c r="AF1247" cm="1">
        <f t="array" ref="AF1247">SUM(Table1[Cutomer Churned or not]/'KPI''s'!$B$1)</f>
        <v>0.2685808284731635</v>
      </c>
    </row>
    <row r="1248" spans="1:32" x14ac:dyDescent="0.25">
      <c r="A1248" t="s">
        <v>2616</v>
      </c>
      <c r="B1248" t="s">
        <v>21</v>
      </c>
      <c r="C1248" s="7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 t="str">
        <f>IF(Table1[[#This Row],[Under 30]]="yes","under 30",IF(Table1[[#This Row],[Senior]]="No","Senior","other"))</f>
        <v>Senior</v>
      </c>
      <c r="AE1248">
        <f>IF(Table1[[#This Row],[Churn Label]]="no",0,1)</f>
        <v>0</v>
      </c>
      <c r="AF1248" cm="1">
        <f t="array" ref="AF1248">SUM(Table1[Cutomer Churned or not]/'KPI''s'!$B$1)</f>
        <v>0.2685808284731635</v>
      </c>
    </row>
    <row r="1249" spans="1:32" x14ac:dyDescent="0.25">
      <c r="A1249" t="s">
        <v>2618</v>
      </c>
      <c r="B1249" t="s">
        <v>21</v>
      </c>
      <c r="C1249" s="7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 t="str">
        <f>IF(Table1[[#This Row],[Under 30]]="yes","under 30",IF(Table1[[#This Row],[Senior]]="No","Senior","other"))</f>
        <v>under 30</v>
      </c>
      <c r="AE1249">
        <f>IF(Table1[[#This Row],[Churn Label]]="no",0,1)</f>
        <v>0</v>
      </c>
      <c r="AF1249" cm="1">
        <f t="array" ref="AF1249">SUM(Table1[Cutomer Churned or not]/'KPI''s'!$B$1)</f>
        <v>0.2685808284731635</v>
      </c>
    </row>
    <row r="1250" spans="1:32" x14ac:dyDescent="0.25">
      <c r="A1250" t="s">
        <v>2620</v>
      </c>
      <c r="B1250" t="s">
        <v>21</v>
      </c>
      <c r="C1250" s="7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 t="str">
        <f>IF(Table1[[#This Row],[Under 30]]="yes","under 30",IF(Table1[[#This Row],[Senior]]="No","Senior","other"))</f>
        <v>Senior</v>
      </c>
      <c r="AE1250">
        <f>IF(Table1[[#This Row],[Churn Label]]="no",0,1)</f>
        <v>0</v>
      </c>
      <c r="AF1250" cm="1">
        <f t="array" ref="AF1250">SUM(Table1[Cutomer Churned or not]/'KPI''s'!$B$1)</f>
        <v>0.2685808284731635</v>
      </c>
    </row>
    <row r="1251" spans="1:32" x14ac:dyDescent="0.25">
      <c r="A1251" t="s">
        <v>2622</v>
      </c>
      <c r="B1251" t="s">
        <v>21</v>
      </c>
      <c r="C1251" s="7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 t="str">
        <f>IF(Table1[[#This Row],[Under 30]]="yes","under 30",IF(Table1[[#This Row],[Senior]]="No","Senior","other"))</f>
        <v>Senior</v>
      </c>
      <c r="AE1251">
        <f>IF(Table1[[#This Row],[Churn Label]]="no",0,1)</f>
        <v>0</v>
      </c>
      <c r="AF1251" cm="1">
        <f t="array" ref="AF1251">SUM(Table1[Cutomer Churned or not]/'KPI''s'!$B$1)</f>
        <v>0.2685808284731635</v>
      </c>
    </row>
    <row r="1252" spans="1:32" x14ac:dyDescent="0.25">
      <c r="A1252" t="s">
        <v>2624</v>
      </c>
      <c r="B1252" t="s">
        <v>21</v>
      </c>
      <c r="C1252" s="7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 t="str">
        <f>IF(Table1[[#This Row],[Under 30]]="yes","under 30",IF(Table1[[#This Row],[Senior]]="No","Senior","other"))</f>
        <v>Senior</v>
      </c>
      <c r="AE1252">
        <f>IF(Table1[[#This Row],[Churn Label]]="no",0,1)</f>
        <v>0</v>
      </c>
      <c r="AF1252" cm="1">
        <f t="array" ref="AF1252">SUM(Table1[Cutomer Churned or not]/'KPI''s'!$B$1)</f>
        <v>0.2685808284731635</v>
      </c>
    </row>
    <row r="1253" spans="1:32" x14ac:dyDescent="0.25">
      <c r="A1253" t="s">
        <v>2626</v>
      </c>
      <c r="B1253" t="s">
        <v>21</v>
      </c>
      <c r="C1253" s="7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 t="str">
        <f>IF(Table1[[#This Row],[Under 30]]="yes","under 30",IF(Table1[[#This Row],[Senior]]="No","Senior","other"))</f>
        <v>Senior</v>
      </c>
      <c r="AE1253">
        <f>IF(Table1[[#This Row],[Churn Label]]="no",0,1)</f>
        <v>0</v>
      </c>
      <c r="AF1253" cm="1">
        <f t="array" ref="AF1253">SUM(Table1[Cutomer Churned or not]/'KPI''s'!$B$1)</f>
        <v>0.2685808284731635</v>
      </c>
    </row>
    <row r="1254" spans="1:32" x14ac:dyDescent="0.25">
      <c r="A1254" t="s">
        <v>2628</v>
      </c>
      <c r="B1254" t="s">
        <v>21</v>
      </c>
      <c r="C1254" s="7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 t="str">
        <f>IF(Table1[[#This Row],[Under 30]]="yes","under 30",IF(Table1[[#This Row],[Senior]]="No","Senior","other"))</f>
        <v>Senior</v>
      </c>
      <c r="AE1254">
        <f>IF(Table1[[#This Row],[Churn Label]]="no",0,1)</f>
        <v>0</v>
      </c>
      <c r="AF1254" cm="1">
        <f t="array" ref="AF1254">SUM(Table1[Cutomer Churned or not]/'KPI''s'!$B$1)</f>
        <v>0.2685808284731635</v>
      </c>
    </row>
    <row r="1255" spans="1:32" x14ac:dyDescent="0.25">
      <c r="A1255" t="s">
        <v>2630</v>
      </c>
      <c r="B1255" t="s">
        <v>21</v>
      </c>
      <c r="C1255" s="7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 t="str">
        <f>IF(Table1[[#This Row],[Under 30]]="yes","under 30",IF(Table1[[#This Row],[Senior]]="No","Senior","other"))</f>
        <v>under 30</v>
      </c>
      <c r="AE1255">
        <f>IF(Table1[[#This Row],[Churn Label]]="no",0,1)</f>
        <v>0</v>
      </c>
      <c r="AF1255" cm="1">
        <f t="array" ref="AF1255">SUM(Table1[Cutomer Churned or not]/'KPI''s'!$B$1)</f>
        <v>0.2685808284731635</v>
      </c>
    </row>
    <row r="1256" spans="1:32" x14ac:dyDescent="0.25">
      <c r="A1256" t="s">
        <v>2632</v>
      </c>
      <c r="B1256" t="s">
        <v>21</v>
      </c>
      <c r="C1256" s="7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 t="str">
        <f>IF(Table1[[#This Row],[Under 30]]="yes","under 30",IF(Table1[[#This Row],[Senior]]="No","Senior","other"))</f>
        <v>under 30</v>
      </c>
      <c r="AE1256">
        <f>IF(Table1[[#This Row],[Churn Label]]="no",0,1)</f>
        <v>0</v>
      </c>
      <c r="AF1256" cm="1">
        <f t="array" ref="AF1256">SUM(Table1[Cutomer Churned or not]/'KPI''s'!$B$1)</f>
        <v>0.2685808284731635</v>
      </c>
    </row>
    <row r="1257" spans="1:32" x14ac:dyDescent="0.25">
      <c r="A1257" t="s">
        <v>2634</v>
      </c>
      <c r="B1257" t="s">
        <v>21</v>
      </c>
      <c r="C1257" s="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 t="str">
        <f>IF(Table1[[#This Row],[Under 30]]="yes","under 30",IF(Table1[[#This Row],[Senior]]="No","Senior","other"))</f>
        <v>Senior</v>
      </c>
      <c r="AE1257">
        <f>IF(Table1[[#This Row],[Churn Label]]="no",0,1)</f>
        <v>0</v>
      </c>
      <c r="AF1257" cm="1">
        <f t="array" ref="AF1257">SUM(Table1[Cutomer Churned or not]/'KPI''s'!$B$1)</f>
        <v>0.2685808284731635</v>
      </c>
    </row>
    <row r="1258" spans="1:32" x14ac:dyDescent="0.25">
      <c r="A1258" t="s">
        <v>2636</v>
      </c>
      <c r="B1258" t="s">
        <v>21</v>
      </c>
      <c r="C1258" s="7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 t="str">
        <f>IF(Table1[[#This Row],[Under 30]]="yes","under 30",IF(Table1[[#This Row],[Senior]]="No","Senior","other"))</f>
        <v>Senior</v>
      </c>
      <c r="AE1258">
        <f>IF(Table1[[#This Row],[Churn Label]]="no",0,1)</f>
        <v>0</v>
      </c>
      <c r="AF1258" cm="1">
        <f t="array" ref="AF1258">SUM(Table1[Cutomer Churned or not]/'KPI''s'!$B$1)</f>
        <v>0.2685808284731635</v>
      </c>
    </row>
    <row r="1259" spans="1:32" x14ac:dyDescent="0.25">
      <c r="A1259" t="s">
        <v>2638</v>
      </c>
      <c r="B1259" t="s">
        <v>21</v>
      </c>
      <c r="C1259" s="7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 t="str">
        <f>IF(Table1[[#This Row],[Under 30]]="yes","under 30",IF(Table1[[#This Row],[Senior]]="No","Senior","other"))</f>
        <v>Senior</v>
      </c>
      <c r="AE1259">
        <f>IF(Table1[[#This Row],[Churn Label]]="no",0,1)</f>
        <v>0</v>
      </c>
      <c r="AF1259" cm="1">
        <f t="array" ref="AF1259">SUM(Table1[Cutomer Churned or not]/'KPI''s'!$B$1)</f>
        <v>0.2685808284731635</v>
      </c>
    </row>
    <row r="1260" spans="1:32" x14ac:dyDescent="0.25">
      <c r="A1260" t="s">
        <v>2640</v>
      </c>
      <c r="B1260" t="s">
        <v>21</v>
      </c>
      <c r="C1260" s="7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 t="str">
        <f>IF(Table1[[#This Row],[Under 30]]="yes","under 30",IF(Table1[[#This Row],[Senior]]="No","Senior","other"))</f>
        <v>under 30</v>
      </c>
      <c r="AE1260">
        <f>IF(Table1[[#This Row],[Churn Label]]="no",0,1)</f>
        <v>0</v>
      </c>
      <c r="AF1260" cm="1">
        <f t="array" ref="AF1260">SUM(Table1[Cutomer Churned or not]/'KPI''s'!$B$1)</f>
        <v>0.2685808284731635</v>
      </c>
    </row>
    <row r="1261" spans="1:32" x14ac:dyDescent="0.25">
      <c r="A1261" t="s">
        <v>2642</v>
      </c>
      <c r="B1261" t="s">
        <v>21</v>
      </c>
      <c r="C1261" s="7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 t="str">
        <f>IF(Table1[[#This Row],[Under 30]]="yes","under 30",IF(Table1[[#This Row],[Senior]]="No","Senior","other"))</f>
        <v>under 30</v>
      </c>
      <c r="AE1261">
        <f>IF(Table1[[#This Row],[Churn Label]]="no",0,1)</f>
        <v>0</v>
      </c>
      <c r="AF1261" cm="1">
        <f t="array" ref="AF1261">SUM(Table1[Cutomer Churned or not]/'KPI''s'!$B$1)</f>
        <v>0.2685808284731635</v>
      </c>
    </row>
    <row r="1262" spans="1:32" x14ac:dyDescent="0.25">
      <c r="A1262" t="s">
        <v>2644</v>
      </c>
      <c r="B1262" t="s">
        <v>21</v>
      </c>
      <c r="C1262" s="7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 t="str">
        <f>IF(Table1[[#This Row],[Under 30]]="yes","under 30",IF(Table1[[#This Row],[Senior]]="No","Senior","other"))</f>
        <v>Senior</v>
      </c>
      <c r="AE1262">
        <f>IF(Table1[[#This Row],[Churn Label]]="no",0,1)</f>
        <v>0</v>
      </c>
      <c r="AF1262" cm="1">
        <f t="array" ref="AF1262">SUM(Table1[Cutomer Churned or not]/'KPI''s'!$B$1)</f>
        <v>0.2685808284731635</v>
      </c>
    </row>
    <row r="1263" spans="1:32" x14ac:dyDescent="0.25">
      <c r="A1263" t="s">
        <v>2646</v>
      </c>
      <c r="B1263" t="s">
        <v>21</v>
      </c>
      <c r="C1263" s="7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 t="str">
        <f>IF(Table1[[#This Row],[Under 30]]="yes","under 30",IF(Table1[[#This Row],[Senior]]="No","Senior","other"))</f>
        <v>other</v>
      </c>
      <c r="AE1263">
        <f>IF(Table1[[#This Row],[Churn Label]]="no",0,1)</f>
        <v>0</v>
      </c>
      <c r="AF1263" cm="1">
        <f t="array" ref="AF1263">SUM(Table1[Cutomer Churned or not]/'KPI''s'!$B$1)</f>
        <v>0.2685808284731635</v>
      </c>
    </row>
    <row r="1264" spans="1:32" x14ac:dyDescent="0.25">
      <c r="A1264" t="s">
        <v>2648</v>
      </c>
      <c r="B1264" t="s">
        <v>21</v>
      </c>
      <c r="C1264" s="7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 t="str">
        <f>IF(Table1[[#This Row],[Under 30]]="yes","under 30",IF(Table1[[#This Row],[Senior]]="No","Senior","other"))</f>
        <v>Senior</v>
      </c>
      <c r="AE1264">
        <f>IF(Table1[[#This Row],[Churn Label]]="no",0,1)</f>
        <v>0</v>
      </c>
      <c r="AF1264" cm="1">
        <f t="array" ref="AF1264">SUM(Table1[Cutomer Churned or not]/'KPI''s'!$B$1)</f>
        <v>0.2685808284731635</v>
      </c>
    </row>
    <row r="1265" spans="1:32" x14ac:dyDescent="0.25">
      <c r="A1265" t="s">
        <v>2650</v>
      </c>
      <c r="B1265" t="s">
        <v>21</v>
      </c>
      <c r="C1265" s="7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 t="str">
        <f>IF(Table1[[#This Row],[Under 30]]="yes","under 30",IF(Table1[[#This Row],[Senior]]="No","Senior","other"))</f>
        <v>Senior</v>
      </c>
      <c r="AE1265">
        <f>IF(Table1[[#This Row],[Churn Label]]="no",0,1)</f>
        <v>0</v>
      </c>
      <c r="AF1265" cm="1">
        <f t="array" ref="AF1265">SUM(Table1[Cutomer Churned or not]/'KPI''s'!$B$1)</f>
        <v>0.2685808284731635</v>
      </c>
    </row>
    <row r="1266" spans="1:32" x14ac:dyDescent="0.25">
      <c r="A1266" t="s">
        <v>2652</v>
      </c>
      <c r="B1266" t="s">
        <v>21</v>
      </c>
      <c r="C1266" s="7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 t="str">
        <f>IF(Table1[[#This Row],[Under 30]]="yes","under 30",IF(Table1[[#This Row],[Senior]]="No","Senior","other"))</f>
        <v>under 30</v>
      </c>
      <c r="AE1266">
        <f>IF(Table1[[#This Row],[Churn Label]]="no",0,1)</f>
        <v>0</v>
      </c>
      <c r="AF1266" cm="1">
        <f t="array" ref="AF1266">SUM(Table1[Cutomer Churned or not]/'KPI''s'!$B$1)</f>
        <v>0.2685808284731635</v>
      </c>
    </row>
    <row r="1267" spans="1:32" x14ac:dyDescent="0.25">
      <c r="A1267" t="s">
        <v>2654</v>
      </c>
      <c r="B1267" t="s">
        <v>21</v>
      </c>
      <c r="C1267" s="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 t="str">
        <f>IF(Table1[[#This Row],[Under 30]]="yes","under 30",IF(Table1[[#This Row],[Senior]]="No","Senior","other"))</f>
        <v>Senior</v>
      </c>
      <c r="AE1267">
        <f>IF(Table1[[#This Row],[Churn Label]]="no",0,1)</f>
        <v>0</v>
      </c>
      <c r="AF1267" cm="1">
        <f t="array" ref="AF1267">SUM(Table1[Cutomer Churned or not]/'KPI''s'!$B$1)</f>
        <v>0.2685808284731635</v>
      </c>
    </row>
    <row r="1268" spans="1:32" x14ac:dyDescent="0.25">
      <c r="A1268" t="s">
        <v>2656</v>
      </c>
      <c r="B1268" t="s">
        <v>21</v>
      </c>
      <c r="C1268" s="7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 t="str">
        <f>IF(Table1[[#This Row],[Under 30]]="yes","under 30",IF(Table1[[#This Row],[Senior]]="No","Senior","other"))</f>
        <v>Senior</v>
      </c>
      <c r="AE1268">
        <f>IF(Table1[[#This Row],[Churn Label]]="no",0,1)</f>
        <v>0</v>
      </c>
      <c r="AF1268" cm="1">
        <f t="array" ref="AF1268">SUM(Table1[Cutomer Churned or not]/'KPI''s'!$B$1)</f>
        <v>0.2685808284731635</v>
      </c>
    </row>
    <row r="1269" spans="1:32" x14ac:dyDescent="0.25">
      <c r="A1269" t="s">
        <v>2658</v>
      </c>
      <c r="B1269" t="s">
        <v>21</v>
      </c>
      <c r="C1269" s="7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 t="str">
        <f>IF(Table1[[#This Row],[Under 30]]="yes","under 30",IF(Table1[[#This Row],[Senior]]="No","Senior","other"))</f>
        <v>Senior</v>
      </c>
      <c r="AE1269">
        <f>IF(Table1[[#This Row],[Churn Label]]="no",0,1)</f>
        <v>0</v>
      </c>
      <c r="AF1269" cm="1">
        <f t="array" ref="AF1269">SUM(Table1[Cutomer Churned or not]/'KPI''s'!$B$1)</f>
        <v>0.2685808284731635</v>
      </c>
    </row>
    <row r="1270" spans="1:32" x14ac:dyDescent="0.25">
      <c r="A1270" t="s">
        <v>2660</v>
      </c>
      <c r="B1270" t="s">
        <v>21</v>
      </c>
      <c r="C1270" s="7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 t="str">
        <f>IF(Table1[[#This Row],[Under 30]]="yes","under 30",IF(Table1[[#This Row],[Senior]]="No","Senior","other"))</f>
        <v>other</v>
      </c>
      <c r="AE1270">
        <f>IF(Table1[[#This Row],[Churn Label]]="no",0,1)</f>
        <v>0</v>
      </c>
      <c r="AF1270" cm="1">
        <f t="array" ref="AF1270">SUM(Table1[Cutomer Churned or not]/'KPI''s'!$B$1)</f>
        <v>0.2685808284731635</v>
      </c>
    </row>
    <row r="1271" spans="1:32" x14ac:dyDescent="0.25">
      <c r="A1271" t="s">
        <v>2662</v>
      </c>
      <c r="B1271" t="s">
        <v>21</v>
      </c>
      <c r="C1271" s="7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 t="str">
        <f>IF(Table1[[#This Row],[Under 30]]="yes","under 30",IF(Table1[[#This Row],[Senior]]="No","Senior","other"))</f>
        <v>Senior</v>
      </c>
      <c r="AE1271">
        <f>IF(Table1[[#This Row],[Churn Label]]="no",0,1)</f>
        <v>0</v>
      </c>
      <c r="AF1271" cm="1">
        <f t="array" ref="AF1271">SUM(Table1[Cutomer Churned or not]/'KPI''s'!$B$1)</f>
        <v>0.2685808284731635</v>
      </c>
    </row>
    <row r="1272" spans="1:32" x14ac:dyDescent="0.25">
      <c r="A1272" t="s">
        <v>2664</v>
      </c>
      <c r="B1272" t="s">
        <v>21</v>
      </c>
      <c r="C1272" s="7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 t="str">
        <f>IF(Table1[[#This Row],[Under 30]]="yes","under 30",IF(Table1[[#This Row],[Senior]]="No","Senior","other"))</f>
        <v>Senior</v>
      </c>
      <c r="AE1272">
        <f>IF(Table1[[#This Row],[Churn Label]]="no",0,1)</f>
        <v>0</v>
      </c>
      <c r="AF1272" cm="1">
        <f t="array" ref="AF1272">SUM(Table1[Cutomer Churned or not]/'KPI''s'!$B$1)</f>
        <v>0.2685808284731635</v>
      </c>
    </row>
    <row r="1273" spans="1:32" x14ac:dyDescent="0.25">
      <c r="A1273" t="s">
        <v>2666</v>
      </c>
      <c r="B1273" t="s">
        <v>21</v>
      </c>
      <c r="C1273" s="7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 t="str">
        <f>IF(Table1[[#This Row],[Under 30]]="yes","under 30",IF(Table1[[#This Row],[Senior]]="No","Senior","other"))</f>
        <v>other</v>
      </c>
      <c r="AE1273">
        <f>IF(Table1[[#This Row],[Churn Label]]="no",0,1)</f>
        <v>0</v>
      </c>
      <c r="AF1273" cm="1">
        <f t="array" ref="AF1273">SUM(Table1[Cutomer Churned or not]/'KPI''s'!$B$1)</f>
        <v>0.2685808284731635</v>
      </c>
    </row>
    <row r="1274" spans="1:32" x14ac:dyDescent="0.25">
      <c r="A1274" t="s">
        <v>2668</v>
      </c>
      <c r="B1274" t="s">
        <v>21</v>
      </c>
      <c r="C1274" s="7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 t="str">
        <f>IF(Table1[[#This Row],[Under 30]]="yes","under 30",IF(Table1[[#This Row],[Senior]]="No","Senior","other"))</f>
        <v>Senior</v>
      </c>
      <c r="AE1274">
        <f>IF(Table1[[#This Row],[Churn Label]]="no",0,1)</f>
        <v>0</v>
      </c>
      <c r="AF1274" cm="1">
        <f t="array" ref="AF1274">SUM(Table1[Cutomer Churned or not]/'KPI''s'!$B$1)</f>
        <v>0.2685808284731635</v>
      </c>
    </row>
    <row r="1275" spans="1:32" x14ac:dyDescent="0.25">
      <c r="A1275" t="s">
        <v>2670</v>
      </c>
      <c r="B1275" t="s">
        <v>21</v>
      </c>
      <c r="C1275" s="7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 t="str">
        <f>IF(Table1[[#This Row],[Under 30]]="yes","under 30",IF(Table1[[#This Row],[Senior]]="No","Senior","other"))</f>
        <v>other</v>
      </c>
      <c r="AE1275">
        <f>IF(Table1[[#This Row],[Churn Label]]="no",0,1)</f>
        <v>0</v>
      </c>
      <c r="AF1275" cm="1">
        <f t="array" ref="AF1275">SUM(Table1[Cutomer Churned or not]/'KPI''s'!$B$1)</f>
        <v>0.2685808284731635</v>
      </c>
    </row>
    <row r="1276" spans="1:32" x14ac:dyDescent="0.25">
      <c r="A1276" t="s">
        <v>2672</v>
      </c>
      <c r="B1276" t="s">
        <v>21</v>
      </c>
      <c r="C1276" s="7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 t="str">
        <f>IF(Table1[[#This Row],[Under 30]]="yes","under 30",IF(Table1[[#This Row],[Senior]]="No","Senior","other"))</f>
        <v>Senior</v>
      </c>
      <c r="AE1276">
        <f>IF(Table1[[#This Row],[Churn Label]]="no",0,1)</f>
        <v>0</v>
      </c>
      <c r="AF1276" cm="1">
        <f t="array" ref="AF1276">SUM(Table1[Cutomer Churned or not]/'KPI''s'!$B$1)</f>
        <v>0.2685808284731635</v>
      </c>
    </row>
    <row r="1277" spans="1:32" x14ac:dyDescent="0.25">
      <c r="A1277" t="s">
        <v>2674</v>
      </c>
      <c r="B1277" t="s">
        <v>21</v>
      </c>
      <c r="C1277" s="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 t="str">
        <f>IF(Table1[[#This Row],[Under 30]]="yes","under 30",IF(Table1[[#This Row],[Senior]]="No","Senior","other"))</f>
        <v>under 30</v>
      </c>
      <c r="AE1277">
        <f>IF(Table1[[#This Row],[Churn Label]]="no",0,1)</f>
        <v>0</v>
      </c>
      <c r="AF1277" cm="1">
        <f t="array" ref="AF1277">SUM(Table1[Cutomer Churned or not]/'KPI''s'!$B$1)</f>
        <v>0.2685808284731635</v>
      </c>
    </row>
    <row r="1278" spans="1:32" x14ac:dyDescent="0.25">
      <c r="A1278" t="s">
        <v>2676</v>
      </c>
      <c r="B1278" t="s">
        <v>21</v>
      </c>
      <c r="C1278" s="7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 t="str">
        <f>IF(Table1[[#This Row],[Under 30]]="yes","under 30",IF(Table1[[#This Row],[Senior]]="No","Senior","other"))</f>
        <v>Senior</v>
      </c>
      <c r="AE1278">
        <f>IF(Table1[[#This Row],[Churn Label]]="no",0,1)</f>
        <v>0</v>
      </c>
      <c r="AF1278" cm="1">
        <f t="array" ref="AF1278">SUM(Table1[Cutomer Churned or not]/'KPI''s'!$B$1)</f>
        <v>0.2685808284731635</v>
      </c>
    </row>
    <row r="1279" spans="1:32" x14ac:dyDescent="0.25">
      <c r="A1279" t="s">
        <v>2678</v>
      </c>
      <c r="B1279" t="s">
        <v>21</v>
      </c>
      <c r="C1279" s="7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 t="str">
        <f>IF(Table1[[#This Row],[Under 30]]="yes","under 30",IF(Table1[[#This Row],[Senior]]="No","Senior","other"))</f>
        <v>other</v>
      </c>
      <c r="AE1279">
        <f>IF(Table1[[#This Row],[Churn Label]]="no",0,1)</f>
        <v>0</v>
      </c>
      <c r="AF1279" cm="1">
        <f t="array" ref="AF1279">SUM(Table1[Cutomer Churned or not]/'KPI''s'!$B$1)</f>
        <v>0.2685808284731635</v>
      </c>
    </row>
    <row r="1280" spans="1:32" x14ac:dyDescent="0.25">
      <c r="A1280" t="s">
        <v>2680</v>
      </c>
      <c r="B1280" t="s">
        <v>21</v>
      </c>
      <c r="C1280" s="7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 t="str">
        <f>IF(Table1[[#This Row],[Under 30]]="yes","under 30",IF(Table1[[#This Row],[Senior]]="No","Senior","other"))</f>
        <v>Senior</v>
      </c>
      <c r="AE1280">
        <f>IF(Table1[[#This Row],[Churn Label]]="no",0,1)</f>
        <v>0</v>
      </c>
      <c r="AF1280" cm="1">
        <f t="array" ref="AF1280">SUM(Table1[Cutomer Churned or not]/'KPI''s'!$B$1)</f>
        <v>0.2685808284731635</v>
      </c>
    </row>
    <row r="1281" spans="1:32" x14ac:dyDescent="0.25">
      <c r="A1281" t="s">
        <v>2682</v>
      </c>
      <c r="B1281" t="s">
        <v>21</v>
      </c>
      <c r="C1281" s="7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 t="str">
        <f>IF(Table1[[#This Row],[Under 30]]="yes","under 30",IF(Table1[[#This Row],[Senior]]="No","Senior","other"))</f>
        <v>under 30</v>
      </c>
      <c r="AE1281">
        <f>IF(Table1[[#This Row],[Churn Label]]="no",0,1)</f>
        <v>0</v>
      </c>
      <c r="AF1281" cm="1">
        <f t="array" ref="AF1281">SUM(Table1[Cutomer Churned or not]/'KPI''s'!$B$1)</f>
        <v>0.2685808284731635</v>
      </c>
    </row>
    <row r="1282" spans="1:32" x14ac:dyDescent="0.25">
      <c r="A1282" t="s">
        <v>2684</v>
      </c>
      <c r="B1282" t="s">
        <v>21</v>
      </c>
      <c r="C1282" s="7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 t="str">
        <f>IF(Table1[[#This Row],[Under 30]]="yes","under 30",IF(Table1[[#This Row],[Senior]]="No","Senior","other"))</f>
        <v>under 30</v>
      </c>
      <c r="AE1282">
        <f>IF(Table1[[#This Row],[Churn Label]]="no",0,1)</f>
        <v>0</v>
      </c>
      <c r="AF1282" cm="1">
        <f t="array" ref="AF1282">SUM(Table1[Cutomer Churned or not]/'KPI''s'!$B$1)</f>
        <v>0.2685808284731635</v>
      </c>
    </row>
    <row r="1283" spans="1:32" x14ac:dyDescent="0.25">
      <c r="A1283" t="s">
        <v>2686</v>
      </c>
      <c r="B1283" t="s">
        <v>21</v>
      </c>
      <c r="C1283" s="7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 t="str">
        <f>IF(Table1[[#This Row],[Under 30]]="yes","under 30",IF(Table1[[#This Row],[Senior]]="No","Senior","other"))</f>
        <v>Senior</v>
      </c>
      <c r="AE1283">
        <f>IF(Table1[[#This Row],[Churn Label]]="no",0,1)</f>
        <v>0</v>
      </c>
      <c r="AF1283" cm="1">
        <f t="array" ref="AF1283">SUM(Table1[Cutomer Churned or not]/'KPI''s'!$B$1)</f>
        <v>0.2685808284731635</v>
      </c>
    </row>
    <row r="1284" spans="1:32" x14ac:dyDescent="0.25">
      <c r="A1284" t="s">
        <v>2688</v>
      </c>
      <c r="B1284" t="s">
        <v>21</v>
      </c>
      <c r="C1284" s="7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 t="str">
        <f>IF(Table1[[#This Row],[Under 30]]="yes","under 30",IF(Table1[[#This Row],[Senior]]="No","Senior","other"))</f>
        <v>under 30</v>
      </c>
      <c r="AE1284">
        <f>IF(Table1[[#This Row],[Churn Label]]="no",0,1)</f>
        <v>0</v>
      </c>
      <c r="AF1284" cm="1">
        <f t="array" ref="AF1284">SUM(Table1[Cutomer Churned or not]/'KPI''s'!$B$1)</f>
        <v>0.2685808284731635</v>
      </c>
    </row>
    <row r="1285" spans="1:32" x14ac:dyDescent="0.25">
      <c r="A1285" t="s">
        <v>2690</v>
      </c>
      <c r="B1285" t="s">
        <v>21</v>
      </c>
      <c r="C1285" s="7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 t="str">
        <f>IF(Table1[[#This Row],[Under 30]]="yes","under 30",IF(Table1[[#This Row],[Senior]]="No","Senior","other"))</f>
        <v>under 30</v>
      </c>
      <c r="AE1285">
        <f>IF(Table1[[#This Row],[Churn Label]]="no",0,1)</f>
        <v>0</v>
      </c>
      <c r="AF1285" cm="1">
        <f t="array" ref="AF1285">SUM(Table1[Cutomer Churned or not]/'KPI''s'!$B$1)</f>
        <v>0.2685808284731635</v>
      </c>
    </row>
    <row r="1286" spans="1:32" x14ac:dyDescent="0.25">
      <c r="A1286" t="s">
        <v>2692</v>
      </c>
      <c r="B1286" t="s">
        <v>21</v>
      </c>
      <c r="C1286" s="7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 t="str">
        <f>IF(Table1[[#This Row],[Under 30]]="yes","under 30",IF(Table1[[#This Row],[Senior]]="No","Senior","other"))</f>
        <v>other</v>
      </c>
      <c r="AE1286">
        <f>IF(Table1[[#This Row],[Churn Label]]="no",0,1)</f>
        <v>0</v>
      </c>
      <c r="AF1286" cm="1">
        <f t="array" ref="AF1286">SUM(Table1[Cutomer Churned or not]/'KPI''s'!$B$1)</f>
        <v>0.2685808284731635</v>
      </c>
    </row>
    <row r="1287" spans="1:32" x14ac:dyDescent="0.25">
      <c r="A1287" t="s">
        <v>2694</v>
      </c>
      <c r="B1287" t="s">
        <v>21</v>
      </c>
      <c r="C1287" s="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 t="str">
        <f>IF(Table1[[#This Row],[Under 30]]="yes","under 30",IF(Table1[[#This Row],[Senior]]="No","Senior","other"))</f>
        <v>Senior</v>
      </c>
      <c r="AE1287">
        <f>IF(Table1[[#This Row],[Churn Label]]="no",0,1)</f>
        <v>0</v>
      </c>
      <c r="AF1287" cm="1">
        <f t="array" ref="AF1287">SUM(Table1[Cutomer Churned or not]/'KPI''s'!$B$1)</f>
        <v>0.2685808284731635</v>
      </c>
    </row>
    <row r="1288" spans="1:32" x14ac:dyDescent="0.25">
      <c r="A1288" t="s">
        <v>2696</v>
      </c>
      <c r="B1288" t="s">
        <v>21</v>
      </c>
      <c r="C1288" s="7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 t="str">
        <f>IF(Table1[[#This Row],[Under 30]]="yes","under 30",IF(Table1[[#This Row],[Senior]]="No","Senior","other"))</f>
        <v>Senior</v>
      </c>
      <c r="AE1288">
        <f>IF(Table1[[#This Row],[Churn Label]]="no",0,1)</f>
        <v>0</v>
      </c>
      <c r="AF1288" cm="1">
        <f t="array" ref="AF1288">SUM(Table1[Cutomer Churned or not]/'KPI''s'!$B$1)</f>
        <v>0.2685808284731635</v>
      </c>
    </row>
    <row r="1289" spans="1:32" x14ac:dyDescent="0.25">
      <c r="A1289" t="s">
        <v>2698</v>
      </c>
      <c r="B1289" t="s">
        <v>21</v>
      </c>
      <c r="C1289" s="7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 t="str">
        <f>IF(Table1[[#This Row],[Under 30]]="yes","under 30",IF(Table1[[#This Row],[Senior]]="No","Senior","other"))</f>
        <v>Senior</v>
      </c>
      <c r="AE1289">
        <f>IF(Table1[[#This Row],[Churn Label]]="no",0,1)</f>
        <v>0</v>
      </c>
      <c r="AF1289" cm="1">
        <f t="array" ref="AF1289">SUM(Table1[Cutomer Churned or not]/'KPI''s'!$B$1)</f>
        <v>0.2685808284731635</v>
      </c>
    </row>
    <row r="1290" spans="1:32" x14ac:dyDescent="0.25">
      <c r="A1290" t="s">
        <v>2700</v>
      </c>
      <c r="B1290" t="s">
        <v>21</v>
      </c>
      <c r="C1290" s="7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 t="str">
        <f>IF(Table1[[#This Row],[Under 30]]="yes","under 30",IF(Table1[[#This Row],[Senior]]="No","Senior","other"))</f>
        <v>Senior</v>
      </c>
      <c r="AE1290">
        <f>IF(Table1[[#This Row],[Churn Label]]="no",0,1)</f>
        <v>0</v>
      </c>
      <c r="AF1290" cm="1">
        <f t="array" ref="AF1290">SUM(Table1[Cutomer Churned or not]/'KPI''s'!$B$1)</f>
        <v>0.2685808284731635</v>
      </c>
    </row>
    <row r="1291" spans="1:32" x14ac:dyDescent="0.25">
      <c r="A1291" t="s">
        <v>2702</v>
      </c>
      <c r="B1291" t="s">
        <v>21</v>
      </c>
      <c r="C1291" s="7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 t="str">
        <f>IF(Table1[[#This Row],[Under 30]]="yes","under 30",IF(Table1[[#This Row],[Senior]]="No","Senior","other"))</f>
        <v>Senior</v>
      </c>
      <c r="AE1291">
        <f>IF(Table1[[#This Row],[Churn Label]]="no",0,1)</f>
        <v>0</v>
      </c>
      <c r="AF1291" cm="1">
        <f t="array" ref="AF1291">SUM(Table1[Cutomer Churned or not]/'KPI''s'!$B$1)</f>
        <v>0.2685808284731635</v>
      </c>
    </row>
    <row r="1292" spans="1:32" x14ac:dyDescent="0.25">
      <c r="A1292" t="s">
        <v>2704</v>
      </c>
      <c r="B1292" t="s">
        <v>21</v>
      </c>
      <c r="C1292" s="7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 t="str">
        <f>IF(Table1[[#This Row],[Under 30]]="yes","under 30",IF(Table1[[#This Row],[Senior]]="No","Senior","other"))</f>
        <v>other</v>
      </c>
      <c r="AE1292">
        <f>IF(Table1[[#This Row],[Churn Label]]="no",0,1)</f>
        <v>0</v>
      </c>
      <c r="AF1292" cm="1">
        <f t="array" ref="AF1292">SUM(Table1[Cutomer Churned or not]/'KPI''s'!$B$1)</f>
        <v>0.2685808284731635</v>
      </c>
    </row>
    <row r="1293" spans="1:32" x14ac:dyDescent="0.25">
      <c r="A1293" t="s">
        <v>2706</v>
      </c>
      <c r="B1293" t="s">
        <v>25</v>
      </c>
      <c r="C1293" s="7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 t="str">
        <f>IF(Table1[[#This Row],[Under 30]]="yes","under 30",IF(Table1[[#This Row],[Senior]]="No","Senior","other"))</f>
        <v>Senior</v>
      </c>
      <c r="AE1293">
        <f>IF(Table1[[#This Row],[Churn Label]]="no",0,1)</f>
        <v>1</v>
      </c>
      <c r="AF1293" cm="1">
        <f t="array" ref="AF1293">SUM(Table1[Cutomer Churned or not]/'KPI''s'!$B$1)</f>
        <v>0.2685808284731635</v>
      </c>
    </row>
    <row r="1294" spans="1:32" x14ac:dyDescent="0.25">
      <c r="A1294" t="s">
        <v>2708</v>
      </c>
      <c r="B1294" t="s">
        <v>21</v>
      </c>
      <c r="C1294" s="7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 t="str">
        <f>IF(Table1[[#This Row],[Under 30]]="yes","under 30",IF(Table1[[#This Row],[Senior]]="No","Senior","other"))</f>
        <v>Senior</v>
      </c>
      <c r="AE1294">
        <f>IF(Table1[[#This Row],[Churn Label]]="no",0,1)</f>
        <v>0</v>
      </c>
      <c r="AF1294" cm="1">
        <f t="array" ref="AF1294">SUM(Table1[Cutomer Churned or not]/'KPI''s'!$B$1)</f>
        <v>0.2685808284731635</v>
      </c>
    </row>
    <row r="1295" spans="1:32" x14ac:dyDescent="0.25">
      <c r="A1295" t="s">
        <v>2710</v>
      </c>
      <c r="B1295" t="s">
        <v>21</v>
      </c>
      <c r="C1295" s="7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 t="str">
        <f>IF(Table1[[#This Row],[Under 30]]="yes","under 30",IF(Table1[[#This Row],[Senior]]="No","Senior","other"))</f>
        <v>other</v>
      </c>
      <c r="AE1295">
        <f>IF(Table1[[#This Row],[Churn Label]]="no",0,1)</f>
        <v>0</v>
      </c>
      <c r="AF1295" cm="1">
        <f t="array" ref="AF1295">SUM(Table1[Cutomer Churned or not]/'KPI''s'!$B$1)</f>
        <v>0.2685808284731635</v>
      </c>
    </row>
    <row r="1296" spans="1:32" x14ac:dyDescent="0.25">
      <c r="A1296" t="s">
        <v>2712</v>
      </c>
      <c r="B1296" t="s">
        <v>21</v>
      </c>
      <c r="C1296" s="7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 t="str">
        <f>IF(Table1[[#This Row],[Under 30]]="yes","under 30",IF(Table1[[#This Row],[Senior]]="No","Senior","other"))</f>
        <v>Senior</v>
      </c>
      <c r="AE1296">
        <f>IF(Table1[[#This Row],[Churn Label]]="no",0,1)</f>
        <v>0</v>
      </c>
      <c r="AF1296" cm="1">
        <f t="array" ref="AF1296">SUM(Table1[Cutomer Churned or not]/'KPI''s'!$B$1)</f>
        <v>0.2685808284731635</v>
      </c>
    </row>
    <row r="1297" spans="1:32" x14ac:dyDescent="0.25">
      <c r="A1297" t="s">
        <v>2714</v>
      </c>
      <c r="B1297" t="s">
        <v>21</v>
      </c>
      <c r="C1297" s="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 t="str">
        <f>IF(Table1[[#This Row],[Under 30]]="yes","under 30",IF(Table1[[#This Row],[Senior]]="No","Senior","other"))</f>
        <v>other</v>
      </c>
      <c r="AE1297">
        <f>IF(Table1[[#This Row],[Churn Label]]="no",0,1)</f>
        <v>0</v>
      </c>
      <c r="AF1297" cm="1">
        <f t="array" ref="AF1297">SUM(Table1[Cutomer Churned or not]/'KPI''s'!$B$1)</f>
        <v>0.2685808284731635</v>
      </c>
    </row>
    <row r="1298" spans="1:32" x14ac:dyDescent="0.25">
      <c r="A1298" t="s">
        <v>2716</v>
      </c>
      <c r="B1298" t="s">
        <v>21</v>
      </c>
      <c r="C1298" s="7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 t="str">
        <f>IF(Table1[[#This Row],[Under 30]]="yes","under 30",IF(Table1[[#This Row],[Senior]]="No","Senior","other"))</f>
        <v>other</v>
      </c>
      <c r="AE1298">
        <f>IF(Table1[[#This Row],[Churn Label]]="no",0,1)</f>
        <v>0</v>
      </c>
      <c r="AF1298" cm="1">
        <f t="array" ref="AF1298">SUM(Table1[Cutomer Churned or not]/'KPI''s'!$B$1)</f>
        <v>0.2685808284731635</v>
      </c>
    </row>
    <row r="1299" spans="1:32" x14ac:dyDescent="0.25">
      <c r="A1299" t="s">
        <v>2718</v>
      </c>
      <c r="B1299" t="s">
        <v>21</v>
      </c>
      <c r="C1299" s="7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 t="str">
        <f>IF(Table1[[#This Row],[Under 30]]="yes","under 30",IF(Table1[[#This Row],[Senior]]="No","Senior","other"))</f>
        <v>under 30</v>
      </c>
      <c r="AE1299">
        <f>IF(Table1[[#This Row],[Churn Label]]="no",0,1)</f>
        <v>0</v>
      </c>
      <c r="AF1299" cm="1">
        <f t="array" ref="AF1299">SUM(Table1[Cutomer Churned or not]/'KPI''s'!$B$1)</f>
        <v>0.2685808284731635</v>
      </c>
    </row>
    <row r="1300" spans="1:32" x14ac:dyDescent="0.25">
      <c r="A1300" t="s">
        <v>2720</v>
      </c>
      <c r="B1300" t="s">
        <v>21</v>
      </c>
      <c r="C1300" s="7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 t="str">
        <f>IF(Table1[[#This Row],[Under 30]]="yes","under 30",IF(Table1[[#This Row],[Senior]]="No","Senior","other"))</f>
        <v>Senior</v>
      </c>
      <c r="AE1300">
        <f>IF(Table1[[#This Row],[Churn Label]]="no",0,1)</f>
        <v>0</v>
      </c>
      <c r="AF1300" cm="1">
        <f t="array" ref="AF1300">SUM(Table1[Cutomer Churned or not]/'KPI''s'!$B$1)</f>
        <v>0.2685808284731635</v>
      </c>
    </row>
    <row r="1301" spans="1:32" x14ac:dyDescent="0.25">
      <c r="A1301" t="s">
        <v>2722</v>
      </c>
      <c r="B1301" t="s">
        <v>21</v>
      </c>
      <c r="C1301" s="7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 t="str">
        <f>IF(Table1[[#This Row],[Under 30]]="yes","under 30",IF(Table1[[#This Row],[Senior]]="No","Senior","other"))</f>
        <v>other</v>
      </c>
      <c r="AE1301">
        <f>IF(Table1[[#This Row],[Churn Label]]="no",0,1)</f>
        <v>0</v>
      </c>
      <c r="AF1301" cm="1">
        <f t="array" ref="AF1301">SUM(Table1[Cutomer Churned or not]/'KPI''s'!$B$1)</f>
        <v>0.2685808284731635</v>
      </c>
    </row>
    <row r="1302" spans="1:32" x14ac:dyDescent="0.25">
      <c r="A1302" t="s">
        <v>2724</v>
      </c>
      <c r="B1302" t="s">
        <v>21</v>
      </c>
      <c r="C1302" s="7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 t="str">
        <f>IF(Table1[[#This Row],[Under 30]]="yes","under 30",IF(Table1[[#This Row],[Senior]]="No","Senior","other"))</f>
        <v>Senior</v>
      </c>
      <c r="AE1302">
        <f>IF(Table1[[#This Row],[Churn Label]]="no",0,1)</f>
        <v>0</v>
      </c>
      <c r="AF1302" cm="1">
        <f t="array" ref="AF1302">SUM(Table1[Cutomer Churned or not]/'KPI''s'!$B$1)</f>
        <v>0.2685808284731635</v>
      </c>
    </row>
    <row r="1303" spans="1:32" x14ac:dyDescent="0.25">
      <c r="A1303" t="s">
        <v>2726</v>
      </c>
      <c r="B1303" t="s">
        <v>21</v>
      </c>
      <c r="C1303" s="7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 t="str">
        <f>IF(Table1[[#This Row],[Under 30]]="yes","under 30",IF(Table1[[#This Row],[Senior]]="No","Senior","other"))</f>
        <v>Senior</v>
      </c>
      <c r="AE1303">
        <f>IF(Table1[[#This Row],[Churn Label]]="no",0,1)</f>
        <v>0</v>
      </c>
      <c r="AF1303" cm="1">
        <f t="array" ref="AF1303">SUM(Table1[Cutomer Churned or not]/'KPI''s'!$B$1)</f>
        <v>0.2685808284731635</v>
      </c>
    </row>
    <row r="1304" spans="1:32" x14ac:dyDescent="0.25">
      <c r="A1304" t="s">
        <v>2728</v>
      </c>
      <c r="B1304" t="s">
        <v>21</v>
      </c>
      <c r="C1304" s="7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 t="str">
        <f>IF(Table1[[#This Row],[Under 30]]="yes","under 30",IF(Table1[[#This Row],[Senior]]="No","Senior","other"))</f>
        <v>Senior</v>
      </c>
      <c r="AE1304">
        <f>IF(Table1[[#This Row],[Churn Label]]="no",0,1)</f>
        <v>0</v>
      </c>
      <c r="AF1304" cm="1">
        <f t="array" ref="AF1304">SUM(Table1[Cutomer Churned or not]/'KPI''s'!$B$1)</f>
        <v>0.2685808284731635</v>
      </c>
    </row>
    <row r="1305" spans="1:32" x14ac:dyDescent="0.25">
      <c r="A1305" t="s">
        <v>2730</v>
      </c>
      <c r="B1305" t="s">
        <v>21</v>
      </c>
      <c r="C1305" s="7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 t="str">
        <f>IF(Table1[[#This Row],[Under 30]]="yes","under 30",IF(Table1[[#This Row],[Senior]]="No","Senior","other"))</f>
        <v>under 30</v>
      </c>
      <c r="AE1305">
        <f>IF(Table1[[#This Row],[Churn Label]]="no",0,1)</f>
        <v>0</v>
      </c>
      <c r="AF1305" cm="1">
        <f t="array" ref="AF1305">SUM(Table1[Cutomer Churned or not]/'KPI''s'!$B$1)</f>
        <v>0.2685808284731635</v>
      </c>
    </row>
    <row r="1306" spans="1:32" x14ac:dyDescent="0.25">
      <c r="A1306" t="s">
        <v>2732</v>
      </c>
      <c r="B1306" t="s">
        <v>21</v>
      </c>
      <c r="C1306" s="7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 t="str">
        <f>IF(Table1[[#This Row],[Under 30]]="yes","under 30",IF(Table1[[#This Row],[Senior]]="No","Senior","other"))</f>
        <v>other</v>
      </c>
      <c r="AE1306">
        <f>IF(Table1[[#This Row],[Churn Label]]="no",0,1)</f>
        <v>0</v>
      </c>
      <c r="AF1306" cm="1">
        <f t="array" ref="AF1306">SUM(Table1[Cutomer Churned or not]/'KPI''s'!$B$1)</f>
        <v>0.2685808284731635</v>
      </c>
    </row>
    <row r="1307" spans="1:32" x14ac:dyDescent="0.25">
      <c r="A1307" t="s">
        <v>2734</v>
      </c>
      <c r="B1307" t="s">
        <v>21</v>
      </c>
      <c r="C1307" s="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 t="str">
        <f>IF(Table1[[#This Row],[Under 30]]="yes","under 30",IF(Table1[[#This Row],[Senior]]="No","Senior","other"))</f>
        <v>under 30</v>
      </c>
      <c r="AE1307">
        <f>IF(Table1[[#This Row],[Churn Label]]="no",0,1)</f>
        <v>0</v>
      </c>
      <c r="AF1307" cm="1">
        <f t="array" ref="AF1307">SUM(Table1[Cutomer Churned or not]/'KPI''s'!$B$1)</f>
        <v>0.2685808284731635</v>
      </c>
    </row>
    <row r="1308" spans="1:32" x14ac:dyDescent="0.25">
      <c r="A1308" t="s">
        <v>2736</v>
      </c>
      <c r="B1308" t="s">
        <v>21</v>
      </c>
      <c r="C1308" s="7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 t="str">
        <f>IF(Table1[[#This Row],[Under 30]]="yes","under 30",IF(Table1[[#This Row],[Senior]]="No","Senior","other"))</f>
        <v>Senior</v>
      </c>
      <c r="AE1308">
        <f>IF(Table1[[#This Row],[Churn Label]]="no",0,1)</f>
        <v>0</v>
      </c>
      <c r="AF1308" cm="1">
        <f t="array" ref="AF1308">SUM(Table1[Cutomer Churned or not]/'KPI''s'!$B$1)</f>
        <v>0.2685808284731635</v>
      </c>
    </row>
    <row r="1309" spans="1:32" x14ac:dyDescent="0.25">
      <c r="A1309" t="s">
        <v>2738</v>
      </c>
      <c r="B1309" t="s">
        <v>21</v>
      </c>
      <c r="C1309" s="7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 t="str">
        <f>IF(Table1[[#This Row],[Under 30]]="yes","under 30",IF(Table1[[#This Row],[Senior]]="No","Senior","other"))</f>
        <v>Senior</v>
      </c>
      <c r="AE1309">
        <f>IF(Table1[[#This Row],[Churn Label]]="no",0,1)</f>
        <v>0</v>
      </c>
      <c r="AF1309" cm="1">
        <f t="array" ref="AF1309">SUM(Table1[Cutomer Churned or not]/'KPI''s'!$B$1)</f>
        <v>0.2685808284731635</v>
      </c>
    </row>
    <row r="1310" spans="1:32" x14ac:dyDescent="0.25">
      <c r="A1310" t="s">
        <v>2740</v>
      </c>
      <c r="B1310" t="s">
        <v>21</v>
      </c>
      <c r="C1310" s="7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 t="str">
        <f>IF(Table1[[#This Row],[Under 30]]="yes","under 30",IF(Table1[[#This Row],[Senior]]="No","Senior","other"))</f>
        <v>other</v>
      </c>
      <c r="AE1310">
        <f>IF(Table1[[#This Row],[Churn Label]]="no",0,1)</f>
        <v>0</v>
      </c>
      <c r="AF1310" cm="1">
        <f t="array" ref="AF1310">SUM(Table1[Cutomer Churned or not]/'KPI''s'!$B$1)</f>
        <v>0.2685808284731635</v>
      </c>
    </row>
    <row r="1311" spans="1:32" x14ac:dyDescent="0.25">
      <c r="A1311" t="s">
        <v>2742</v>
      </c>
      <c r="B1311" t="s">
        <v>21</v>
      </c>
      <c r="C1311" s="7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 t="str">
        <f>IF(Table1[[#This Row],[Under 30]]="yes","under 30",IF(Table1[[#This Row],[Senior]]="No","Senior","other"))</f>
        <v>Senior</v>
      </c>
      <c r="AE1311">
        <f>IF(Table1[[#This Row],[Churn Label]]="no",0,1)</f>
        <v>0</v>
      </c>
      <c r="AF1311" cm="1">
        <f t="array" ref="AF1311">SUM(Table1[Cutomer Churned or not]/'KPI''s'!$B$1)</f>
        <v>0.2685808284731635</v>
      </c>
    </row>
    <row r="1312" spans="1:32" x14ac:dyDescent="0.25">
      <c r="A1312" t="s">
        <v>2744</v>
      </c>
      <c r="B1312" t="s">
        <v>21</v>
      </c>
      <c r="C1312" s="7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 t="str">
        <f>IF(Table1[[#This Row],[Under 30]]="yes","under 30",IF(Table1[[#This Row],[Senior]]="No","Senior","other"))</f>
        <v>other</v>
      </c>
      <c r="AE1312">
        <f>IF(Table1[[#This Row],[Churn Label]]="no",0,1)</f>
        <v>0</v>
      </c>
      <c r="AF1312" cm="1">
        <f t="array" ref="AF1312">SUM(Table1[Cutomer Churned or not]/'KPI''s'!$B$1)</f>
        <v>0.2685808284731635</v>
      </c>
    </row>
    <row r="1313" spans="1:32" x14ac:dyDescent="0.25">
      <c r="A1313" t="s">
        <v>2746</v>
      </c>
      <c r="B1313" t="s">
        <v>21</v>
      </c>
      <c r="C1313" s="7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 t="str">
        <f>IF(Table1[[#This Row],[Under 30]]="yes","under 30",IF(Table1[[#This Row],[Senior]]="No","Senior","other"))</f>
        <v>Senior</v>
      </c>
      <c r="AE1313">
        <f>IF(Table1[[#This Row],[Churn Label]]="no",0,1)</f>
        <v>0</v>
      </c>
      <c r="AF1313" cm="1">
        <f t="array" ref="AF1313">SUM(Table1[Cutomer Churned or not]/'KPI''s'!$B$1)</f>
        <v>0.2685808284731635</v>
      </c>
    </row>
    <row r="1314" spans="1:32" x14ac:dyDescent="0.25">
      <c r="A1314" t="s">
        <v>2748</v>
      </c>
      <c r="B1314" t="s">
        <v>21</v>
      </c>
      <c r="C1314" s="7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 t="str">
        <f>IF(Table1[[#This Row],[Under 30]]="yes","under 30",IF(Table1[[#This Row],[Senior]]="No","Senior","other"))</f>
        <v>Senior</v>
      </c>
      <c r="AE1314">
        <f>IF(Table1[[#This Row],[Churn Label]]="no",0,1)</f>
        <v>0</v>
      </c>
      <c r="AF1314" cm="1">
        <f t="array" ref="AF1314">SUM(Table1[Cutomer Churned or not]/'KPI''s'!$B$1)</f>
        <v>0.2685808284731635</v>
      </c>
    </row>
    <row r="1315" spans="1:32" x14ac:dyDescent="0.25">
      <c r="A1315" t="s">
        <v>2750</v>
      </c>
      <c r="B1315" t="s">
        <v>21</v>
      </c>
      <c r="C1315" s="7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 t="str">
        <f>IF(Table1[[#This Row],[Under 30]]="yes","under 30",IF(Table1[[#This Row],[Senior]]="No","Senior","other"))</f>
        <v>Senior</v>
      </c>
      <c r="AE1315">
        <f>IF(Table1[[#This Row],[Churn Label]]="no",0,1)</f>
        <v>0</v>
      </c>
      <c r="AF1315" cm="1">
        <f t="array" ref="AF1315">SUM(Table1[Cutomer Churned or not]/'KPI''s'!$B$1)</f>
        <v>0.2685808284731635</v>
      </c>
    </row>
    <row r="1316" spans="1:32" x14ac:dyDescent="0.25">
      <c r="A1316" t="s">
        <v>2752</v>
      </c>
      <c r="B1316" t="s">
        <v>21</v>
      </c>
      <c r="C1316" s="7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 t="str">
        <f>IF(Table1[[#This Row],[Under 30]]="yes","under 30",IF(Table1[[#This Row],[Senior]]="No","Senior","other"))</f>
        <v>Senior</v>
      </c>
      <c r="AE1316">
        <f>IF(Table1[[#This Row],[Churn Label]]="no",0,1)</f>
        <v>0</v>
      </c>
      <c r="AF1316" cm="1">
        <f t="array" ref="AF1316">SUM(Table1[Cutomer Churned or not]/'KPI''s'!$B$1)</f>
        <v>0.2685808284731635</v>
      </c>
    </row>
    <row r="1317" spans="1:32" x14ac:dyDescent="0.25">
      <c r="A1317" t="s">
        <v>2754</v>
      </c>
      <c r="B1317" t="s">
        <v>21</v>
      </c>
      <c r="C1317" s="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 t="str">
        <f>IF(Table1[[#This Row],[Under 30]]="yes","under 30",IF(Table1[[#This Row],[Senior]]="No","Senior","other"))</f>
        <v>Senior</v>
      </c>
      <c r="AE1317">
        <f>IF(Table1[[#This Row],[Churn Label]]="no",0,1)</f>
        <v>0</v>
      </c>
      <c r="AF1317" cm="1">
        <f t="array" ref="AF1317">SUM(Table1[Cutomer Churned or not]/'KPI''s'!$B$1)</f>
        <v>0.2685808284731635</v>
      </c>
    </row>
    <row r="1318" spans="1:32" x14ac:dyDescent="0.25">
      <c r="A1318" t="s">
        <v>2756</v>
      </c>
      <c r="B1318" t="s">
        <v>21</v>
      </c>
      <c r="C1318" s="7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 t="str">
        <f>IF(Table1[[#This Row],[Under 30]]="yes","under 30",IF(Table1[[#This Row],[Senior]]="No","Senior","other"))</f>
        <v>Senior</v>
      </c>
      <c r="AE1318">
        <f>IF(Table1[[#This Row],[Churn Label]]="no",0,1)</f>
        <v>0</v>
      </c>
      <c r="AF1318" cm="1">
        <f t="array" ref="AF1318">SUM(Table1[Cutomer Churned or not]/'KPI''s'!$B$1)</f>
        <v>0.2685808284731635</v>
      </c>
    </row>
    <row r="1319" spans="1:32" x14ac:dyDescent="0.25">
      <c r="A1319" t="s">
        <v>2758</v>
      </c>
      <c r="B1319" t="s">
        <v>21</v>
      </c>
      <c r="C1319" s="7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 t="str">
        <f>IF(Table1[[#This Row],[Under 30]]="yes","under 30",IF(Table1[[#This Row],[Senior]]="No","Senior","other"))</f>
        <v>other</v>
      </c>
      <c r="AE1319">
        <f>IF(Table1[[#This Row],[Churn Label]]="no",0,1)</f>
        <v>0</v>
      </c>
      <c r="AF1319" cm="1">
        <f t="array" ref="AF1319">SUM(Table1[Cutomer Churned or not]/'KPI''s'!$B$1)</f>
        <v>0.2685808284731635</v>
      </c>
    </row>
    <row r="1320" spans="1:32" x14ac:dyDescent="0.25">
      <c r="A1320" t="s">
        <v>2760</v>
      </c>
      <c r="B1320" t="s">
        <v>21</v>
      </c>
      <c r="C1320" s="7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 t="str">
        <f>IF(Table1[[#This Row],[Under 30]]="yes","under 30",IF(Table1[[#This Row],[Senior]]="No","Senior","other"))</f>
        <v>other</v>
      </c>
      <c r="AE1320">
        <f>IF(Table1[[#This Row],[Churn Label]]="no",0,1)</f>
        <v>0</v>
      </c>
      <c r="AF1320" cm="1">
        <f t="array" ref="AF1320">SUM(Table1[Cutomer Churned or not]/'KPI''s'!$B$1)</f>
        <v>0.2685808284731635</v>
      </c>
    </row>
    <row r="1321" spans="1:32" x14ac:dyDescent="0.25">
      <c r="A1321" t="s">
        <v>2762</v>
      </c>
      <c r="B1321" t="s">
        <v>21</v>
      </c>
      <c r="C1321" s="7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 t="str">
        <f>IF(Table1[[#This Row],[Under 30]]="yes","under 30",IF(Table1[[#This Row],[Senior]]="No","Senior","other"))</f>
        <v>under 30</v>
      </c>
      <c r="AE1321">
        <f>IF(Table1[[#This Row],[Churn Label]]="no",0,1)</f>
        <v>0</v>
      </c>
      <c r="AF1321" cm="1">
        <f t="array" ref="AF1321">SUM(Table1[Cutomer Churned or not]/'KPI''s'!$B$1)</f>
        <v>0.2685808284731635</v>
      </c>
    </row>
    <row r="1322" spans="1:32" x14ac:dyDescent="0.25">
      <c r="A1322" t="s">
        <v>2764</v>
      </c>
      <c r="B1322" t="s">
        <v>21</v>
      </c>
      <c r="C1322" s="7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 t="str">
        <f>IF(Table1[[#This Row],[Under 30]]="yes","under 30",IF(Table1[[#This Row],[Senior]]="No","Senior","other"))</f>
        <v>Senior</v>
      </c>
      <c r="AE1322">
        <f>IF(Table1[[#This Row],[Churn Label]]="no",0,1)</f>
        <v>0</v>
      </c>
      <c r="AF1322" cm="1">
        <f t="array" ref="AF1322">SUM(Table1[Cutomer Churned or not]/'KPI''s'!$B$1)</f>
        <v>0.2685808284731635</v>
      </c>
    </row>
    <row r="1323" spans="1:32" x14ac:dyDescent="0.25">
      <c r="A1323" t="s">
        <v>2766</v>
      </c>
      <c r="B1323" t="s">
        <v>21</v>
      </c>
      <c r="C1323" s="7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 t="str">
        <f>IF(Table1[[#This Row],[Under 30]]="yes","under 30",IF(Table1[[#This Row],[Senior]]="No","Senior","other"))</f>
        <v>Senior</v>
      </c>
      <c r="AE1323">
        <f>IF(Table1[[#This Row],[Churn Label]]="no",0,1)</f>
        <v>0</v>
      </c>
      <c r="AF1323" cm="1">
        <f t="array" ref="AF1323">SUM(Table1[Cutomer Churned or not]/'KPI''s'!$B$1)</f>
        <v>0.2685808284731635</v>
      </c>
    </row>
    <row r="1324" spans="1:32" x14ac:dyDescent="0.25">
      <c r="A1324" t="s">
        <v>2768</v>
      </c>
      <c r="B1324" t="s">
        <v>21</v>
      </c>
      <c r="C1324" s="7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 t="str">
        <f>IF(Table1[[#This Row],[Under 30]]="yes","under 30",IF(Table1[[#This Row],[Senior]]="No","Senior","other"))</f>
        <v>Senior</v>
      </c>
      <c r="AE1324">
        <f>IF(Table1[[#This Row],[Churn Label]]="no",0,1)</f>
        <v>0</v>
      </c>
      <c r="AF1324" cm="1">
        <f t="array" ref="AF1324">SUM(Table1[Cutomer Churned or not]/'KPI''s'!$B$1)</f>
        <v>0.2685808284731635</v>
      </c>
    </row>
    <row r="1325" spans="1:32" x14ac:dyDescent="0.25">
      <c r="A1325" t="s">
        <v>2770</v>
      </c>
      <c r="B1325" t="s">
        <v>21</v>
      </c>
      <c r="C1325" s="7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 t="str">
        <f>IF(Table1[[#This Row],[Under 30]]="yes","under 30",IF(Table1[[#This Row],[Senior]]="No","Senior","other"))</f>
        <v>under 30</v>
      </c>
      <c r="AE1325">
        <f>IF(Table1[[#This Row],[Churn Label]]="no",0,1)</f>
        <v>0</v>
      </c>
      <c r="AF1325" cm="1">
        <f t="array" ref="AF1325">SUM(Table1[Cutomer Churned or not]/'KPI''s'!$B$1)</f>
        <v>0.2685808284731635</v>
      </c>
    </row>
    <row r="1326" spans="1:32" x14ac:dyDescent="0.25">
      <c r="A1326" t="s">
        <v>2772</v>
      </c>
      <c r="B1326" t="s">
        <v>21</v>
      </c>
      <c r="C1326" s="7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 t="str">
        <f>IF(Table1[[#This Row],[Under 30]]="yes","under 30",IF(Table1[[#This Row],[Senior]]="No","Senior","other"))</f>
        <v>Senior</v>
      </c>
      <c r="AE1326">
        <f>IF(Table1[[#This Row],[Churn Label]]="no",0,1)</f>
        <v>0</v>
      </c>
      <c r="AF1326" cm="1">
        <f t="array" ref="AF1326">SUM(Table1[Cutomer Churned or not]/'KPI''s'!$B$1)</f>
        <v>0.2685808284731635</v>
      </c>
    </row>
    <row r="1327" spans="1:32" x14ac:dyDescent="0.25">
      <c r="A1327" t="s">
        <v>2774</v>
      </c>
      <c r="B1327" t="s">
        <v>21</v>
      </c>
      <c r="C1327" s="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 t="str">
        <f>IF(Table1[[#This Row],[Under 30]]="yes","under 30",IF(Table1[[#This Row],[Senior]]="No","Senior","other"))</f>
        <v>other</v>
      </c>
      <c r="AE1327">
        <f>IF(Table1[[#This Row],[Churn Label]]="no",0,1)</f>
        <v>0</v>
      </c>
      <c r="AF1327" cm="1">
        <f t="array" ref="AF1327">SUM(Table1[Cutomer Churned or not]/'KPI''s'!$B$1)</f>
        <v>0.2685808284731635</v>
      </c>
    </row>
    <row r="1328" spans="1:32" x14ac:dyDescent="0.25">
      <c r="A1328" t="s">
        <v>2776</v>
      </c>
      <c r="B1328" t="s">
        <v>21</v>
      </c>
      <c r="C1328" s="7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 t="str">
        <f>IF(Table1[[#This Row],[Under 30]]="yes","under 30",IF(Table1[[#This Row],[Senior]]="No","Senior","other"))</f>
        <v>under 30</v>
      </c>
      <c r="AE1328">
        <f>IF(Table1[[#This Row],[Churn Label]]="no",0,1)</f>
        <v>0</v>
      </c>
      <c r="AF1328" cm="1">
        <f t="array" ref="AF1328">SUM(Table1[Cutomer Churned or not]/'KPI''s'!$B$1)</f>
        <v>0.2685808284731635</v>
      </c>
    </row>
    <row r="1329" spans="1:32" x14ac:dyDescent="0.25">
      <c r="A1329" t="s">
        <v>2778</v>
      </c>
      <c r="B1329" t="s">
        <v>21</v>
      </c>
      <c r="C1329" s="7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 t="str">
        <f>IF(Table1[[#This Row],[Under 30]]="yes","under 30",IF(Table1[[#This Row],[Senior]]="No","Senior","other"))</f>
        <v>Senior</v>
      </c>
      <c r="AE1329">
        <f>IF(Table1[[#This Row],[Churn Label]]="no",0,1)</f>
        <v>0</v>
      </c>
      <c r="AF1329" cm="1">
        <f t="array" ref="AF1329">SUM(Table1[Cutomer Churned or not]/'KPI''s'!$B$1)</f>
        <v>0.2685808284731635</v>
      </c>
    </row>
    <row r="1330" spans="1:32" x14ac:dyDescent="0.25">
      <c r="A1330" t="s">
        <v>2780</v>
      </c>
      <c r="B1330" t="s">
        <v>21</v>
      </c>
      <c r="C1330" s="7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 t="str">
        <f>IF(Table1[[#This Row],[Under 30]]="yes","under 30",IF(Table1[[#This Row],[Senior]]="No","Senior","other"))</f>
        <v>other</v>
      </c>
      <c r="AE1330">
        <f>IF(Table1[[#This Row],[Churn Label]]="no",0,1)</f>
        <v>0</v>
      </c>
      <c r="AF1330" cm="1">
        <f t="array" ref="AF1330">SUM(Table1[Cutomer Churned or not]/'KPI''s'!$B$1)</f>
        <v>0.2685808284731635</v>
      </c>
    </row>
    <row r="1331" spans="1:32" x14ac:dyDescent="0.25">
      <c r="A1331" t="s">
        <v>2782</v>
      </c>
      <c r="B1331" t="s">
        <v>21</v>
      </c>
      <c r="C1331" s="7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 t="str">
        <f>IF(Table1[[#This Row],[Under 30]]="yes","under 30",IF(Table1[[#This Row],[Senior]]="No","Senior","other"))</f>
        <v>Senior</v>
      </c>
      <c r="AE1331">
        <f>IF(Table1[[#This Row],[Churn Label]]="no",0,1)</f>
        <v>0</v>
      </c>
      <c r="AF1331" cm="1">
        <f t="array" ref="AF1331">SUM(Table1[Cutomer Churned or not]/'KPI''s'!$B$1)</f>
        <v>0.2685808284731635</v>
      </c>
    </row>
    <row r="1332" spans="1:32" x14ac:dyDescent="0.25">
      <c r="A1332" t="s">
        <v>2784</v>
      </c>
      <c r="B1332" t="s">
        <v>21</v>
      </c>
      <c r="C1332" s="7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 t="str">
        <f>IF(Table1[[#This Row],[Under 30]]="yes","under 30",IF(Table1[[#This Row],[Senior]]="No","Senior","other"))</f>
        <v>other</v>
      </c>
      <c r="AE1332">
        <f>IF(Table1[[#This Row],[Churn Label]]="no",0,1)</f>
        <v>0</v>
      </c>
      <c r="AF1332" cm="1">
        <f t="array" ref="AF1332">SUM(Table1[Cutomer Churned or not]/'KPI''s'!$B$1)</f>
        <v>0.2685808284731635</v>
      </c>
    </row>
    <row r="1333" spans="1:32" x14ac:dyDescent="0.25">
      <c r="A1333" t="s">
        <v>2786</v>
      </c>
      <c r="B1333" t="s">
        <v>21</v>
      </c>
      <c r="C1333" s="7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 t="str">
        <f>IF(Table1[[#This Row],[Under 30]]="yes","under 30",IF(Table1[[#This Row],[Senior]]="No","Senior","other"))</f>
        <v>other</v>
      </c>
      <c r="AE1333">
        <f>IF(Table1[[#This Row],[Churn Label]]="no",0,1)</f>
        <v>0</v>
      </c>
      <c r="AF1333" cm="1">
        <f t="array" ref="AF1333">SUM(Table1[Cutomer Churned or not]/'KPI''s'!$B$1)</f>
        <v>0.2685808284731635</v>
      </c>
    </row>
    <row r="1334" spans="1:32" x14ac:dyDescent="0.25">
      <c r="A1334" t="s">
        <v>2788</v>
      </c>
      <c r="B1334" t="s">
        <v>21</v>
      </c>
      <c r="C1334" s="7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 t="str">
        <f>IF(Table1[[#This Row],[Under 30]]="yes","under 30",IF(Table1[[#This Row],[Senior]]="No","Senior","other"))</f>
        <v>other</v>
      </c>
      <c r="AE1334">
        <f>IF(Table1[[#This Row],[Churn Label]]="no",0,1)</f>
        <v>0</v>
      </c>
      <c r="AF1334" cm="1">
        <f t="array" ref="AF1334">SUM(Table1[Cutomer Churned or not]/'KPI''s'!$B$1)</f>
        <v>0.2685808284731635</v>
      </c>
    </row>
    <row r="1335" spans="1:32" x14ac:dyDescent="0.25">
      <c r="A1335" t="s">
        <v>2790</v>
      </c>
      <c r="B1335" t="s">
        <v>21</v>
      </c>
      <c r="C1335" s="7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 t="str">
        <f>IF(Table1[[#This Row],[Under 30]]="yes","under 30",IF(Table1[[#This Row],[Senior]]="No","Senior","other"))</f>
        <v>other</v>
      </c>
      <c r="AE1335">
        <f>IF(Table1[[#This Row],[Churn Label]]="no",0,1)</f>
        <v>0</v>
      </c>
      <c r="AF1335" cm="1">
        <f t="array" ref="AF1335">SUM(Table1[Cutomer Churned or not]/'KPI''s'!$B$1)</f>
        <v>0.2685808284731635</v>
      </c>
    </row>
    <row r="1336" spans="1:32" x14ac:dyDescent="0.25">
      <c r="A1336" t="s">
        <v>2792</v>
      </c>
      <c r="B1336" t="s">
        <v>21</v>
      </c>
      <c r="C1336" s="7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 t="str">
        <f>IF(Table1[[#This Row],[Under 30]]="yes","under 30",IF(Table1[[#This Row],[Senior]]="No","Senior","other"))</f>
        <v>other</v>
      </c>
      <c r="AE1336">
        <f>IF(Table1[[#This Row],[Churn Label]]="no",0,1)</f>
        <v>0</v>
      </c>
      <c r="AF1336" cm="1">
        <f t="array" ref="AF1336">SUM(Table1[Cutomer Churned or not]/'KPI''s'!$B$1)</f>
        <v>0.2685808284731635</v>
      </c>
    </row>
    <row r="1337" spans="1:32" x14ac:dyDescent="0.25">
      <c r="A1337" t="s">
        <v>2794</v>
      </c>
      <c r="B1337" t="s">
        <v>21</v>
      </c>
      <c r="C1337" s="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 t="str">
        <f>IF(Table1[[#This Row],[Under 30]]="yes","under 30",IF(Table1[[#This Row],[Senior]]="No","Senior","other"))</f>
        <v>Senior</v>
      </c>
      <c r="AE1337">
        <f>IF(Table1[[#This Row],[Churn Label]]="no",0,1)</f>
        <v>0</v>
      </c>
      <c r="AF1337" cm="1">
        <f t="array" ref="AF1337">SUM(Table1[Cutomer Churned or not]/'KPI''s'!$B$1)</f>
        <v>0.2685808284731635</v>
      </c>
    </row>
    <row r="1338" spans="1:32" x14ac:dyDescent="0.25">
      <c r="A1338" t="s">
        <v>2796</v>
      </c>
      <c r="B1338" t="s">
        <v>21</v>
      </c>
      <c r="C1338" s="7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 t="str">
        <f>IF(Table1[[#This Row],[Under 30]]="yes","under 30",IF(Table1[[#This Row],[Senior]]="No","Senior","other"))</f>
        <v>under 30</v>
      </c>
      <c r="AE1338">
        <f>IF(Table1[[#This Row],[Churn Label]]="no",0,1)</f>
        <v>0</v>
      </c>
      <c r="AF1338" cm="1">
        <f t="array" ref="AF1338">SUM(Table1[Cutomer Churned or not]/'KPI''s'!$B$1)</f>
        <v>0.2685808284731635</v>
      </c>
    </row>
    <row r="1339" spans="1:32" x14ac:dyDescent="0.25">
      <c r="A1339" t="s">
        <v>2798</v>
      </c>
      <c r="B1339" t="s">
        <v>21</v>
      </c>
      <c r="C1339" s="7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 t="str">
        <f>IF(Table1[[#This Row],[Under 30]]="yes","under 30",IF(Table1[[#This Row],[Senior]]="No","Senior","other"))</f>
        <v>Senior</v>
      </c>
      <c r="AE1339">
        <f>IF(Table1[[#This Row],[Churn Label]]="no",0,1)</f>
        <v>0</v>
      </c>
      <c r="AF1339" cm="1">
        <f t="array" ref="AF1339">SUM(Table1[Cutomer Churned or not]/'KPI''s'!$B$1)</f>
        <v>0.2685808284731635</v>
      </c>
    </row>
    <row r="1340" spans="1:32" x14ac:dyDescent="0.25">
      <c r="A1340" t="s">
        <v>2800</v>
      </c>
      <c r="B1340" t="s">
        <v>21</v>
      </c>
      <c r="C1340" s="7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 t="str">
        <f>IF(Table1[[#This Row],[Under 30]]="yes","under 30",IF(Table1[[#This Row],[Senior]]="No","Senior","other"))</f>
        <v>other</v>
      </c>
      <c r="AE1340">
        <f>IF(Table1[[#This Row],[Churn Label]]="no",0,1)</f>
        <v>0</v>
      </c>
      <c r="AF1340" cm="1">
        <f t="array" ref="AF1340">SUM(Table1[Cutomer Churned or not]/'KPI''s'!$B$1)</f>
        <v>0.2685808284731635</v>
      </c>
    </row>
    <row r="1341" spans="1:32" x14ac:dyDescent="0.25">
      <c r="A1341" t="s">
        <v>2802</v>
      </c>
      <c r="B1341" t="s">
        <v>21</v>
      </c>
      <c r="C1341" s="7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 t="str">
        <f>IF(Table1[[#This Row],[Under 30]]="yes","under 30",IF(Table1[[#This Row],[Senior]]="No","Senior","other"))</f>
        <v>Senior</v>
      </c>
      <c r="AE1341">
        <f>IF(Table1[[#This Row],[Churn Label]]="no",0,1)</f>
        <v>0</v>
      </c>
      <c r="AF1341" cm="1">
        <f t="array" ref="AF1341">SUM(Table1[Cutomer Churned or not]/'KPI''s'!$B$1)</f>
        <v>0.2685808284731635</v>
      </c>
    </row>
    <row r="1342" spans="1:32" x14ac:dyDescent="0.25">
      <c r="A1342" t="s">
        <v>2804</v>
      </c>
      <c r="B1342" t="s">
        <v>21</v>
      </c>
      <c r="C1342" s="7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 t="str">
        <f>IF(Table1[[#This Row],[Under 30]]="yes","under 30",IF(Table1[[#This Row],[Senior]]="No","Senior","other"))</f>
        <v>Senior</v>
      </c>
      <c r="AE1342">
        <f>IF(Table1[[#This Row],[Churn Label]]="no",0,1)</f>
        <v>0</v>
      </c>
      <c r="AF1342" cm="1">
        <f t="array" ref="AF1342">SUM(Table1[Cutomer Churned or not]/'KPI''s'!$B$1)</f>
        <v>0.2685808284731635</v>
      </c>
    </row>
    <row r="1343" spans="1:32" x14ac:dyDescent="0.25">
      <c r="A1343" t="s">
        <v>2806</v>
      </c>
      <c r="B1343" t="s">
        <v>21</v>
      </c>
      <c r="C1343" s="7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 t="str">
        <f>IF(Table1[[#This Row],[Under 30]]="yes","under 30",IF(Table1[[#This Row],[Senior]]="No","Senior","other"))</f>
        <v>Senior</v>
      </c>
      <c r="AE1343">
        <f>IF(Table1[[#This Row],[Churn Label]]="no",0,1)</f>
        <v>0</v>
      </c>
      <c r="AF1343" cm="1">
        <f t="array" ref="AF1343">SUM(Table1[Cutomer Churned or not]/'KPI''s'!$B$1)</f>
        <v>0.2685808284731635</v>
      </c>
    </row>
    <row r="1344" spans="1:32" x14ac:dyDescent="0.25">
      <c r="A1344" t="s">
        <v>2808</v>
      </c>
      <c r="B1344" t="s">
        <v>21</v>
      </c>
      <c r="C1344" s="7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 t="str">
        <f>IF(Table1[[#This Row],[Under 30]]="yes","under 30",IF(Table1[[#This Row],[Senior]]="No","Senior","other"))</f>
        <v>Senior</v>
      </c>
      <c r="AE1344">
        <f>IF(Table1[[#This Row],[Churn Label]]="no",0,1)</f>
        <v>0</v>
      </c>
      <c r="AF1344" cm="1">
        <f t="array" ref="AF1344">SUM(Table1[Cutomer Churned or not]/'KPI''s'!$B$1)</f>
        <v>0.2685808284731635</v>
      </c>
    </row>
    <row r="1345" spans="1:32" x14ac:dyDescent="0.25">
      <c r="A1345" t="s">
        <v>2810</v>
      </c>
      <c r="B1345" t="s">
        <v>21</v>
      </c>
      <c r="C1345" s="7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 t="str">
        <f>IF(Table1[[#This Row],[Under 30]]="yes","under 30",IF(Table1[[#This Row],[Senior]]="No","Senior","other"))</f>
        <v>Senior</v>
      </c>
      <c r="AE1345">
        <f>IF(Table1[[#This Row],[Churn Label]]="no",0,1)</f>
        <v>0</v>
      </c>
      <c r="AF1345" cm="1">
        <f t="array" ref="AF1345">SUM(Table1[Cutomer Churned or not]/'KPI''s'!$B$1)</f>
        <v>0.2685808284731635</v>
      </c>
    </row>
    <row r="1346" spans="1:32" x14ac:dyDescent="0.25">
      <c r="A1346" t="s">
        <v>2812</v>
      </c>
      <c r="B1346" t="s">
        <v>21</v>
      </c>
      <c r="C1346" s="7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 t="str">
        <f>IF(Table1[[#This Row],[Under 30]]="yes","under 30",IF(Table1[[#This Row],[Senior]]="No","Senior","other"))</f>
        <v>Senior</v>
      </c>
      <c r="AE1346">
        <f>IF(Table1[[#This Row],[Churn Label]]="no",0,1)</f>
        <v>0</v>
      </c>
      <c r="AF1346" cm="1">
        <f t="array" ref="AF1346">SUM(Table1[Cutomer Churned or not]/'KPI''s'!$B$1)</f>
        <v>0.2685808284731635</v>
      </c>
    </row>
    <row r="1347" spans="1:32" x14ac:dyDescent="0.25">
      <c r="A1347" t="s">
        <v>2814</v>
      </c>
      <c r="B1347" t="s">
        <v>21</v>
      </c>
      <c r="C1347" s="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 t="str">
        <f>IF(Table1[[#This Row],[Under 30]]="yes","under 30",IF(Table1[[#This Row],[Senior]]="No","Senior","other"))</f>
        <v>Senior</v>
      </c>
      <c r="AE1347">
        <f>IF(Table1[[#This Row],[Churn Label]]="no",0,1)</f>
        <v>0</v>
      </c>
      <c r="AF1347" cm="1">
        <f t="array" ref="AF1347">SUM(Table1[Cutomer Churned or not]/'KPI''s'!$B$1)</f>
        <v>0.2685808284731635</v>
      </c>
    </row>
    <row r="1348" spans="1:32" x14ac:dyDescent="0.25">
      <c r="A1348" t="s">
        <v>2816</v>
      </c>
      <c r="B1348" t="s">
        <v>21</v>
      </c>
      <c r="C1348" s="7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 t="str">
        <f>IF(Table1[[#This Row],[Under 30]]="yes","under 30",IF(Table1[[#This Row],[Senior]]="No","Senior","other"))</f>
        <v>Senior</v>
      </c>
      <c r="AE1348">
        <f>IF(Table1[[#This Row],[Churn Label]]="no",0,1)</f>
        <v>0</v>
      </c>
      <c r="AF1348" cm="1">
        <f t="array" ref="AF1348">SUM(Table1[Cutomer Churned or not]/'KPI''s'!$B$1)</f>
        <v>0.2685808284731635</v>
      </c>
    </row>
    <row r="1349" spans="1:32" x14ac:dyDescent="0.25">
      <c r="A1349" t="s">
        <v>2818</v>
      </c>
      <c r="B1349" t="s">
        <v>21</v>
      </c>
      <c r="C1349" s="7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 t="str">
        <f>IF(Table1[[#This Row],[Under 30]]="yes","under 30",IF(Table1[[#This Row],[Senior]]="No","Senior","other"))</f>
        <v>under 30</v>
      </c>
      <c r="AE1349">
        <f>IF(Table1[[#This Row],[Churn Label]]="no",0,1)</f>
        <v>0</v>
      </c>
      <c r="AF1349" cm="1">
        <f t="array" ref="AF1349">SUM(Table1[Cutomer Churned or not]/'KPI''s'!$B$1)</f>
        <v>0.2685808284731635</v>
      </c>
    </row>
    <row r="1350" spans="1:32" x14ac:dyDescent="0.25">
      <c r="A1350" t="s">
        <v>2820</v>
      </c>
      <c r="B1350" t="s">
        <v>21</v>
      </c>
      <c r="C1350" s="7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 t="str">
        <f>IF(Table1[[#This Row],[Under 30]]="yes","under 30",IF(Table1[[#This Row],[Senior]]="No","Senior","other"))</f>
        <v>Senior</v>
      </c>
      <c r="AE1350">
        <f>IF(Table1[[#This Row],[Churn Label]]="no",0,1)</f>
        <v>0</v>
      </c>
      <c r="AF1350" cm="1">
        <f t="array" ref="AF1350">SUM(Table1[Cutomer Churned or not]/'KPI''s'!$B$1)</f>
        <v>0.2685808284731635</v>
      </c>
    </row>
    <row r="1351" spans="1:32" x14ac:dyDescent="0.25">
      <c r="A1351" t="s">
        <v>2822</v>
      </c>
      <c r="B1351" t="s">
        <v>21</v>
      </c>
      <c r="C1351" s="7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 t="str">
        <f>IF(Table1[[#This Row],[Under 30]]="yes","under 30",IF(Table1[[#This Row],[Senior]]="No","Senior","other"))</f>
        <v>other</v>
      </c>
      <c r="AE1351">
        <f>IF(Table1[[#This Row],[Churn Label]]="no",0,1)</f>
        <v>0</v>
      </c>
      <c r="AF1351" cm="1">
        <f t="array" ref="AF1351">SUM(Table1[Cutomer Churned or not]/'KPI''s'!$B$1)</f>
        <v>0.2685808284731635</v>
      </c>
    </row>
    <row r="1352" spans="1:32" x14ac:dyDescent="0.25">
      <c r="A1352" t="s">
        <v>2824</v>
      </c>
      <c r="B1352" t="s">
        <v>21</v>
      </c>
      <c r="C1352" s="7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 t="str">
        <f>IF(Table1[[#This Row],[Under 30]]="yes","under 30",IF(Table1[[#This Row],[Senior]]="No","Senior","other"))</f>
        <v>under 30</v>
      </c>
      <c r="AE1352">
        <f>IF(Table1[[#This Row],[Churn Label]]="no",0,1)</f>
        <v>0</v>
      </c>
      <c r="AF1352" cm="1">
        <f t="array" ref="AF1352">SUM(Table1[Cutomer Churned or not]/'KPI''s'!$B$1)</f>
        <v>0.2685808284731635</v>
      </c>
    </row>
    <row r="1353" spans="1:32" x14ac:dyDescent="0.25">
      <c r="A1353" t="s">
        <v>2826</v>
      </c>
      <c r="B1353" t="s">
        <v>21</v>
      </c>
      <c r="C1353" s="7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 t="str">
        <f>IF(Table1[[#This Row],[Under 30]]="yes","under 30",IF(Table1[[#This Row],[Senior]]="No","Senior","other"))</f>
        <v>Senior</v>
      </c>
      <c r="AE1353">
        <f>IF(Table1[[#This Row],[Churn Label]]="no",0,1)</f>
        <v>0</v>
      </c>
      <c r="AF1353" cm="1">
        <f t="array" ref="AF1353">SUM(Table1[Cutomer Churned or not]/'KPI''s'!$B$1)</f>
        <v>0.2685808284731635</v>
      </c>
    </row>
    <row r="1354" spans="1:32" x14ac:dyDescent="0.25">
      <c r="A1354" t="s">
        <v>2828</v>
      </c>
      <c r="B1354" t="s">
        <v>21</v>
      </c>
      <c r="C1354" s="7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 t="str">
        <f>IF(Table1[[#This Row],[Under 30]]="yes","under 30",IF(Table1[[#This Row],[Senior]]="No","Senior","other"))</f>
        <v>other</v>
      </c>
      <c r="AE1354">
        <f>IF(Table1[[#This Row],[Churn Label]]="no",0,1)</f>
        <v>0</v>
      </c>
      <c r="AF1354" cm="1">
        <f t="array" ref="AF1354">SUM(Table1[Cutomer Churned or not]/'KPI''s'!$B$1)</f>
        <v>0.2685808284731635</v>
      </c>
    </row>
    <row r="1355" spans="1:32" x14ac:dyDescent="0.25">
      <c r="A1355" t="s">
        <v>2830</v>
      </c>
      <c r="B1355" t="s">
        <v>21</v>
      </c>
      <c r="C1355" s="7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 t="str">
        <f>IF(Table1[[#This Row],[Under 30]]="yes","under 30",IF(Table1[[#This Row],[Senior]]="No","Senior","other"))</f>
        <v>under 30</v>
      </c>
      <c r="AE1355">
        <f>IF(Table1[[#This Row],[Churn Label]]="no",0,1)</f>
        <v>0</v>
      </c>
      <c r="AF1355" cm="1">
        <f t="array" ref="AF1355">SUM(Table1[Cutomer Churned or not]/'KPI''s'!$B$1)</f>
        <v>0.2685808284731635</v>
      </c>
    </row>
    <row r="1356" spans="1:32" x14ac:dyDescent="0.25">
      <c r="A1356" t="s">
        <v>2832</v>
      </c>
      <c r="B1356" t="s">
        <v>21</v>
      </c>
      <c r="C1356" s="7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 t="str">
        <f>IF(Table1[[#This Row],[Under 30]]="yes","under 30",IF(Table1[[#This Row],[Senior]]="No","Senior","other"))</f>
        <v>other</v>
      </c>
      <c r="AE1356">
        <f>IF(Table1[[#This Row],[Churn Label]]="no",0,1)</f>
        <v>0</v>
      </c>
      <c r="AF1356" cm="1">
        <f t="array" ref="AF1356">SUM(Table1[Cutomer Churned or not]/'KPI''s'!$B$1)</f>
        <v>0.2685808284731635</v>
      </c>
    </row>
    <row r="1357" spans="1:32" x14ac:dyDescent="0.25">
      <c r="A1357" t="s">
        <v>2834</v>
      </c>
      <c r="B1357" t="s">
        <v>21</v>
      </c>
      <c r="C1357" s="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 t="str">
        <f>IF(Table1[[#This Row],[Under 30]]="yes","under 30",IF(Table1[[#This Row],[Senior]]="No","Senior","other"))</f>
        <v>other</v>
      </c>
      <c r="AE1357">
        <f>IF(Table1[[#This Row],[Churn Label]]="no",0,1)</f>
        <v>0</v>
      </c>
      <c r="AF1357" cm="1">
        <f t="array" ref="AF1357">SUM(Table1[Cutomer Churned or not]/'KPI''s'!$B$1)</f>
        <v>0.2685808284731635</v>
      </c>
    </row>
    <row r="1358" spans="1:32" x14ac:dyDescent="0.25">
      <c r="A1358" t="s">
        <v>2836</v>
      </c>
      <c r="B1358" t="s">
        <v>21</v>
      </c>
      <c r="C1358" s="7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 t="str">
        <f>IF(Table1[[#This Row],[Under 30]]="yes","under 30",IF(Table1[[#This Row],[Senior]]="No","Senior","other"))</f>
        <v>Senior</v>
      </c>
      <c r="AE1358">
        <f>IF(Table1[[#This Row],[Churn Label]]="no",0,1)</f>
        <v>0</v>
      </c>
      <c r="AF1358" cm="1">
        <f t="array" ref="AF1358">SUM(Table1[Cutomer Churned or not]/'KPI''s'!$B$1)</f>
        <v>0.2685808284731635</v>
      </c>
    </row>
    <row r="1359" spans="1:32" x14ac:dyDescent="0.25">
      <c r="A1359" t="s">
        <v>2838</v>
      </c>
      <c r="B1359" t="s">
        <v>21</v>
      </c>
      <c r="C1359" s="7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 t="str">
        <f>IF(Table1[[#This Row],[Under 30]]="yes","under 30",IF(Table1[[#This Row],[Senior]]="No","Senior","other"))</f>
        <v>Senior</v>
      </c>
      <c r="AE1359">
        <f>IF(Table1[[#This Row],[Churn Label]]="no",0,1)</f>
        <v>0</v>
      </c>
      <c r="AF1359" cm="1">
        <f t="array" ref="AF1359">SUM(Table1[Cutomer Churned or not]/'KPI''s'!$B$1)</f>
        <v>0.2685808284731635</v>
      </c>
    </row>
    <row r="1360" spans="1:32" x14ac:dyDescent="0.25">
      <c r="A1360" t="s">
        <v>2840</v>
      </c>
      <c r="B1360" t="s">
        <v>21</v>
      </c>
      <c r="C1360" s="7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 t="str">
        <f>IF(Table1[[#This Row],[Under 30]]="yes","under 30",IF(Table1[[#This Row],[Senior]]="No","Senior","other"))</f>
        <v>Senior</v>
      </c>
      <c r="AE1360">
        <f>IF(Table1[[#This Row],[Churn Label]]="no",0,1)</f>
        <v>0</v>
      </c>
      <c r="AF1360" cm="1">
        <f t="array" ref="AF1360">SUM(Table1[Cutomer Churned or not]/'KPI''s'!$B$1)</f>
        <v>0.2685808284731635</v>
      </c>
    </row>
    <row r="1361" spans="1:32" x14ac:dyDescent="0.25">
      <c r="A1361" t="s">
        <v>2842</v>
      </c>
      <c r="B1361" t="s">
        <v>21</v>
      </c>
      <c r="C1361" s="7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 t="str">
        <f>IF(Table1[[#This Row],[Under 30]]="yes","under 30",IF(Table1[[#This Row],[Senior]]="No","Senior","other"))</f>
        <v>other</v>
      </c>
      <c r="AE1361">
        <f>IF(Table1[[#This Row],[Churn Label]]="no",0,1)</f>
        <v>0</v>
      </c>
      <c r="AF1361" cm="1">
        <f t="array" ref="AF1361">SUM(Table1[Cutomer Churned or not]/'KPI''s'!$B$1)</f>
        <v>0.2685808284731635</v>
      </c>
    </row>
    <row r="1362" spans="1:32" x14ac:dyDescent="0.25">
      <c r="A1362" t="s">
        <v>2844</v>
      </c>
      <c r="B1362" t="s">
        <v>21</v>
      </c>
      <c r="C1362" s="7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 t="str">
        <f>IF(Table1[[#This Row],[Under 30]]="yes","under 30",IF(Table1[[#This Row],[Senior]]="No","Senior","other"))</f>
        <v>under 30</v>
      </c>
      <c r="AE1362">
        <f>IF(Table1[[#This Row],[Churn Label]]="no",0,1)</f>
        <v>0</v>
      </c>
      <c r="AF1362" cm="1">
        <f t="array" ref="AF1362">SUM(Table1[Cutomer Churned or not]/'KPI''s'!$B$1)</f>
        <v>0.2685808284731635</v>
      </c>
    </row>
    <row r="1363" spans="1:32" x14ac:dyDescent="0.25">
      <c r="A1363" t="s">
        <v>2846</v>
      </c>
      <c r="B1363" t="s">
        <v>21</v>
      </c>
      <c r="C1363" s="7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 t="str">
        <f>IF(Table1[[#This Row],[Under 30]]="yes","under 30",IF(Table1[[#This Row],[Senior]]="No","Senior","other"))</f>
        <v>Senior</v>
      </c>
      <c r="AE1363">
        <f>IF(Table1[[#This Row],[Churn Label]]="no",0,1)</f>
        <v>0</v>
      </c>
      <c r="AF1363" cm="1">
        <f t="array" ref="AF1363">SUM(Table1[Cutomer Churned or not]/'KPI''s'!$B$1)</f>
        <v>0.2685808284731635</v>
      </c>
    </row>
    <row r="1364" spans="1:32" x14ac:dyDescent="0.25">
      <c r="A1364" t="s">
        <v>2848</v>
      </c>
      <c r="B1364" t="s">
        <v>21</v>
      </c>
      <c r="C1364" s="7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 t="str">
        <f>IF(Table1[[#This Row],[Under 30]]="yes","under 30",IF(Table1[[#This Row],[Senior]]="No","Senior","other"))</f>
        <v>under 30</v>
      </c>
      <c r="AE1364">
        <f>IF(Table1[[#This Row],[Churn Label]]="no",0,1)</f>
        <v>0</v>
      </c>
      <c r="AF1364" cm="1">
        <f t="array" ref="AF1364">SUM(Table1[Cutomer Churned or not]/'KPI''s'!$B$1)</f>
        <v>0.2685808284731635</v>
      </c>
    </row>
    <row r="1365" spans="1:32" x14ac:dyDescent="0.25">
      <c r="A1365" t="s">
        <v>2850</v>
      </c>
      <c r="B1365" t="s">
        <v>21</v>
      </c>
      <c r="C1365" s="7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 t="str">
        <f>IF(Table1[[#This Row],[Under 30]]="yes","under 30",IF(Table1[[#This Row],[Senior]]="No","Senior","other"))</f>
        <v>Senior</v>
      </c>
      <c r="AE1365">
        <f>IF(Table1[[#This Row],[Churn Label]]="no",0,1)</f>
        <v>0</v>
      </c>
      <c r="AF1365" cm="1">
        <f t="array" ref="AF1365">SUM(Table1[Cutomer Churned or not]/'KPI''s'!$B$1)</f>
        <v>0.2685808284731635</v>
      </c>
    </row>
    <row r="1366" spans="1:32" x14ac:dyDescent="0.25">
      <c r="A1366" t="s">
        <v>2852</v>
      </c>
      <c r="B1366" t="s">
        <v>25</v>
      </c>
      <c r="C1366" s="7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 t="str">
        <f>IF(Table1[[#This Row],[Under 30]]="yes","under 30",IF(Table1[[#This Row],[Senior]]="No","Senior","other"))</f>
        <v>other</v>
      </c>
      <c r="AE1366">
        <f>IF(Table1[[#This Row],[Churn Label]]="no",0,1)</f>
        <v>1</v>
      </c>
      <c r="AF1366" cm="1">
        <f t="array" ref="AF1366">SUM(Table1[Cutomer Churned or not]/'KPI''s'!$B$1)</f>
        <v>0.2685808284731635</v>
      </c>
    </row>
    <row r="1367" spans="1:32" x14ac:dyDescent="0.25">
      <c r="A1367" t="s">
        <v>2854</v>
      </c>
      <c r="B1367" t="s">
        <v>21</v>
      </c>
      <c r="C1367" s="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 t="str">
        <f>IF(Table1[[#This Row],[Under 30]]="yes","under 30",IF(Table1[[#This Row],[Senior]]="No","Senior","other"))</f>
        <v>Senior</v>
      </c>
      <c r="AE1367">
        <f>IF(Table1[[#This Row],[Churn Label]]="no",0,1)</f>
        <v>0</v>
      </c>
      <c r="AF1367" cm="1">
        <f t="array" ref="AF1367">SUM(Table1[Cutomer Churned or not]/'KPI''s'!$B$1)</f>
        <v>0.2685808284731635</v>
      </c>
    </row>
    <row r="1368" spans="1:32" x14ac:dyDescent="0.25">
      <c r="A1368" t="s">
        <v>2856</v>
      </c>
      <c r="B1368" t="s">
        <v>21</v>
      </c>
      <c r="C1368" s="7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 t="str">
        <f>IF(Table1[[#This Row],[Under 30]]="yes","under 30",IF(Table1[[#This Row],[Senior]]="No","Senior","other"))</f>
        <v>Senior</v>
      </c>
      <c r="AE1368">
        <f>IF(Table1[[#This Row],[Churn Label]]="no",0,1)</f>
        <v>0</v>
      </c>
      <c r="AF1368" cm="1">
        <f t="array" ref="AF1368">SUM(Table1[Cutomer Churned or not]/'KPI''s'!$B$1)</f>
        <v>0.2685808284731635</v>
      </c>
    </row>
    <row r="1369" spans="1:32" x14ac:dyDescent="0.25">
      <c r="A1369" t="s">
        <v>2858</v>
      </c>
      <c r="B1369" t="s">
        <v>21</v>
      </c>
      <c r="C1369" s="7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 t="str">
        <f>IF(Table1[[#This Row],[Under 30]]="yes","under 30",IF(Table1[[#This Row],[Senior]]="No","Senior","other"))</f>
        <v>Senior</v>
      </c>
      <c r="AE1369">
        <f>IF(Table1[[#This Row],[Churn Label]]="no",0,1)</f>
        <v>0</v>
      </c>
      <c r="AF1369" cm="1">
        <f t="array" ref="AF1369">SUM(Table1[Cutomer Churned or not]/'KPI''s'!$B$1)</f>
        <v>0.2685808284731635</v>
      </c>
    </row>
    <row r="1370" spans="1:32" x14ac:dyDescent="0.25">
      <c r="A1370" t="s">
        <v>2860</v>
      </c>
      <c r="B1370" t="s">
        <v>21</v>
      </c>
      <c r="C1370" s="7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 t="str">
        <f>IF(Table1[[#This Row],[Under 30]]="yes","under 30",IF(Table1[[#This Row],[Senior]]="No","Senior","other"))</f>
        <v>Senior</v>
      </c>
      <c r="AE1370">
        <f>IF(Table1[[#This Row],[Churn Label]]="no",0,1)</f>
        <v>0</v>
      </c>
      <c r="AF1370" cm="1">
        <f t="array" ref="AF1370">SUM(Table1[Cutomer Churned or not]/'KPI''s'!$B$1)</f>
        <v>0.2685808284731635</v>
      </c>
    </row>
    <row r="1371" spans="1:32" x14ac:dyDescent="0.25">
      <c r="A1371" t="s">
        <v>2862</v>
      </c>
      <c r="B1371" t="s">
        <v>21</v>
      </c>
      <c r="C1371" s="7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 t="str">
        <f>IF(Table1[[#This Row],[Under 30]]="yes","under 30",IF(Table1[[#This Row],[Senior]]="No","Senior","other"))</f>
        <v>Senior</v>
      </c>
      <c r="AE1371">
        <f>IF(Table1[[#This Row],[Churn Label]]="no",0,1)</f>
        <v>0</v>
      </c>
      <c r="AF1371" cm="1">
        <f t="array" ref="AF1371">SUM(Table1[Cutomer Churned or not]/'KPI''s'!$B$1)</f>
        <v>0.2685808284731635</v>
      </c>
    </row>
    <row r="1372" spans="1:32" x14ac:dyDescent="0.25">
      <c r="A1372" t="s">
        <v>2864</v>
      </c>
      <c r="B1372" t="s">
        <v>21</v>
      </c>
      <c r="C1372" s="7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 t="str">
        <f>IF(Table1[[#This Row],[Under 30]]="yes","under 30",IF(Table1[[#This Row],[Senior]]="No","Senior","other"))</f>
        <v>Senior</v>
      </c>
      <c r="AE1372">
        <f>IF(Table1[[#This Row],[Churn Label]]="no",0,1)</f>
        <v>0</v>
      </c>
      <c r="AF1372" cm="1">
        <f t="array" ref="AF1372">SUM(Table1[Cutomer Churned or not]/'KPI''s'!$B$1)</f>
        <v>0.2685808284731635</v>
      </c>
    </row>
    <row r="1373" spans="1:32" x14ac:dyDescent="0.25">
      <c r="A1373" t="s">
        <v>2866</v>
      </c>
      <c r="B1373" t="s">
        <v>21</v>
      </c>
      <c r="C1373" s="7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 t="str">
        <f>IF(Table1[[#This Row],[Under 30]]="yes","under 30",IF(Table1[[#This Row],[Senior]]="No","Senior","other"))</f>
        <v>under 30</v>
      </c>
      <c r="AE1373">
        <f>IF(Table1[[#This Row],[Churn Label]]="no",0,1)</f>
        <v>0</v>
      </c>
      <c r="AF1373" cm="1">
        <f t="array" ref="AF1373">SUM(Table1[Cutomer Churned or not]/'KPI''s'!$B$1)</f>
        <v>0.2685808284731635</v>
      </c>
    </row>
    <row r="1374" spans="1:32" x14ac:dyDescent="0.25">
      <c r="A1374" t="s">
        <v>2868</v>
      </c>
      <c r="B1374" t="s">
        <v>21</v>
      </c>
      <c r="C1374" s="7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 t="str">
        <f>IF(Table1[[#This Row],[Under 30]]="yes","under 30",IF(Table1[[#This Row],[Senior]]="No","Senior","other"))</f>
        <v>Senior</v>
      </c>
      <c r="AE1374">
        <f>IF(Table1[[#This Row],[Churn Label]]="no",0,1)</f>
        <v>0</v>
      </c>
      <c r="AF1374" cm="1">
        <f t="array" ref="AF1374">SUM(Table1[Cutomer Churned or not]/'KPI''s'!$B$1)</f>
        <v>0.2685808284731635</v>
      </c>
    </row>
    <row r="1375" spans="1:32" x14ac:dyDescent="0.25">
      <c r="A1375" t="s">
        <v>2870</v>
      </c>
      <c r="B1375" t="s">
        <v>21</v>
      </c>
      <c r="C1375" s="7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 t="str">
        <f>IF(Table1[[#This Row],[Under 30]]="yes","under 30",IF(Table1[[#This Row],[Senior]]="No","Senior","other"))</f>
        <v>Senior</v>
      </c>
      <c r="AE1375">
        <f>IF(Table1[[#This Row],[Churn Label]]="no",0,1)</f>
        <v>0</v>
      </c>
      <c r="AF1375" cm="1">
        <f t="array" ref="AF1375">SUM(Table1[Cutomer Churned or not]/'KPI''s'!$B$1)</f>
        <v>0.2685808284731635</v>
      </c>
    </row>
    <row r="1376" spans="1:32" x14ac:dyDescent="0.25">
      <c r="A1376" t="s">
        <v>2872</v>
      </c>
      <c r="B1376" t="s">
        <v>21</v>
      </c>
      <c r="C1376" s="7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 t="str">
        <f>IF(Table1[[#This Row],[Under 30]]="yes","under 30",IF(Table1[[#This Row],[Senior]]="No","Senior","other"))</f>
        <v>Senior</v>
      </c>
      <c r="AE1376">
        <f>IF(Table1[[#This Row],[Churn Label]]="no",0,1)</f>
        <v>0</v>
      </c>
      <c r="AF1376" cm="1">
        <f t="array" ref="AF1376">SUM(Table1[Cutomer Churned or not]/'KPI''s'!$B$1)</f>
        <v>0.2685808284731635</v>
      </c>
    </row>
    <row r="1377" spans="1:32" x14ac:dyDescent="0.25">
      <c r="A1377" t="s">
        <v>2874</v>
      </c>
      <c r="B1377" t="s">
        <v>21</v>
      </c>
      <c r="C1377" s="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 t="str">
        <f>IF(Table1[[#This Row],[Under 30]]="yes","under 30",IF(Table1[[#This Row],[Senior]]="No","Senior","other"))</f>
        <v>Senior</v>
      </c>
      <c r="AE1377">
        <f>IF(Table1[[#This Row],[Churn Label]]="no",0,1)</f>
        <v>0</v>
      </c>
      <c r="AF1377" cm="1">
        <f t="array" ref="AF1377">SUM(Table1[Cutomer Churned or not]/'KPI''s'!$B$1)</f>
        <v>0.2685808284731635</v>
      </c>
    </row>
    <row r="1378" spans="1:32" x14ac:dyDescent="0.25">
      <c r="A1378" t="s">
        <v>2876</v>
      </c>
      <c r="B1378" t="s">
        <v>21</v>
      </c>
      <c r="C1378" s="7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 t="str">
        <f>IF(Table1[[#This Row],[Under 30]]="yes","under 30",IF(Table1[[#This Row],[Senior]]="No","Senior","other"))</f>
        <v>other</v>
      </c>
      <c r="AE1378">
        <f>IF(Table1[[#This Row],[Churn Label]]="no",0,1)</f>
        <v>0</v>
      </c>
      <c r="AF1378" cm="1">
        <f t="array" ref="AF1378">SUM(Table1[Cutomer Churned or not]/'KPI''s'!$B$1)</f>
        <v>0.2685808284731635</v>
      </c>
    </row>
    <row r="1379" spans="1:32" x14ac:dyDescent="0.25">
      <c r="A1379" t="s">
        <v>2878</v>
      </c>
      <c r="B1379" t="s">
        <v>21</v>
      </c>
      <c r="C1379" s="7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 t="str">
        <f>IF(Table1[[#This Row],[Under 30]]="yes","under 30",IF(Table1[[#This Row],[Senior]]="No","Senior","other"))</f>
        <v>Senior</v>
      </c>
      <c r="AE1379">
        <f>IF(Table1[[#This Row],[Churn Label]]="no",0,1)</f>
        <v>0</v>
      </c>
      <c r="AF1379" cm="1">
        <f t="array" ref="AF1379">SUM(Table1[Cutomer Churned or not]/'KPI''s'!$B$1)</f>
        <v>0.2685808284731635</v>
      </c>
    </row>
    <row r="1380" spans="1:32" x14ac:dyDescent="0.25">
      <c r="A1380" t="s">
        <v>2880</v>
      </c>
      <c r="B1380" t="s">
        <v>21</v>
      </c>
      <c r="C1380" s="7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 t="str">
        <f>IF(Table1[[#This Row],[Under 30]]="yes","under 30",IF(Table1[[#This Row],[Senior]]="No","Senior","other"))</f>
        <v>Senior</v>
      </c>
      <c r="AE1380">
        <f>IF(Table1[[#This Row],[Churn Label]]="no",0,1)</f>
        <v>0</v>
      </c>
      <c r="AF1380" cm="1">
        <f t="array" ref="AF1380">SUM(Table1[Cutomer Churned or not]/'KPI''s'!$B$1)</f>
        <v>0.2685808284731635</v>
      </c>
    </row>
    <row r="1381" spans="1:32" x14ac:dyDescent="0.25">
      <c r="A1381" t="s">
        <v>2882</v>
      </c>
      <c r="B1381" t="s">
        <v>21</v>
      </c>
      <c r="C1381" s="7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 t="str">
        <f>IF(Table1[[#This Row],[Under 30]]="yes","under 30",IF(Table1[[#This Row],[Senior]]="No","Senior","other"))</f>
        <v>under 30</v>
      </c>
      <c r="AE1381">
        <f>IF(Table1[[#This Row],[Churn Label]]="no",0,1)</f>
        <v>0</v>
      </c>
      <c r="AF1381" cm="1">
        <f t="array" ref="AF1381">SUM(Table1[Cutomer Churned or not]/'KPI''s'!$B$1)</f>
        <v>0.2685808284731635</v>
      </c>
    </row>
    <row r="1382" spans="1:32" x14ac:dyDescent="0.25">
      <c r="A1382" t="s">
        <v>2884</v>
      </c>
      <c r="B1382" t="s">
        <v>21</v>
      </c>
      <c r="C1382" s="7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 t="str">
        <f>IF(Table1[[#This Row],[Under 30]]="yes","under 30",IF(Table1[[#This Row],[Senior]]="No","Senior","other"))</f>
        <v>Senior</v>
      </c>
      <c r="AE1382">
        <f>IF(Table1[[#This Row],[Churn Label]]="no",0,1)</f>
        <v>0</v>
      </c>
      <c r="AF1382" cm="1">
        <f t="array" ref="AF1382">SUM(Table1[Cutomer Churned or not]/'KPI''s'!$B$1)</f>
        <v>0.2685808284731635</v>
      </c>
    </row>
    <row r="1383" spans="1:32" x14ac:dyDescent="0.25">
      <c r="A1383" t="s">
        <v>2886</v>
      </c>
      <c r="B1383" t="s">
        <v>21</v>
      </c>
      <c r="C1383" s="7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 t="str">
        <f>IF(Table1[[#This Row],[Under 30]]="yes","under 30",IF(Table1[[#This Row],[Senior]]="No","Senior","other"))</f>
        <v>Senior</v>
      </c>
      <c r="AE1383">
        <f>IF(Table1[[#This Row],[Churn Label]]="no",0,1)</f>
        <v>0</v>
      </c>
      <c r="AF1383" cm="1">
        <f t="array" ref="AF1383">SUM(Table1[Cutomer Churned or not]/'KPI''s'!$B$1)</f>
        <v>0.2685808284731635</v>
      </c>
    </row>
    <row r="1384" spans="1:32" x14ac:dyDescent="0.25">
      <c r="A1384" t="s">
        <v>2888</v>
      </c>
      <c r="B1384" t="s">
        <v>21</v>
      </c>
      <c r="C1384" s="7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 t="str">
        <f>IF(Table1[[#This Row],[Under 30]]="yes","under 30",IF(Table1[[#This Row],[Senior]]="No","Senior","other"))</f>
        <v>other</v>
      </c>
      <c r="AE1384">
        <f>IF(Table1[[#This Row],[Churn Label]]="no",0,1)</f>
        <v>0</v>
      </c>
      <c r="AF1384" cm="1">
        <f t="array" ref="AF1384">SUM(Table1[Cutomer Churned or not]/'KPI''s'!$B$1)</f>
        <v>0.2685808284731635</v>
      </c>
    </row>
    <row r="1385" spans="1:32" x14ac:dyDescent="0.25">
      <c r="A1385" t="s">
        <v>2890</v>
      </c>
      <c r="B1385" t="s">
        <v>21</v>
      </c>
      <c r="C1385" s="7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 t="str">
        <f>IF(Table1[[#This Row],[Under 30]]="yes","under 30",IF(Table1[[#This Row],[Senior]]="No","Senior","other"))</f>
        <v>under 30</v>
      </c>
      <c r="AE1385">
        <f>IF(Table1[[#This Row],[Churn Label]]="no",0,1)</f>
        <v>0</v>
      </c>
      <c r="AF1385" cm="1">
        <f t="array" ref="AF1385">SUM(Table1[Cutomer Churned or not]/'KPI''s'!$B$1)</f>
        <v>0.2685808284731635</v>
      </c>
    </row>
    <row r="1386" spans="1:32" x14ac:dyDescent="0.25">
      <c r="A1386" t="s">
        <v>2892</v>
      </c>
      <c r="B1386" t="s">
        <v>21</v>
      </c>
      <c r="C1386" s="7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 t="str">
        <f>IF(Table1[[#This Row],[Under 30]]="yes","under 30",IF(Table1[[#This Row],[Senior]]="No","Senior","other"))</f>
        <v>under 30</v>
      </c>
      <c r="AE1386">
        <f>IF(Table1[[#This Row],[Churn Label]]="no",0,1)</f>
        <v>0</v>
      </c>
      <c r="AF1386" cm="1">
        <f t="array" ref="AF1386">SUM(Table1[Cutomer Churned or not]/'KPI''s'!$B$1)</f>
        <v>0.2685808284731635</v>
      </c>
    </row>
    <row r="1387" spans="1:32" x14ac:dyDescent="0.25">
      <c r="A1387" t="s">
        <v>2894</v>
      </c>
      <c r="B1387" t="s">
        <v>21</v>
      </c>
      <c r="C1387" s="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 t="str">
        <f>IF(Table1[[#This Row],[Under 30]]="yes","under 30",IF(Table1[[#This Row],[Senior]]="No","Senior","other"))</f>
        <v>Senior</v>
      </c>
      <c r="AE1387">
        <f>IF(Table1[[#This Row],[Churn Label]]="no",0,1)</f>
        <v>0</v>
      </c>
      <c r="AF1387" cm="1">
        <f t="array" ref="AF1387">SUM(Table1[Cutomer Churned or not]/'KPI''s'!$B$1)</f>
        <v>0.2685808284731635</v>
      </c>
    </row>
    <row r="1388" spans="1:32" x14ac:dyDescent="0.25">
      <c r="A1388" t="s">
        <v>2896</v>
      </c>
      <c r="B1388" t="s">
        <v>21</v>
      </c>
      <c r="C1388" s="7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 t="str">
        <f>IF(Table1[[#This Row],[Under 30]]="yes","under 30",IF(Table1[[#This Row],[Senior]]="No","Senior","other"))</f>
        <v>Senior</v>
      </c>
      <c r="AE1388">
        <f>IF(Table1[[#This Row],[Churn Label]]="no",0,1)</f>
        <v>0</v>
      </c>
      <c r="AF1388" cm="1">
        <f t="array" ref="AF1388">SUM(Table1[Cutomer Churned or not]/'KPI''s'!$B$1)</f>
        <v>0.2685808284731635</v>
      </c>
    </row>
    <row r="1389" spans="1:32" x14ac:dyDescent="0.25">
      <c r="A1389" t="s">
        <v>2898</v>
      </c>
      <c r="B1389" t="s">
        <v>21</v>
      </c>
      <c r="C1389" s="7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 t="str">
        <f>IF(Table1[[#This Row],[Under 30]]="yes","under 30",IF(Table1[[#This Row],[Senior]]="No","Senior","other"))</f>
        <v>Senior</v>
      </c>
      <c r="AE1389">
        <f>IF(Table1[[#This Row],[Churn Label]]="no",0,1)</f>
        <v>0</v>
      </c>
      <c r="AF1389" cm="1">
        <f t="array" ref="AF1389">SUM(Table1[Cutomer Churned or not]/'KPI''s'!$B$1)</f>
        <v>0.2685808284731635</v>
      </c>
    </row>
    <row r="1390" spans="1:32" x14ac:dyDescent="0.25">
      <c r="A1390" t="s">
        <v>2900</v>
      </c>
      <c r="B1390" t="s">
        <v>21</v>
      </c>
      <c r="C1390" s="7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 t="str">
        <f>IF(Table1[[#This Row],[Under 30]]="yes","under 30",IF(Table1[[#This Row],[Senior]]="No","Senior","other"))</f>
        <v>Senior</v>
      </c>
      <c r="AE1390">
        <f>IF(Table1[[#This Row],[Churn Label]]="no",0,1)</f>
        <v>0</v>
      </c>
      <c r="AF1390" cm="1">
        <f t="array" ref="AF1390">SUM(Table1[Cutomer Churned or not]/'KPI''s'!$B$1)</f>
        <v>0.2685808284731635</v>
      </c>
    </row>
    <row r="1391" spans="1:32" x14ac:dyDescent="0.25">
      <c r="A1391" t="s">
        <v>2902</v>
      </c>
      <c r="B1391" t="s">
        <v>21</v>
      </c>
      <c r="C1391" s="7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 t="str">
        <f>IF(Table1[[#This Row],[Under 30]]="yes","under 30",IF(Table1[[#This Row],[Senior]]="No","Senior","other"))</f>
        <v>under 30</v>
      </c>
      <c r="AE1391">
        <f>IF(Table1[[#This Row],[Churn Label]]="no",0,1)</f>
        <v>0</v>
      </c>
      <c r="AF1391" cm="1">
        <f t="array" ref="AF1391">SUM(Table1[Cutomer Churned or not]/'KPI''s'!$B$1)</f>
        <v>0.2685808284731635</v>
      </c>
    </row>
    <row r="1392" spans="1:32" x14ac:dyDescent="0.25">
      <c r="A1392" t="s">
        <v>2904</v>
      </c>
      <c r="B1392" t="s">
        <v>21</v>
      </c>
      <c r="C1392" s="7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 t="str">
        <f>IF(Table1[[#This Row],[Under 30]]="yes","under 30",IF(Table1[[#This Row],[Senior]]="No","Senior","other"))</f>
        <v>Senior</v>
      </c>
      <c r="AE1392">
        <f>IF(Table1[[#This Row],[Churn Label]]="no",0,1)</f>
        <v>0</v>
      </c>
      <c r="AF1392" cm="1">
        <f t="array" ref="AF1392">SUM(Table1[Cutomer Churned or not]/'KPI''s'!$B$1)</f>
        <v>0.2685808284731635</v>
      </c>
    </row>
    <row r="1393" spans="1:32" x14ac:dyDescent="0.25">
      <c r="A1393" t="s">
        <v>2906</v>
      </c>
      <c r="B1393" t="s">
        <v>21</v>
      </c>
      <c r="C1393" s="7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 t="str">
        <f>IF(Table1[[#This Row],[Under 30]]="yes","under 30",IF(Table1[[#This Row],[Senior]]="No","Senior","other"))</f>
        <v>Senior</v>
      </c>
      <c r="AE1393">
        <f>IF(Table1[[#This Row],[Churn Label]]="no",0,1)</f>
        <v>0</v>
      </c>
      <c r="AF1393" cm="1">
        <f t="array" ref="AF1393">SUM(Table1[Cutomer Churned or not]/'KPI''s'!$B$1)</f>
        <v>0.2685808284731635</v>
      </c>
    </row>
    <row r="1394" spans="1:32" x14ac:dyDescent="0.25">
      <c r="A1394" t="s">
        <v>2908</v>
      </c>
      <c r="B1394" t="s">
        <v>21</v>
      </c>
      <c r="C1394" s="7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 t="str">
        <f>IF(Table1[[#This Row],[Under 30]]="yes","under 30",IF(Table1[[#This Row],[Senior]]="No","Senior","other"))</f>
        <v>Senior</v>
      </c>
      <c r="AE1394">
        <f>IF(Table1[[#This Row],[Churn Label]]="no",0,1)</f>
        <v>0</v>
      </c>
      <c r="AF1394" cm="1">
        <f t="array" ref="AF1394">SUM(Table1[Cutomer Churned or not]/'KPI''s'!$B$1)</f>
        <v>0.2685808284731635</v>
      </c>
    </row>
    <row r="1395" spans="1:32" x14ac:dyDescent="0.25">
      <c r="A1395" t="s">
        <v>2910</v>
      </c>
      <c r="B1395" t="s">
        <v>21</v>
      </c>
      <c r="C1395" s="7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 t="str">
        <f>IF(Table1[[#This Row],[Under 30]]="yes","under 30",IF(Table1[[#This Row],[Senior]]="No","Senior","other"))</f>
        <v>Senior</v>
      </c>
      <c r="AE1395">
        <f>IF(Table1[[#This Row],[Churn Label]]="no",0,1)</f>
        <v>0</v>
      </c>
      <c r="AF1395" cm="1">
        <f t="array" ref="AF1395">SUM(Table1[Cutomer Churned or not]/'KPI''s'!$B$1)</f>
        <v>0.2685808284731635</v>
      </c>
    </row>
    <row r="1396" spans="1:32" x14ac:dyDescent="0.25">
      <c r="A1396" t="s">
        <v>2912</v>
      </c>
      <c r="B1396" t="s">
        <v>21</v>
      </c>
      <c r="C1396" s="7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 t="str">
        <f>IF(Table1[[#This Row],[Under 30]]="yes","under 30",IF(Table1[[#This Row],[Senior]]="No","Senior","other"))</f>
        <v>other</v>
      </c>
      <c r="AE1396">
        <f>IF(Table1[[#This Row],[Churn Label]]="no",0,1)</f>
        <v>0</v>
      </c>
      <c r="AF1396" cm="1">
        <f t="array" ref="AF1396">SUM(Table1[Cutomer Churned or not]/'KPI''s'!$B$1)</f>
        <v>0.2685808284731635</v>
      </c>
    </row>
    <row r="1397" spans="1:32" x14ac:dyDescent="0.25">
      <c r="A1397" t="s">
        <v>2914</v>
      </c>
      <c r="B1397" t="s">
        <v>21</v>
      </c>
      <c r="C1397" s="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 t="str">
        <f>IF(Table1[[#This Row],[Under 30]]="yes","under 30",IF(Table1[[#This Row],[Senior]]="No","Senior","other"))</f>
        <v>under 30</v>
      </c>
      <c r="AE1397">
        <f>IF(Table1[[#This Row],[Churn Label]]="no",0,1)</f>
        <v>0</v>
      </c>
      <c r="AF1397" cm="1">
        <f t="array" ref="AF1397">SUM(Table1[Cutomer Churned or not]/'KPI''s'!$B$1)</f>
        <v>0.2685808284731635</v>
      </c>
    </row>
    <row r="1398" spans="1:32" x14ac:dyDescent="0.25">
      <c r="A1398" t="s">
        <v>2916</v>
      </c>
      <c r="B1398" t="s">
        <v>21</v>
      </c>
      <c r="C1398" s="7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 t="str">
        <f>IF(Table1[[#This Row],[Under 30]]="yes","under 30",IF(Table1[[#This Row],[Senior]]="No","Senior","other"))</f>
        <v>Senior</v>
      </c>
      <c r="AE1398">
        <f>IF(Table1[[#This Row],[Churn Label]]="no",0,1)</f>
        <v>0</v>
      </c>
      <c r="AF1398" cm="1">
        <f t="array" ref="AF1398">SUM(Table1[Cutomer Churned or not]/'KPI''s'!$B$1)</f>
        <v>0.2685808284731635</v>
      </c>
    </row>
    <row r="1399" spans="1:32" x14ac:dyDescent="0.25">
      <c r="A1399" t="s">
        <v>2918</v>
      </c>
      <c r="B1399" t="s">
        <v>21</v>
      </c>
      <c r="C1399" s="7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 t="str">
        <f>IF(Table1[[#This Row],[Under 30]]="yes","under 30",IF(Table1[[#This Row],[Senior]]="No","Senior","other"))</f>
        <v>Senior</v>
      </c>
      <c r="AE1399">
        <f>IF(Table1[[#This Row],[Churn Label]]="no",0,1)</f>
        <v>0</v>
      </c>
      <c r="AF1399" cm="1">
        <f t="array" ref="AF1399">SUM(Table1[Cutomer Churned or not]/'KPI''s'!$B$1)</f>
        <v>0.2685808284731635</v>
      </c>
    </row>
    <row r="1400" spans="1:32" x14ac:dyDescent="0.25">
      <c r="A1400" t="s">
        <v>2920</v>
      </c>
      <c r="B1400" t="s">
        <v>21</v>
      </c>
      <c r="C1400" s="7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 t="str">
        <f>IF(Table1[[#This Row],[Under 30]]="yes","under 30",IF(Table1[[#This Row],[Senior]]="No","Senior","other"))</f>
        <v>under 30</v>
      </c>
      <c r="AE1400">
        <f>IF(Table1[[#This Row],[Churn Label]]="no",0,1)</f>
        <v>0</v>
      </c>
      <c r="AF1400" cm="1">
        <f t="array" ref="AF1400">SUM(Table1[Cutomer Churned or not]/'KPI''s'!$B$1)</f>
        <v>0.2685808284731635</v>
      </c>
    </row>
    <row r="1401" spans="1:32" x14ac:dyDescent="0.25">
      <c r="A1401" t="s">
        <v>2922</v>
      </c>
      <c r="B1401" t="s">
        <v>21</v>
      </c>
      <c r="C1401" s="7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 t="str">
        <f>IF(Table1[[#This Row],[Under 30]]="yes","under 30",IF(Table1[[#This Row],[Senior]]="No","Senior","other"))</f>
        <v>under 30</v>
      </c>
      <c r="AE1401">
        <f>IF(Table1[[#This Row],[Churn Label]]="no",0,1)</f>
        <v>0</v>
      </c>
      <c r="AF1401" cm="1">
        <f t="array" ref="AF1401">SUM(Table1[Cutomer Churned or not]/'KPI''s'!$B$1)</f>
        <v>0.2685808284731635</v>
      </c>
    </row>
    <row r="1402" spans="1:32" x14ac:dyDescent="0.25">
      <c r="A1402" t="s">
        <v>2924</v>
      </c>
      <c r="B1402" t="s">
        <v>21</v>
      </c>
      <c r="C1402" s="7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 t="str">
        <f>IF(Table1[[#This Row],[Under 30]]="yes","under 30",IF(Table1[[#This Row],[Senior]]="No","Senior","other"))</f>
        <v>Senior</v>
      </c>
      <c r="AE1402">
        <f>IF(Table1[[#This Row],[Churn Label]]="no",0,1)</f>
        <v>0</v>
      </c>
      <c r="AF1402" cm="1">
        <f t="array" ref="AF1402">SUM(Table1[Cutomer Churned or not]/'KPI''s'!$B$1)</f>
        <v>0.2685808284731635</v>
      </c>
    </row>
    <row r="1403" spans="1:32" x14ac:dyDescent="0.25">
      <c r="A1403" t="s">
        <v>2926</v>
      </c>
      <c r="B1403" t="s">
        <v>21</v>
      </c>
      <c r="C1403" s="7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 t="str">
        <f>IF(Table1[[#This Row],[Under 30]]="yes","under 30",IF(Table1[[#This Row],[Senior]]="No","Senior","other"))</f>
        <v>other</v>
      </c>
      <c r="AE1403">
        <f>IF(Table1[[#This Row],[Churn Label]]="no",0,1)</f>
        <v>0</v>
      </c>
      <c r="AF1403" cm="1">
        <f t="array" ref="AF1403">SUM(Table1[Cutomer Churned or not]/'KPI''s'!$B$1)</f>
        <v>0.2685808284731635</v>
      </c>
    </row>
    <row r="1404" spans="1:32" x14ac:dyDescent="0.25">
      <c r="A1404" t="s">
        <v>2928</v>
      </c>
      <c r="B1404" t="s">
        <v>25</v>
      </c>
      <c r="C1404" s="7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 t="str">
        <f>IF(Table1[[#This Row],[Under 30]]="yes","under 30",IF(Table1[[#This Row],[Senior]]="No","Senior","other"))</f>
        <v>Senior</v>
      </c>
      <c r="AE1404">
        <f>IF(Table1[[#This Row],[Churn Label]]="no",0,1)</f>
        <v>1</v>
      </c>
      <c r="AF1404" cm="1">
        <f t="array" ref="AF1404">SUM(Table1[Cutomer Churned or not]/'KPI''s'!$B$1)</f>
        <v>0.2685808284731635</v>
      </c>
    </row>
    <row r="1405" spans="1:32" x14ac:dyDescent="0.25">
      <c r="A1405" t="s">
        <v>2930</v>
      </c>
      <c r="B1405" t="s">
        <v>21</v>
      </c>
      <c r="C1405" s="7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 t="str">
        <f>IF(Table1[[#This Row],[Under 30]]="yes","under 30",IF(Table1[[#This Row],[Senior]]="No","Senior","other"))</f>
        <v>under 30</v>
      </c>
      <c r="AE1405">
        <f>IF(Table1[[#This Row],[Churn Label]]="no",0,1)</f>
        <v>0</v>
      </c>
      <c r="AF1405" cm="1">
        <f t="array" ref="AF1405">SUM(Table1[Cutomer Churned or not]/'KPI''s'!$B$1)</f>
        <v>0.2685808284731635</v>
      </c>
    </row>
    <row r="1406" spans="1:32" x14ac:dyDescent="0.25">
      <c r="A1406" t="s">
        <v>2932</v>
      </c>
      <c r="B1406" t="s">
        <v>21</v>
      </c>
      <c r="C1406" s="7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 t="str">
        <f>IF(Table1[[#This Row],[Under 30]]="yes","under 30",IF(Table1[[#This Row],[Senior]]="No","Senior","other"))</f>
        <v>other</v>
      </c>
      <c r="AE1406">
        <f>IF(Table1[[#This Row],[Churn Label]]="no",0,1)</f>
        <v>0</v>
      </c>
      <c r="AF1406" cm="1">
        <f t="array" ref="AF1406">SUM(Table1[Cutomer Churned or not]/'KPI''s'!$B$1)</f>
        <v>0.2685808284731635</v>
      </c>
    </row>
    <row r="1407" spans="1:32" x14ac:dyDescent="0.25">
      <c r="A1407" t="s">
        <v>2934</v>
      </c>
      <c r="B1407" t="s">
        <v>21</v>
      </c>
      <c r="C1407" s="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 t="str">
        <f>IF(Table1[[#This Row],[Under 30]]="yes","under 30",IF(Table1[[#This Row],[Senior]]="No","Senior","other"))</f>
        <v>Senior</v>
      </c>
      <c r="AE1407">
        <f>IF(Table1[[#This Row],[Churn Label]]="no",0,1)</f>
        <v>0</v>
      </c>
      <c r="AF1407" cm="1">
        <f t="array" ref="AF1407">SUM(Table1[Cutomer Churned or not]/'KPI''s'!$B$1)</f>
        <v>0.2685808284731635</v>
      </c>
    </row>
    <row r="1408" spans="1:32" x14ac:dyDescent="0.25">
      <c r="A1408" t="s">
        <v>2936</v>
      </c>
      <c r="B1408" t="s">
        <v>21</v>
      </c>
      <c r="C1408" s="7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 t="str">
        <f>IF(Table1[[#This Row],[Under 30]]="yes","under 30",IF(Table1[[#This Row],[Senior]]="No","Senior","other"))</f>
        <v>Senior</v>
      </c>
      <c r="AE1408">
        <f>IF(Table1[[#This Row],[Churn Label]]="no",0,1)</f>
        <v>0</v>
      </c>
      <c r="AF1408" cm="1">
        <f t="array" ref="AF1408">SUM(Table1[Cutomer Churned or not]/'KPI''s'!$B$1)</f>
        <v>0.2685808284731635</v>
      </c>
    </row>
    <row r="1409" spans="1:32" x14ac:dyDescent="0.25">
      <c r="A1409" t="s">
        <v>2938</v>
      </c>
      <c r="B1409" t="s">
        <v>21</v>
      </c>
      <c r="C1409" s="7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 t="str">
        <f>IF(Table1[[#This Row],[Under 30]]="yes","under 30",IF(Table1[[#This Row],[Senior]]="No","Senior","other"))</f>
        <v>Senior</v>
      </c>
      <c r="AE1409">
        <f>IF(Table1[[#This Row],[Churn Label]]="no",0,1)</f>
        <v>0</v>
      </c>
      <c r="AF1409" cm="1">
        <f t="array" ref="AF1409">SUM(Table1[Cutomer Churned or not]/'KPI''s'!$B$1)</f>
        <v>0.2685808284731635</v>
      </c>
    </row>
    <row r="1410" spans="1:32" x14ac:dyDescent="0.25">
      <c r="A1410" t="s">
        <v>2940</v>
      </c>
      <c r="B1410" t="s">
        <v>21</v>
      </c>
      <c r="C1410" s="7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 t="str">
        <f>IF(Table1[[#This Row],[Under 30]]="yes","under 30",IF(Table1[[#This Row],[Senior]]="No","Senior","other"))</f>
        <v>other</v>
      </c>
      <c r="AE1410">
        <f>IF(Table1[[#This Row],[Churn Label]]="no",0,1)</f>
        <v>0</v>
      </c>
      <c r="AF1410" cm="1">
        <f t="array" ref="AF1410">SUM(Table1[Cutomer Churned or not]/'KPI''s'!$B$1)</f>
        <v>0.2685808284731635</v>
      </c>
    </row>
    <row r="1411" spans="1:32" x14ac:dyDescent="0.25">
      <c r="A1411" t="s">
        <v>2942</v>
      </c>
      <c r="B1411" t="s">
        <v>21</v>
      </c>
      <c r="C1411" s="7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 t="str">
        <f>IF(Table1[[#This Row],[Under 30]]="yes","under 30",IF(Table1[[#This Row],[Senior]]="No","Senior","other"))</f>
        <v>Senior</v>
      </c>
      <c r="AE1411">
        <f>IF(Table1[[#This Row],[Churn Label]]="no",0,1)</f>
        <v>0</v>
      </c>
      <c r="AF1411" cm="1">
        <f t="array" ref="AF1411">SUM(Table1[Cutomer Churned or not]/'KPI''s'!$B$1)</f>
        <v>0.2685808284731635</v>
      </c>
    </row>
    <row r="1412" spans="1:32" x14ac:dyDescent="0.25">
      <c r="A1412" t="s">
        <v>2944</v>
      </c>
      <c r="B1412" t="s">
        <v>21</v>
      </c>
      <c r="C1412" s="7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 t="str">
        <f>IF(Table1[[#This Row],[Under 30]]="yes","under 30",IF(Table1[[#This Row],[Senior]]="No","Senior","other"))</f>
        <v>other</v>
      </c>
      <c r="AE1412">
        <f>IF(Table1[[#This Row],[Churn Label]]="no",0,1)</f>
        <v>0</v>
      </c>
      <c r="AF1412" cm="1">
        <f t="array" ref="AF1412">SUM(Table1[Cutomer Churned or not]/'KPI''s'!$B$1)</f>
        <v>0.2685808284731635</v>
      </c>
    </row>
    <row r="1413" spans="1:32" x14ac:dyDescent="0.25">
      <c r="A1413" t="s">
        <v>2946</v>
      </c>
      <c r="B1413" t="s">
        <v>21</v>
      </c>
      <c r="C1413" s="7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 t="str">
        <f>IF(Table1[[#This Row],[Under 30]]="yes","under 30",IF(Table1[[#This Row],[Senior]]="No","Senior","other"))</f>
        <v>Senior</v>
      </c>
      <c r="AE1413">
        <f>IF(Table1[[#This Row],[Churn Label]]="no",0,1)</f>
        <v>0</v>
      </c>
      <c r="AF1413" cm="1">
        <f t="array" ref="AF1413">SUM(Table1[Cutomer Churned or not]/'KPI''s'!$B$1)</f>
        <v>0.2685808284731635</v>
      </c>
    </row>
    <row r="1414" spans="1:32" x14ac:dyDescent="0.25">
      <c r="A1414" t="s">
        <v>2948</v>
      </c>
      <c r="B1414" t="s">
        <v>21</v>
      </c>
      <c r="C1414" s="7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 t="str">
        <f>IF(Table1[[#This Row],[Under 30]]="yes","under 30",IF(Table1[[#This Row],[Senior]]="No","Senior","other"))</f>
        <v>other</v>
      </c>
      <c r="AE1414">
        <f>IF(Table1[[#This Row],[Churn Label]]="no",0,1)</f>
        <v>0</v>
      </c>
      <c r="AF1414" cm="1">
        <f t="array" ref="AF1414">SUM(Table1[Cutomer Churned or not]/'KPI''s'!$B$1)</f>
        <v>0.2685808284731635</v>
      </c>
    </row>
    <row r="1415" spans="1:32" x14ac:dyDescent="0.25">
      <c r="A1415" t="s">
        <v>2950</v>
      </c>
      <c r="B1415" t="s">
        <v>21</v>
      </c>
      <c r="C1415" s="7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 t="str">
        <f>IF(Table1[[#This Row],[Under 30]]="yes","under 30",IF(Table1[[#This Row],[Senior]]="No","Senior","other"))</f>
        <v>Senior</v>
      </c>
      <c r="AE1415">
        <f>IF(Table1[[#This Row],[Churn Label]]="no",0,1)</f>
        <v>0</v>
      </c>
      <c r="AF1415" cm="1">
        <f t="array" ref="AF1415">SUM(Table1[Cutomer Churned or not]/'KPI''s'!$B$1)</f>
        <v>0.2685808284731635</v>
      </c>
    </row>
    <row r="1416" spans="1:32" x14ac:dyDescent="0.25">
      <c r="A1416" t="s">
        <v>2952</v>
      </c>
      <c r="B1416" t="s">
        <v>21</v>
      </c>
      <c r="C1416" s="7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 t="str">
        <f>IF(Table1[[#This Row],[Under 30]]="yes","under 30",IF(Table1[[#This Row],[Senior]]="No","Senior","other"))</f>
        <v>other</v>
      </c>
      <c r="AE1416">
        <f>IF(Table1[[#This Row],[Churn Label]]="no",0,1)</f>
        <v>0</v>
      </c>
      <c r="AF1416" cm="1">
        <f t="array" ref="AF1416">SUM(Table1[Cutomer Churned or not]/'KPI''s'!$B$1)</f>
        <v>0.2685808284731635</v>
      </c>
    </row>
    <row r="1417" spans="1:32" x14ac:dyDescent="0.25">
      <c r="A1417" t="s">
        <v>2954</v>
      </c>
      <c r="B1417" t="s">
        <v>21</v>
      </c>
      <c r="C1417" s="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 t="str">
        <f>IF(Table1[[#This Row],[Under 30]]="yes","under 30",IF(Table1[[#This Row],[Senior]]="No","Senior","other"))</f>
        <v>other</v>
      </c>
      <c r="AE1417">
        <f>IF(Table1[[#This Row],[Churn Label]]="no",0,1)</f>
        <v>0</v>
      </c>
      <c r="AF1417" cm="1">
        <f t="array" ref="AF1417">SUM(Table1[Cutomer Churned or not]/'KPI''s'!$B$1)</f>
        <v>0.2685808284731635</v>
      </c>
    </row>
    <row r="1418" spans="1:32" x14ac:dyDescent="0.25">
      <c r="A1418" t="s">
        <v>2956</v>
      </c>
      <c r="B1418" t="s">
        <v>21</v>
      </c>
      <c r="C1418" s="7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 t="str">
        <f>IF(Table1[[#This Row],[Under 30]]="yes","under 30",IF(Table1[[#This Row],[Senior]]="No","Senior","other"))</f>
        <v>Senior</v>
      </c>
      <c r="AE1418">
        <f>IF(Table1[[#This Row],[Churn Label]]="no",0,1)</f>
        <v>0</v>
      </c>
      <c r="AF1418" cm="1">
        <f t="array" ref="AF1418">SUM(Table1[Cutomer Churned or not]/'KPI''s'!$B$1)</f>
        <v>0.2685808284731635</v>
      </c>
    </row>
    <row r="1419" spans="1:32" x14ac:dyDescent="0.25">
      <c r="A1419" t="s">
        <v>2958</v>
      </c>
      <c r="B1419" t="s">
        <v>21</v>
      </c>
      <c r="C1419" s="7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 t="str">
        <f>IF(Table1[[#This Row],[Under 30]]="yes","under 30",IF(Table1[[#This Row],[Senior]]="No","Senior","other"))</f>
        <v>other</v>
      </c>
      <c r="AE1419">
        <f>IF(Table1[[#This Row],[Churn Label]]="no",0,1)</f>
        <v>0</v>
      </c>
      <c r="AF1419" cm="1">
        <f t="array" ref="AF1419">SUM(Table1[Cutomer Churned or not]/'KPI''s'!$B$1)</f>
        <v>0.2685808284731635</v>
      </c>
    </row>
    <row r="1420" spans="1:32" x14ac:dyDescent="0.25">
      <c r="A1420" t="s">
        <v>2960</v>
      </c>
      <c r="B1420" t="s">
        <v>21</v>
      </c>
      <c r="C1420" s="7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 t="str">
        <f>IF(Table1[[#This Row],[Under 30]]="yes","under 30",IF(Table1[[#This Row],[Senior]]="No","Senior","other"))</f>
        <v>under 30</v>
      </c>
      <c r="AE1420">
        <f>IF(Table1[[#This Row],[Churn Label]]="no",0,1)</f>
        <v>0</v>
      </c>
      <c r="AF1420" cm="1">
        <f t="array" ref="AF1420">SUM(Table1[Cutomer Churned or not]/'KPI''s'!$B$1)</f>
        <v>0.2685808284731635</v>
      </c>
    </row>
    <row r="1421" spans="1:32" x14ac:dyDescent="0.25">
      <c r="A1421" t="s">
        <v>2962</v>
      </c>
      <c r="B1421" t="s">
        <v>21</v>
      </c>
      <c r="C1421" s="7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 t="str">
        <f>IF(Table1[[#This Row],[Under 30]]="yes","under 30",IF(Table1[[#This Row],[Senior]]="No","Senior","other"))</f>
        <v>Senior</v>
      </c>
      <c r="AE1421">
        <f>IF(Table1[[#This Row],[Churn Label]]="no",0,1)</f>
        <v>0</v>
      </c>
      <c r="AF1421" cm="1">
        <f t="array" ref="AF1421">SUM(Table1[Cutomer Churned or not]/'KPI''s'!$B$1)</f>
        <v>0.2685808284731635</v>
      </c>
    </row>
    <row r="1422" spans="1:32" x14ac:dyDescent="0.25">
      <c r="A1422" t="s">
        <v>2964</v>
      </c>
      <c r="B1422" t="s">
        <v>21</v>
      </c>
      <c r="C1422" s="7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 t="str">
        <f>IF(Table1[[#This Row],[Under 30]]="yes","under 30",IF(Table1[[#This Row],[Senior]]="No","Senior","other"))</f>
        <v>other</v>
      </c>
      <c r="AE1422">
        <f>IF(Table1[[#This Row],[Churn Label]]="no",0,1)</f>
        <v>0</v>
      </c>
      <c r="AF1422" cm="1">
        <f t="array" ref="AF1422">SUM(Table1[Cutomer Churned or not]/'KPI''s'!$B$1)</f>
        <v>0.2685808284731635</v>
      </c>
    </row>
    <row r="1423" spans="1:32" x14ac:dyDescent="0.25">
      <c r="A1423" t="s">
        <v>2966</v>
      </c>
      <c r="B1423" t="s">
        <v>21</v>
      </c>
      <c r="C1423" s="7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 t="str">
        <f>IF(Table1[[#This Row],[Under 30]]="yes","under 30",IF(Table1[[#This Row],[Senior]]="No","Senior","other"))</f>
        <v>under 30</v>
      </c>
      <c r="AE1423">
        <f>IF(Table1[[#This Row],[Churn Label]]="no",0,1)</f>
        <v>0</v>
      </c>
      <c r="AF1423" cm="1">
        <f t="array" ref="AF1423">SUM(Table1[Cutomer Churned or not]/'KPI''s'!$B$1)</f>
        <v>0.2685808284731635</v>
      </c>
    </row>
    <row r="1424" spans="1:32" x14ac:dyDescent="0.25">
      <c r="A1424" t="s">
        <v>2968</v>
      </c>
      <c r="B1424" t="s">
        <v>21</v>
      </c>
      <c r="C1424" s="7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 t="str">
        <f>IF(Table1[[#This Row],[Under 30]]="yes","under 30",IF(Table1[[#This Row],[Senior]]="No","Senior","other"))</f>
        <v>under 30</v>
      </c>
      <c r="AE1424">
        <f>IF(Table1[[#This Row],[Churn Label]]="no",0,1)</f>
        <v>0</v>
      </c>
      <c r="AF1424" cm="1">
        <f t="array" ref="AF1424">SUM(Table1[Cutomer Churned or not]/'KPI''s'!$B$1)</f>
        <v>0.2685808284731635</v>
      </c>
    </row>
    <row r="1425" spans="1:32" x14ac:dyDescent="0.25">
      <c r="A1425" t="s">
        <v>2970</v>
      </c>
      <c r="B1425" t="s">
        <v>21</v>
      </c>
      <c r="C1425" s="7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 t="str">
        <f>IF(Table1[[#This Row],[Under 30]]="yes","under 30",IF(Table1[[#This Row],[Senior]]="No","Senior","other"))</f>
        <v>Senior</v>
      </c>
      <c r="AE1425">
        <f>IF(Table1[[#This Row],[Churn Label]]="no",0,1)</f>
        <v>0</v>
      </c>
      <c r="AF1425" cm="1">
        <f t="array" ref="AF1425">SUM(Table1[Cutomer Churned or not]/'KPI''s'!$B$1)</f>
        <v>0.2685808284731635</v>
      </c>
    </row>
    <row r="1426" spans="1:32" x14ac:dyDescent="0.25">
      <c r="A1426" t="s">
        <v>2972</v>
      </c>
      <c r="B1426" t="s">
        <v>21</v>
      </c>
      <c r="C1426" s="7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 t="str">
        <f>IF(Table1[[#This Row],[Under 30]]="yes","under 30",IF(Table1[[#This Row],[Senior]]="No","Senior","other"))</f>
        <v>Senior</v>
      </c>
      <c r="AE1426">
        <f>IF(Table1[[#This Row],[Churn Label]]="no",0,1)</f>
        <v>0</v>
      </c>
      <c r="AF1426" cm="1">
        <f t="array" ref="AF1426">SUM(Table1[Cutomer Churned or not]/'KPI''s'!$B$1)</f>
        <v>0.2685808284731635</v>
      </c>
    </row>
    <row r="1427" spans="1:32" x14ac:dyDescent="0.25">
      <c r="A1427" t="s">
        <v>2974</v>
      </c>
      <c r="B1427" t="s">
        <v>21</v>
      </c>
      <c r="C1427" s="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 t="str">
        <f>IF(Table1[[#This Row],[Under 30]]="yes","under 30",IF(Table1[[#This Row],[Senior]]="No","Senior","other"))</f>
        <v>Senior</v>
      </c>
      <c r="AE1427">
        <f>IF(Table1[[#This Row],[Churn Label]]="no",0,1)</f>
        <v>0</v>
      </c>
      <c r="AF1427" cm="1">
        <f t="array" ref="AF1427">SUM(Table1[Cutomer Churned or not]/'KPI''s'!$B$1)</f>
        <v>0.2685808284731635</v>
      </c>
    </row>
    <row r="1428" spans="1:32" x14ac:dyDescent="0.25">
      <c r="A1428" t="s">
        <v>2976</v>
      </c>
      <c r="B1428" t="s">
        <v>21</v>
      </c>
      <c r="C1428" s="7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 t="str">
        <f>IF(Table1[[#This Row],[Under 30]]="yes","under 30",IF(Table1[[#This Row],[Senior]]="No","Senior","other"))</f>
        <v>Senior</v>
      </c>
      <c r="AE1428">
        <f>IF(Table1[[#This Row],[Churn Label]]="no",0,1)</f>
        <v>0</v>
      </c>
      <c r="AF1428" cm="1">
        <f t="array" ref="AF1428">SUM(Table1[Cutomer Churned or not]/'KPI''s'!$B$1)</f>
        <v>0.2685808284731635</v>
      </c>
    </row>
    <row r="1429" spans="1:32" x14ac:dyDescent="0.25">
      <c r="A1429" t="s">
        <v>2978</v>
      </c>
      <c r="B1429" t="s">
        <v>21</v>
      </c>
      <c r="C1429" s="7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 t="str">
        <f>IF(Table1[[#This Row],[Under 30]]="yes","under 30",IF(Table1[[#This Row],[Senior]]="No","Senior","other"))</f>
        <v>Senior</v>
      </c>
      <c r="AE1429">
        <f>IF(Table1[[#This Row],[Churn Label]]="no",0,1)</f>
        <v>0</v>
      </c>
      <c r="AF1429" cm="1">
        <f t="array" ref="AF1429">SUM(Table1[Cutomer Churned or not]/'KPI''s'!$B$1)</f>
        <v>0.2685808284731635</v>
      </c>
    </row>
    <row r="1430" spans="1:32" x14ac:dyDescent="0.25">
      <c r="A1430" t="s">
        <v>2980</v>
      </c>
      <c r="B1430" t="s">
        <v>21</v>
      </c>
      <c r="C1430" s="7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 t="str">
        <f>IF(Table1[[#This Row],[Under 30]]="yes","under 30",IF(Table1[[#This Row],[Senior]]="No","Senior","other"))</f>
        <v>Senior</v>
      </c>
      <c r="AE1430">
        <f>IF(Table1[[#This Row],[Churn Label]]="no",0,1)</f>
        <v>0</v>
      </c>
      <c r="AF1430" cm="1">
        <f t="array" ref="AF1430">SUM(Table1[Cutomer Churned or not]/'KPI''s'!$B$1)</f>
        <v>0.2685808284731635</v>
      </c>
    </row>
    <row r="1431" spans="1:32" x14ac:dyDescent="0.25">
      <c r="A1431" t="s">
        <v>2982</v>
      </c>
      <c r="B1431" t="s">
        <v>21</v>
      </c>
      <c r="C1431" s="7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 t="str">
        <f>IF(Table1[[#This Row],[Under 30]]="yes","under 30",IF(Table1[[#This Row],[Senior]]="No","Senior","other"))</f>
        <v>Senior</v>
      </c>
      <c r="AE1431">
        <f>IF(Table1[[#This Row],[Churn Label]]="no",0,1)</f>
        <v>0</v>
      </c>
      <c r="AF1431" cm="1">
        <f t="array" ref="AF1431">SUM(Table1[Cutomer Churned or not]/'KPI''s'!$B$1)</f>
        <v>0.2685808284731635</v>
      </c>
    </row>
    <row r="1432" spans="1:32" x14ac:dyDescent="0.25">
      <c r="A1432" t="s">
        <v>2984</v>
      </c>
      <c r="B1432" t="s">
        <v>21</v>
      </c>
      <c r="C1432" s="7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 t="str">
        <f>IF(Table1[[#This Row],[Under 30]]="yes","under 30",IF(Table1[[#This Row],[Senior]]="No","Senior","other"))</f>
        <v>Senior</v>
      </c>
      <c r="AE1432">
        <f>IF(Table1[[#This Row],[Churn Label]]="no",0,1)</f>
        <v>0</v>
      </c>
      <c r="AF1432" cm="1">
        <f t="array" ref="AF1432">SUM(Table1[Cutomer Churned or not]/'KPI''s'!$B$1)</f>
        <v>0.2685808284731635</v>
      </c>
    </row>
    <row r="1433" spans="1:32" x14ac:dyDescent="0.25">
      <c r="A1433" t="s">
        <v>2986</v>
      </c>
      <c r="B1433" t="s">
        <v>21</v>
      </c>
      <c r="C1433" s="7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 t="str">
        <f>IF(Table1[[#This Row],[Under 30]]="yes","under 30",IF(Table1[[#This Row],[Senior]]="No","Senior","other"))</f>
        <v>Senior</v>
      </c>
      <c r="AE1433">
        <f>IF(Table1[[#This Row],[Churn Label]]="no",0,1)</f>
        <v>0</v>
      </c>
      <c r="AF1433" cm="1">
        <f t="array" ref="AF1433">SUM(Table1[Cutomer Churned or not]/'KPI''s'!$B$1)</f>
        <v>0.2685808284731635</v>
      </c>
    </row>
    <row r="1434" spans="1:32" x14ac:dyDescent="0.25">
      <c r="A1434" t="s">
        <v>2988</v>
      </c>
      <c r="B1434" t="s">
        <v>21</v>
      </c>
      <c r="C1434" s="7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 t="str">
        <f>IF(Table1[[#This Row],[Under 30]]="yes","under 30",IF(Table1[[#This Row],[Senior]]="No","Senior","other"))</f>
        <v>other</v>
      </c>
      <c r="AE1434">
        <f>IF(Table1[[#This Row],[Churn Label]]="no",0,1)</f>
        <v>0</v>
      </c>
      <c r="AF1434" cm="1">
        <f t="array" ref="AF1434">SUM(Table1[Cutomer Churned or not]/'KPI''s'!$B$1)</f>
        <v>0.2685808284731635</v>
      </c>
    </row>
    <row r="1435" spans="1:32" x14ac:dyDescent="0.25">
      <c r="A1435" t="s">
        <v>2990</v>
      </c>
      <c r="B1435" t="s">
        <v>21</v>
      </c>
      <c r="C1435" s="7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 t="str">
        <f>IF(Table1[[#This Row],[Under 30]]="yes","under 30",IF(Table1[[#This Row],[Senior]]="No","Senior","other"))</f>
        <v>Senior</v>
      </c>
      <c r="AE1435">
        <f>IF(Table1[[#This Row],[Churn Label]]="no",0,1)</f>
        <v>0</v>
      </c>
      <c r="AF1435" cm="1">
        <f t="array" ref="AF1435">SUM(Table1[Cutomer Churned or not]/'KPI''s'!$B$1)</f>
        <v>0.2685808284731635</v>
      </c>
    </row>
    <row r="1436" spans="1:32" x14ac:dyDescent="0.25">
      <c r="A1436" t="s">
        <v>2992</v>
      </c>
      <c r="B1436" t="s">
        <v>21</v>
      </c>
      <c r="C1436" s="7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 t="str">
        <f>IF(Table1[[#This Row],[Under 30]]="yes","under 30",IF(Table1[[#This Row],[Senior]]="No","Senior","other"))</f>
        <v>Senior</v>
      </c>
      <c r="AE1436">
        <f>IF(Table1[[#This Row],[Churn Label]]="no",0,1)</f>
        <v>0</v>
      </c>
      <c r="AF1436" cm="1">
        <f t="array" ref="AF1436">SUM(Table1[Cutomer Churned or not]/'KPI''s'!$B$1)</f>
        <v>0.2685808284731635</v>
      </c>
    </row>
    <row r="1437" spans="1:32" x14ac:dyDescent="0.25">
      <c r="A1437" t="s">
        <v>2994</v>
      </c>
      <c r="B1437" t="s">
        <v>21</v>
      </c>
      <c r="C1437" s="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 t="str">
        <f>IF(Table1[[#This Row],[Under 30]]="yes","under 30",IF(Table1[[#This Row],[Senior]]="No","Senior","other"))</f>
        <v>Senior</v>
      </c>
      <c r="AE1437">
        <f>IF(Table1[[#This Row],[Churn Label]]="no",0,1)</f>
        <v>0</v>
      </c>
      <c r="AF1437" cm="1">
        <f t="array" ref="AF1437">SUM(Table1[Cutomer Churned or not]/'KPI''s'!$B$1)</f>
        <v>0.2685808284731635</v>
      </c>
    </row>
    <row r="1438" spans="1:32" x14ac:dyDescent="0.25">
      <c r="A1438" t="s">
        <v>2996</v>
      </c>
      <c r="B1438" t="s">
        <v>21</v>
      </c>
      <c r="C1438" s="7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 t="str">
        <f>IF(Table1[[#This Row],[Under 30]]="yes","under 30",IF(Table1[[#This Row],[Senior]]="No","Senior","other"))</f>
        <v>Senior</v>
      </c>
      <c r="AE1438">
        <f>IF(Table1[[#This Row],[Churn Label]]="no",0,1)</f>
        <v>0</v>
      </c>
      <c r="AF1438" cm="1">
        <f t="array" ref="AF1438">SUM(Table1[Cutomer Churned or not]/'KPI''s'!$B$1)</f>
        <v>0.2685808284731635</v>
      </c>
    </row>
    <row r="1439" spans="1:32" x14ac:dyDescent="0.25">
      <c r="A1439" t="s">
        <v>2998</v>
      </c>
      <c r="B1439" t="s">
        <v>21</v>
      </c>
      <c r="C1439" s="7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 t="str">
        <f>IF(Table1[[#This Row],[Under 30]]="yes","under 30",IF(Table1[[#This Row],[Senior]]="No","Senior","other"))</f>
        <v>Senior</v>
      </c>
      <c r="AE1439">
        <f>IF(Table1[[#This Row],[Churn Label]]="no",0,1)</f>
        <v>0</v>
      </c>
      <c r="AF1439" cm="1">
        <f t="array" ref="AF1439">SUM(Table1[Cutomer Churned or not]/'KPI''s'!$B$1)</f>
        <v>0.2685808284731635</v>
      </c>
    </row>
    <row r="1440" spans="1:32" x14ac:dyDescent="0.25">
      <c r="A1440" t="s">
        <v>3000</v>
      </c>
      <c r="B1440" t="s">
        <v>21</v>
      </c>
      <c r="C1440" s="7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 t="str">
        <f>IF(Table1[[#This Row],[Under 30]]="yes","under 30",IF(Table1[[#This Row],[Senior]]="No","Senior","other"))</f>
        <v>other</v>
      </c>
      <c r="AE1440">
        <f>IF(Table1[[#This Row],[Churn Label]]="no",0,1)</f>
        <v>0</v>
      </c>
      <c r="AF1440" cm="1">
        <f t="array" ref="AF1440">SUM(Table1[Cutomer Churned or not]/'KPI''s'!$B$1)</f>
        <v>0.2685808284731635</v>
      </c>
    </row>
    <row r="1441" spans="1:32" x14ac:dyDescent="0.25">
      <c r="A1441" t="s">
        <v>3002</v>
      </c>
      <c r="B1441" t="s">
        <v>21</v>
      </c>
      <c r="C1441" s="7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 t="str">
        <f>IF(Table1[[#This Row],[Under 30]]="yes","under 30",IF(Table1[[#This Row],[Senior]]="No","Senior","other"))</f>
        <v>Senior</v>
      </c>
      <c r="AE1441">
        <f>IF(Table1[[#This Row],[Churn Label]]="no",0,1)</f>
        <v>0</v>
      </c>
      <c r="AF1441" cm="1">
        <f t="array" ref="AF1441">SUM(Table1[Cutomer Churned or not]/'KPI''s'!$B$1)</f>
        <v>0.2685808284731635</v>
      </c>
    </row>
    <row r="1442" spans="1:32" x14ac:dyDescent="0.25">
      <c r="A1442" t="s">
        <v>3004</v>
      </c>
      <c r="B1442" t="s">
        <v>21</v>
      </c>
      <c r="C1442" s="7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 t="str">
        <f>IF(Table1[[#This Row],[Under 30]]="yes","under 30",IF(Table1[[#This Row],[Senior]]="No","Senior","other"))</f>
        <v>Senior</v>
      </c>
      <c r="AE1442">
        <f>IF(Table1[[#This Row],[Churn Label]]="no",0,1)</f>
        <v>0</v>
      </c>
      <c r="AF1442" cm="1">
        <f t="array" ref="AF1442">SUM(Table1[Cutomer Churned or not]/'KPI''s'!$B$1)</f>
        <v>0.2685808284731635</v>
      </c>
    </row>
    <row r="1443" spans="1:32" x14ac:dyDescent="0.25">
      <c r="A1443" t="s">
        <v>3006</v>
      </c>
      <c r="B1443" t="s">
        <v>21</v>
      </c>
      <c r="C1443" s="7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 t="str">
        <f>IF(Table1[[#This Row],[Under 30]]="yes","under 30",IF(Table1[[#This Row],[Senior]]="No","Senior","other"))</f>
        <v>Senior</v>
      </c>
      <c r="AE1443">
        <f>IF(Table1[[#This Row],[Churn Label]]="no",0,1)</f>
        <v>0</v>
      </c>
      <c r="AF1443" cm="1">
        <f t="array" ref="AF1443">SUM(Table1[Cutomer Churned or not]/'KPI''s'!$B$1)</f>
        <v>0.2685808284731635</v>
      </c>
    </row>
    <row r="1444" spans="1:32" x14ac:dyDescent="0.25">
      <c r="A1444" t="s">
        <v>3008</v>
      </c>
      <c r="B1444" t="s">
        <v>21</v>
      </c>
      <c r="C1444" s="7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 t="str">
        <f>IF(Table1[[#This Row],[Under 30]]="yes","under 30",IF(Table1[[#This Row],[Senior]]="No","Senior","other"))</f>
        <v>Senior</v>
      </c>
      <c r="AE1444">
        <f>IF(Table1[[#This Row],[Churn Label]]="no",0,1)</f>
        <v>0</v>
      </c>
      <c r="AF1444" cm="1">
        <f t="array" ref="AF1444">SUM(Table1[Cutomer Churned or not]/'KPI''s'!$B$1)</f>
        <v>0.2685808284731635</v>
      </c>
    </row>
    <row r="1445" spans="1:32" x14ac:dyDescent="0.25">
      <c r="A1445" t="s">
        <v>3010</v>
      </c>
      <c r="B1445" t="s">
        <v>21</v>
      </c>
      <c r="C1445" s="7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 t="str">
        <f>IF(Table1[[#This Row],[Under 30]]="yes","under 30",IF(Table1[[#This Row],[Senior]]="No","Senior","other"))</f>
        <v>under 30</v>
      </c>
      <c r="AE1445">
        <f>IF(Table1[[#This Row],[Churn Label]]="no",0,1)</f>
        <v>0</v>
      </c>
      <c r="AF1445" cm="1">
        <f t="array" ref="AF1445">SUM(Table1[Cutomer Churned or not]/'KPI''s'!$B$1)</f>
        <v>0.2685808284731635</v>
      </c>
    </row>
    <row r="1446" spans="1:32" x14ac:dyDescent="0.25">
      <c r="A1446" t="s">
        <v>3012</v>
      </c>
      <c r="B1446" t="s">
        <v>21</v>
      </c>
      <c r="C1446" s="7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 t="str">
        <f>IF(Table1[[#This Row],[Under 30]]="yes","under 30",IF(Table1[[#This Row],[Senior]]="No","Senior","other"))</f>
        <v>Senior</v>
      </c>
      <c r="AE1446">
        <f>IF(Table1[[#This Row],[Churn Label]]="no",0,1)</f>
        <v>0</v>
      </c>
      <c r="AF1446" cm="1">
        <f t="array" ref="AF1446">SUM(Table1[Cutomer Churned or not]/'KPI''s'!$B$1)</f>
        <v>0.2685808284731635</v>
      </c>
    </row>
    <row r="1447" spans="1:32" x14ac:dyDescent="0.25">
      <c r="A1447" t="s">
        <v>3014</v>
      </c>
      <c r="B1447" t="s">
        <v>21</v>
      </c>
      <c r="C1447" s="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 t="str">
        <f>IF(Table1[[#This Row],[Under 30]]="yes","under 30",IF(Table1[[#This Row],[Senior]]="No","Senior","other"))</f>
        <v>Senior</v>
      </c>
      <c r="AE1447">
        <f>IF(Table1[[#This Row],[Churn Label]]="no",0,1)</f>
        <v>0</v>
      </c>
      <c r="AF1447" cm="1">
        <f t="array" ref="AF1447">SUM(Table1[Cutomer Churned or not]/'KPI''s'!$B$1)</f>
        <v>0.2685808284731635</v>
      </c>
    </row>
    <row r="1448" spans="1:32" x14ac:dyDescent="0.25">
      <c r="A1448" t="s">
        <v>3016</v>
      </c>
      <c r="B1448" t="s">
        <v>21</v>
      </c>
      <c r="C1448" s="7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 t="str">
        <f>IF(Table1[[#This Row],[Under 30]]="yes","under 30",IF(Table1[[#This Row],[Senior]]="No","Senior","other"))</f>
        <v>other</v>
      </c>
      <c r="AE1448">
        <f>IF(Table1[[#This Row],[Churn Label]]="no",0,1)</f>
        <v>0</v>
      </c>
      <c r="AF1448" cm="1">
        <f t="array" ref="AF1448">SUM(Table1[Cutomer Churned or not]/'KPI''s'!$B$1)</f>
        <v>0.2685808284731635</v>
      </c>
    </row>
    <row r="1449" spans="1:32" x14ac:dyDescent="0.25">
      <c r="A1449" t="s">
        <v>3018</v>
      </c>
      <c r="B1449" t="s">
        <v>21</v>
      </c>
      <c r="C1449" s="7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 t="str">
        <f>IF(Table1[[#This Row],[Under 30]]="yes","under 30",IF(Table1[[#This Row],[Senior]]="No","Senior","other"))</f>
        <v>Senior</v>
      </c>
      <c r="AE1449">
        <f>IF(Table1[[#This Row],[Churn Label]]="no",0,1)</f>
        <v>0</v>
      </c>
      <c r="AF1449" cm="1">
        <f t="array" ref="AF1449">SUM(Table1[Cutomer Churned or not]/'KPI''s'!$B$1)</f>
        <v>0.2685808284731635</v>
      </c>
    </row>
    <row r="1450" spans="1:32" x14ac:dyDescent="0.25">
      <c r="A1450" t="s">
        <v>3020</v>
      </c>
      <c r="B1450" t="s">
        <v>21</v>
      </c>
      <c r="C1450" s="7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 t="str">
        <f>IF(Table1[[#This Row],[Under 30]]="yes","under 30",IF(Table1[[#This Row],[Senior]]="No","Senior","other"))</f>
        <v>Senior</v>
      </c>
      <c r="AE1450">
        <f>IF(Table1[[#This Row],[Churn Label]]="no",0,1)</f>
        <v>0</v>
      </c>
      <c r="AF1450" cm="1">
        <f t="array" ref="AF1450">SUM(Table1[Cutomer Churned or not]/'KPI''s'!$B$1)</f>
        <v>0.2685808284731635</v>
      </c>
    </row>
    <row r="1451" spans="1:32" x14ac:dyDescent="0.25">
      <c r="A1451" t="s">
        <v>3022</v>
      </c>
      <c r="B1451" t="s">
        <v>21</v>
      </c>
      <c r="C1451" s="7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 t="str">
        <f>IF(Table1[[#This Row],[Under 30]]="yes","under 30",IF(Table1[[#This Row],[Senior]]="No","Senior","other"))</f>
        <v>Senior</v>
      </c>
      <c r="AE1451">
        <f>IF(Table1[[#This Row],[Churn Label]]="no",0,1)</f>
        <v>0</v>
      </c>
      <c r="AF1451" cm="1">
        <f t="array" ref="AF1451">SUM(Table1[Cutomer Churned or not]/'KPI''s'!$B$1)</f>
        <v>0.2685808284731635</v>
      </c>
    </row>
    <row r="1452" spans="1:32" x14ac:dyDescent="0.25">
      <c r="A1452" t="s">
        <v>3024</v>
      </c>
      <c r="B1452" t="s">
        <v>21</v>
      </c>
      <c r="C1452" s="7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 t="str">
        <f>IF(Table1[[#This Row],[Under 30]]="yes","under 30",IF(Table1[[#This Row],[Senior]]="No","Senior","other"))</f>
        <v>Senior</v>
      </c>
      <c r="AE1452">
        <f>IF(Table1[[#This Row],[Churn Label]]="no",0,1)</f>
        <v>0</v>
      </c>
      <c r="AF1452" cm="1">
        <f t="array" ref="AF1452">SUM(Table1[Cutomer Churned or not]/'KPI''s'!$B$1)</f>
        <v>0.2685808284731635</v>
      </c>
    </row>
    <row r="1453" spans="1:32" x14ac:dyDescent="0.25">
      <c r="A1453" t="s">
        <v>3026</v>
      </c>
      <c r="B1453" t="s">
        <v>21</v>
      </c>
      <c r="C1453" s="7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 t="str">
        <f>IF(Table1[[#This Row],[Under 30]]="yes","under 30",IF(Table1[[#This Row],[Senior]]="No","Senior","other"))</f>
        <v>Senior</v>
      </c>
      <c r="AE1453">
        <f>IF(Table1[[#This Row],[Churn Label]]="no",0,1)</f>
        <v>0</v>
      </c>
      <c r="AF1453" cm="1">
        <f t="array" ref="AF1453">SUM(Table1[Cutomer Churned or not]/'KPI''s'!$B$1)</f>
        <v>0.2685808284731635</v>
      </c>
    </row>
    <row r="1454" spans="1:32" x14ac:dyDescent="0.25">
      <c r="A1454" t="s">
        <v>3028</v>
      </c>
      <c r="B1454" t="s">
        <v>21</v>
      </c>
      <c r="C1454" s="7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 t="str">
        <f>IF(Table1[[#This Row],[Under 30]]="yes","under 30",IF(Table1[[#This Row],[Senior]]="No","Senior","other"))</f>
        <v>Senior</v>
      </c>
      <c r="AE1454">
        <f>IF(Table1[[#This Row],[Churn Label]]="no",0,1)</f>
        <v>0</v>
      </c>
      <c r="AF1454" cm="1">
        <f t="array" ref="AF1454">SUM(Table1[Cutomer Churned or not]/'KPI''s'!$B$1)</f>
        <v>0.2685808284731635</v>
      </c>
    </row>
    <row r="1455" spans="1:32" x14ac:dyDescent="0.25">
      <c r="A1455" t="s">
        <v>3030</v>
      </c>
      <c r="B1455" t="s">
        <v>21</v>
      </c>
      <c r="C1455" s="7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 t="str">
        <f>IF(Table1[[#This Row],[Under 30]]="yes","under 30",IF(Table1[[#This Row],[Senior]]="No","Senior","other"))</f>
        <v>other</v>
      </c>
      <c r="AE1455">
        <f>IF(Table1[[#This Row],[Churn Label]]="no",0,1)</f>
        <v>0</v>
      </c>
      <c r="AF1455" cm="1">
        <f t="array" ref="AF1455">SUM(Table1[Cutomer Churned or not]/'KPI''s'!$B$1)</f>
        <v>0.2685808284731635</v>
      </c>
    </row>
    <row r="1456" spans="1:32" x14ac:dyDescent="0.25">
      <c r="A1456" t="s">
        <v>3032</v>
      </c>
      <c r="B1456" t="s">
        <v>21</v>
      </c>
      <c r="C1456" s="7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 t="str">
        <f>IF(Table1[[#This Row],[Under 30]]="yes","under 30",IF(Table1[[#This Row],[Senior]]="No","Senior","other"))</f>
        <v>Senior</v>
      </c>
      <c r="AE1456">
        <f>IF(Table1[[#This Row],[Churn Label]]="no",0,1)</f>
        <v>0</v>
      </c>
      <c r="AF1456" cm="1">
        <f t="array" ref="AF1456">SUM(Table1[Cutomer Churned or not]/'KPI''s'!$B$1)</f>
        <v>0.2685808284731635</v>
      </c>
    </row>
    <row r="1457" spans="1:32" x14ac:dyDescent="0.25">
      <c r="A1457" t="s">
        <v>3034</v>
      </c>
      <c r="B1457" t="s">
        <v>21</v>
      </c>
      <c r="C1457" s="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 t="str">
        <f>IF(Table1[[#This Row],[Under 30]]="yes","under 30",IF(Table1[[#This Row],[Senior]]="No","Senior","other"))</f>
        <v>Senior</v>
      </c>
      <c r="AE1457">
        <f>IF(Table1[[#This Row],[Churn Label]]="no",0,1)</f>
        <v>0</v>
      </c>
      <c r="AF1457" cm="1">
        <f t="array" ref="AF1457">SUM(Table1[Cutomer Churned or not]/'KPI''s'!$B$1)</f>
        <v>0.2685808284731635</v>
      </c>
    </row>
    <row r="1458" spans="1:32" x14ac:dyDescent="0.25">
      <c r="A1458" t="s">
        <v>3036</v>
      </c>
      <c r="B1458" t="s">
        <v>21</v>
      </c>
      <c r="C1458" s="7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 t="str">
        <f>IF(Table1[[#This Row],[Under 30]]="yes","under 30",IF(Table1[[#This Row],[Senior]]="No","Senior","other"))</f>
        <v>Senior</v>
      </c>
      <c r="AE1458">
        <f>IF(Table1[[#This Row],[Churn Label]]="no",0,1)</f>
        <v>0</v>
      </c>
      <c r="AF1458" cm="1">
        <f t="array" ref="AF1458">SUM(Table1[Cutomer Churned or not]/'KPI''s'!$B$1)</f>
        <v>0.2685808284731635</v>
      </c>
    </row>
    <row r="1459" spans="1:32" x14ac:dyDescent="0.25">
      <c r="A1459" t="s">
        <v>3038</v>
      </c>
      <c r="B1459" t="s">
        <v>21</v>
      </c>
      <c r="C1459" s="7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 t="str">
        <f>IF(Table1[[#This Row],[Under 30]]="yes","under 30",IF(Table1[[#This Row],[Senior]]="No","Senior","other"))</f>
        <v>Senior</v>
      </c>
      <c r="AE1459">
        <f>IF(Table1[[#This Row],[Churn Label]]="no",0,1)</f>
        <v>0</v>
      </c>
      <c r="AF1459" cm="1">
        <f t="array" ref="AF1459">SUM(Table1[Cutomer Churned or not]/'KPI''s'!$B$1)</f>
        <v>0.2685808284731635</v>
      </c>
    </row>
    <row r="1460" spans="1:32" x14ac:dyDescent="0.25">
      <c r="A1460" t="s">
        <v>3040</v>
      </c>
      <c r="B1460" t="s">
        <v>21</v>
      </c>
      <c r="C1460" s="7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 t="str">
        <f>IF(Table1[[#This Row],[Under 30]]="yes","under 30",IF(Table1[[#This Row],[Senior]]="No","Senior","other"))</f>
        <v>Senior</v>
      </c>
      <c r="AE1460">
        <f>IF(Table1[[#This Row],[Churn Label]]="no",0,1)</f>
        <v>0</v>
      </c>
      <c r="AF1460" cm="1">
        <f t="array" ref="AF1460">SUM(Table1[Cutomer Churned or not]/'KPI''s'!$B$1)</f>
        <v>0.2685808284731635</v>
      </c>
    </row>
    <row r="1461" spans="1:32" x14ac:dyDescent="0.25">
      <c r="A1461" t="s">
        <v>3042</v>
      </c>
      <c r="B1461" t="s">
        <v>21</v>
      </c>
      <c r="C1461" s="7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 t="str">
        <f>IF(Table1[[#This Row],[Under 30]]="yes","under 30",IF(Table1[[#This Row],[Senior]]="No","Senior","other"))</f>
        <v>under 30</v>
      </c>
      <c r="AE1461">
        <f>IF(Table1[[#This Row],[Churn Label]]="no",0,1)</f>
        <v>0</v>
      </c>
      <c r="AF1461" cm="1">
        <f t="array" ref="AF1461">SUM(Table1[Cutomer Churned or not]/'KPI''s'!$B$1)</f>
        <v>0.2685808284731635</v>
      </c>
    </row>
    <row r="1462" spans="1:32" x14ac:dyDescent="0.25">
      <c r="A1462" t="s">
        <v>3044</v>
      </c>
      <c r="B1462" t="s">
        <v>21</v>
      </c>
      <c r="C1462" s="7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 t="str">
        <f>IF(Table1[[#This Row],[Under 30]]="yes","under 30",IF(Table1[[#This Row],[Senior]]="No","Senior","other"))</f>
        <v>Senior</v>
      </c>
      <c r="AE1462">
        <f>IF(Table1[[#This Row],[Churn Label]]="no",0,1)</f>
        <v>0</v>
      </c>
      <c r="AF1462" cm="1">
        <f t="array" ref="AF1462">SUM(Table1[Cutomer Churned or not]/'KPI''s'!$B$1)</f>
        <v>0.2685808284731635</v>
      </c>
    </row>
    <row r="1463" spans="1:32" x14ac:dyDescent="0.25">
      <c r="A1463" t="s">
        <v>3046</v>
      </c>
      <c r="B1463" t="s">
        <v>21</v>
      </c>
      <c r="C1463" s="7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 t="str">
        <f>IF(Table1[[#This Row],[Under 30]]="yes","under 30",IF(Table1[[#This Row],[Senior]]="No","Senior","other"))</f>
        <v>other</v>
      </c>
      <c r="AE1463">
        <f>IF(Table1[[#This Row],[Churn Label]]="no",0,1)</f>
        <v>0</v>
      </c>
      <c r="AF1463" cm="1">
        <f t="array" ref="AF1463">SUM(Table1[Cutomer Churned or not]/'KPI''s'!$B$1)</f>
        <v>0.2685808284731635</v>
      </c>
    </row>
    <row r="1464" spans="1:32" x14ac:dyDescent="0.25">
      <c r="A1464" t="s">
        <v>3048</v>
      </c>
      <c r="B1464" t="s">
        <v>21</v>
      </c>
      <c r="C1464" s="7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 t="str">
        <f>IF(Table1[[#This Row],[Under 30]]="yes","under 30",IF(Table1[[#This Row],[Senior]]="No","Senior","other"))</f>
        <v>Senior</v>
      </c>
      <c r="AE1464">
        <f>IF(Table1[[#This Row],[Churn Label]]="no",0,1)</f>
        <v>0</v>
      </c>
      <c r="AF1464" cm="1">
        <f t="array" ref="AF1464">SUM(Table1[Cutomer Churned or not]/'KPI''s'!$B$1)</f>
        <v>0.2685808284731635</v>
      </c>
    </row>
    <row r="1465" spans="1:32" x14ac:dyDescent="0.25">
      <c r="A1465" t="s">
        <v>3050</v>
      </c>
      <c r="B1465" t="s">
        <v>21</v>
      </c>
      <c r="C1465" s="7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 t="str">
        <f>IF(Table1[[#This Row],[Under 30]]="yes","under 30",IF(Table1[[#This Row],[Senior]]="No","Senior","other"))</f>
        <v>under 30</v>
      </c>
      <c r="AE1465">
        <f>IF(Table1[[#This Row],[Churn Label]]="no",0,1)</f>
        <v>0</v>
      </c>
      <c r="AF1465" cm="1">
        <f t="array" ref="AF1465">SUM(Table1[Cutomer Churned or not]/'KPI''s'!$B$1)</f>
        <v>0.2685808284731635</v>
      </c>
    </row>
    <row r="1466" spans="1:32" x14ac:dyDescent="0.25">
      <c r="A1466" t="s">
        <v>3052</v>
      </c>
      <c r="B1466" t="s">
        <v>21</v>
      </c>
      <c r="C1466" s="7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 t="str">
        <f>IF(Table1[[#This Row],[Under 30]]="yes","under 30",IF(Table1[[#This Row],[Senior]]="No","Senior","other"))</f>
        <v>under 30</v>
      </c>
      <c r="AE1466">
        <f>IF(Table1[[#This Row],[Churn Label]]="no",0,1)</f>
        <v>0</v>
      </c>
      <c r="AF1466" cm="1">
        <f t="array" ref="AF1466">SUM(Table1[Cutomer Churned or not]/'KPI''s'!$B$1)</f>
        <v>0.2685808284731635</v>
      </c>
    </row>
    <row r="1467" spans="1:32" x14ac:dyDescent="0.25">
      <c r="A1467" t="s">
        <v>3054</v>
      </c>
      <c r="B1467" t="s">
        <v>21</v>
      </c>
      <c r="C1467" s="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 t="str">
        <f>IF(Table1[[#This Row],[Under 30]]="yes","under 30",IF(Table1[[#This Row],[Senior]]="No","Senior","other"))</f>
        <v>other</v>
      </c>
      <c r="AE1467">
        <f>IF(Table1[[#This Row],[Churn Label]]="no",0,1)</f>
        <v>0</v>
      </c>
      <c r="AF1467" cm="1">
        <f t="array" ref="AF1467">SUM(Table1[Cutomer Churned or not]/'KPI''s'!$B$1)</f>
        <v>0.2685808284731635</v>
      </c>
    </row>
    <row r="1468" spans="1:32" x14ac:dyDescent="0.25">
      <c r="A1468" t="s">
        <v>3056</v>
      </c>
      <c r="B1468" t="s">
        <v>21</v>
      </c>
      <c r="C1468" s="7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 t="str">
        <f>IF(Table1[[#This Row],[Under 30]]="yes","under 30",IF(Table1[[#This Row],[Senior]]="No","Senior","other"))</f>
        <v>Senior</v>
      </c>
      <c r="AE1468">
        <f>IF(Table1[[#This Row],[Churn Label]]="no",0,1)</f>
        <v>0</v>
      </c>
      <c r="AF1468" cm="1">
        <f t="array" ref="AF1468">SUM(Table1[Cutomer Churned or not]/'KPI''s'!$B$1)</f>
        <v>0.2685808284731635</v>
      </c>
    </row>
    <row r="1469" spans="1:32" x14ac:dyDescent="0.25">
      <c r="A1469" t="s">
        <v>3058</v>
      </c>
      <c r="B1469" t="s">
        <v>21</v>
      </c>
      <c r="C1469" s="7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 t="str">
        <f>IF(Table1[[#This Row],[Under 30]]="yes","under 30",IF(Table1[[#This Row],[Senior]]="No","Senior","other"))</f>
        <v>Senior</v>
      </c>
      <c r="AE1469">
        <f>IF(Table1[[#This Row],[Churn Label]]="no",0,1)</f>
        <v>0</v>
      </c>
      <c r="AF1469" cm="1">
        <f t="array" ref="AF1469">SUM(Table1[Cutomer Churned or not]/'KPI''s'!$B$1)</f>
        <v>0.2685808284731635</v>
      </c>
    </row>
    <row r="1470" spans="1:32" x14ac:dyDescent="0.25">
      <c r="A1470" t="s">
        <v>3060</v>
      </c>
      <c r="B1470" t="s">
        <v>21</v>
      </c>
      <c r="C1470" s="7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 t="str">
        <f>IF(Table1[[#This Row],[Under 30]]="yes","under 30",IF(Table1[[#This Row],[Senior]]="No","Senior","other"))</f>
        <v>Senior</v>
      </c>
      <c r="AE1470">
        <f>IF(Table1[[#This Row],[Churn Label]]="no",0,1)</f>
        <v>0</v>
      </c>
      <c r="AF1470" cm="1">
        <f t="array" ref="AF1470">SUM(Table1[Cutomer Churned or not]/'KPI''s'!$B$1)</f>
        <v>0.2685808284731635</v>
      </c>
    </row>
    <row r="1471" spans="1:32" x14ac:dyDescent="0.25">
      <c r="A1471" t="s">
        <v>3062</v>
      </c>
      <c r="B1471" t="s">
        <v>21</v>
      </c>
      <c r="C1471" s="7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 t="str">
        <f>IF(Table1[[#This Row],[Under 30]]="yes","under 30",IF(Table1[[#This Row],[Senior]]="No","Senior","other"))</f>
        <v>Senior</v>
      </c>
      <c r="AE1471">
        <f>IF(Table1[[#This Row],[Churn Label]]="no",0,1)</f>
        <v>0</v>
      </c>
      <c r="AF1471" cm="1">
        <f t="array" ref="AF1471">SUM(Table1[Cutomer Churned or not]/'KPI''s'!$B$1)</f>
        <v>0.2685808284731635</v>
      </c>
    </row>
    <row r="1472" spans="1:32" x14ac:dyDescent="0.25">
      <c r="A1472" t="s">
        <v>3064</v>
      </c>
      <c r="B1472" t="s">
        <v>21</v>
      </c>
      <c r="C1472" s="7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 t="str">
        <f>IF(Table1[[#This Row],[Under 30]]="yes","under 30",IF(Table1[[#This Row],[Senior]]="No","Senior","other"))</f>
        <v>under 30</v>
      </c>
      <c r="AE1472">
        <f>IF(Table1[[#This Row],[Churn Label]]="no",0,1)</f>
        <v>0</v>
      </c>
      <c r="AF1472" cm="1">
        <f t="array" ref="AF1472">SUM(Table1[Cutomer Churned or not]/'KPI''s'!$B$1)</f>
        <v>0.2685808284731635</v>
      </c>
    </row>
    <row r="1473" spans="1:32" x14ac:dyDescent="0.25">
      <c r="A1473" t="s">
        <v>3066</v>
      </c>
      <c r="B1473" t="s">
        <v>21</v>
      </c>
      <c r="C1473" s="7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 t="str">
        <f>IF(Table1[[#This Row],[Under 30]]="yes","under 30",IF(Table1[[#This Row],[Senior]]="No","Senior","other"))</f>
        <v>Senior</v>
      </c>
      <c r="AE1473">
        <f>IF(Table1[[#This Row],[Churn Label]]="no",0,1)</f>
        <v>0</v>
      </c>
      <c r="AF1473" cm="1">
        <f t="array" ref="AF1473">SUM(Table1[Cutomer Churned or not]/'KPI''s'!$B$1)</f>
        <v>0.2685808284731635</v>
      </c>
    </row>
    <row r="1474" spans="1:32" x14ac:dyDescent="0.25">
      <c r="A1474" t="s">
        <v>3068</v>
      </c>
      <c r="B1474" t="s">
        <v>21</v>
      </c>
      <c r="C1474" s="7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 t="str">
        <f>IF(Table1[[#This Row],[Under 30]]="yes","under 30",IF(Table1[[#This Row],[Senior]]="No","Senior","other"))</f>
        <v>under 30</v>
      </c>
      <c r="AE1474">
        <f>IF(Table1[[#This Row],[Churn Label]]="no",0,1)</f>
        <v>0</v>
      </c>
      <c r="AF1474" cm="1">
        <f t="array" ref="AF1474">SUM(Table1[Cutomer Churned or not]/'KPI''s'!$B$1)</f>
        <v>0.2685808284731635</v>
      </c>
    </row>
    <row r="1475" spans="1:32" x14ac:dyDescent="0.25">
      <c r="A1475" t="s">
        <v>3070</v>
      </c>
      <c r="B1475" t="s">
        <v>21</v>
      </c>
      <c r="C1475" s="7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 t="str">
        <f>IF(Table1[[#This Row],[Under 30]]="yes","under 30",IF(Table1[[#This Row],[Senior]]="No","Senior","other"))</f>
        <v>Senior</v>
      </c>
      <c r="AE1475">
        <f>IF(Table1[[#This Row],[Churn Label]]="no",0,1)</f>
        <v>0</v>
      </c>
      <c r="AF1475" cm="1">
        <f t="array" ref="AF1475">SUM(Table1[Cutomer Churned or not]/'KPI''s'!$B$1)</f>
        <v>0.2685808284731635</v>
      </c>
    </row>
    <row r="1476" spans="1:32" x14ac:dyDescent="0.25">
      <c r="A1476" t="s">
        <v>3072</v>
      </c>
      <c r="B1476" t="s">
        <v>21</v>
      </c>
      <c r="C1476" s="7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 t="str">
        <f>IF(Table1[[#This Row],[Under 30]]="yes","under 30",IF(Table1[[#This Row],[Senior]]="No","Senior","other"))</f>
        <v>Senior</v>
      </c>
      <c r="AE1476">
        <f>IF(Table1[[#This Row],[Churn Label]]="no",0,1)</f>
        <v>0</v>
      </c>
      <c r="AF1476" cm="1">
        <f t="array" ref="AF1476">SUM(Table1[Cutomer Churned or not]/'KPI''s'!$B$1)</f>
        <v>0.2685808284731635</v>
      </c>
    </row>
    <row r="1477" spans="1:32" x14ac:dyDescent="0.25">
      <c r="A1477" t="s">
        <v>3074</v>
      </c>
      <c r="B1477" t="s">
        <v>21</v>
      </c>
      <c r="C1477" s="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 t="str">
        <f>IF(Table1[[#This Row],[Under 30]]="yes","under 30",IF(Table1[[#This Row],[Senior]]="No","Senior","other"))</f>
        <v>Senior</v>
      </c>
      <c r="AE1477">
        <f>IF(Table1[[#This Row],[Churn Label]]="no",0,1)</f>
        <v>0</v>
      </c>
      <c r="AF1477" cm="1">
        <f t="array" ref="AF1477">SUM(Table1[Cutomer Churned or not]/'KPI''s'!$B$1)</f>
        <v>0.2685808284731635</v>
      </c>
    </row>
    <row r="1478" spans="1:32" x14ac:dyDescent="0.25">
      <c r="A1478" t="s">
        <v>3076</v>
      </c>
      <c r="B1478" t="s">
        <v>21</v>
      </c>
      <c r="C1478" s="7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 t="str">
        <f>IF(Table1[[#This Row],[Under 30]]="yes","under 30",IF(Table1[[#This Row],[Senior]]="No","Senior","other"))</f>
        <v>Senior</v>
      </c>
      <c r="AE1478">
        <f>IF(Table1[[#This Row],[Churn Label]]="no",0,1)</f>
        <v>0</v>
      </c>
      <c r="AF1478" cm="1">
        <f t="array" ref="AF1478">SUM(Table1[Cutomer Churned or not]/'KPI''s'!$B$1)</f>
        <v>0.2685808284731635</v>
      </c>
    </row>
    <row r="1479" spans="1:32" x14ac:dyDescent="0.25">
      <c r="A1479" t="s">
        <v>3078</v>
      </c>
      <c r="B1479" t="s">
        <v>21</v>
      </c>
      <c r="C1479" s="7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 t="str">
        <f>IF(Table1[[#This Row],[Under 30]]="yes","under 30",IF(Table1[[#This Row],[Senior]]="No","Senior","other"))</f>
        <v>other</v>
      </c>
      <c r="AE1479">
        <f>IF(Table1[[#This Row],[Churn Label]]="no",0,1)</f>
        <v>0</v>
      </c>
      <c r="AF1479" cm="1">
        <f t="array" ref="AF1479">SUM(Table1[Cutomer Churned or not]/'KPI''s'!$B$1)</f>
        <v>0.2685808284731635</v>
      </c>
    </row>
    <row r="1480" spans="1:32" x14ac:dyDescent="0.25">
      <c r="A1480" t="s">
        <v>3080</v>
      </c>
      <c r="B1480" t="s">
        <v>21</v>
      </c>
      <c r="C1480" s="7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 t="str">
        <f>IF(Table1[[#This Row],[Under 30]]="yes","under 30",IF(Table1[[#This Row],[Senior]]="No","Senior","other"))</f>
        <v>Senior</v>
      </c>
      <c r="AE1480">
        <f>IF(Table1[[#This Row],[Churn Label]]="no",0,1)</f>
        <v>0</v>
      </c>
      <c r="AF1480" cm="1">
        <f t="array" ref="AF1480">SUM(Table1[Cutomer Churned or not]/'KPI''s'!$B$1)</f>
        <v>0.2685808284731635</v>
      </c>
    </row>
    <row r="1481" spans="1:32" x14ac:dyDescent="0.25">
      <c r="A1481" t="s">
        <v>3082</v>
      </c>
      <c r="B1481" t="s">
        <v>21</v>
      </c>
      <c r="C1481" s="7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 t="str">
        <f>IF(Table1[[#This Row],[Under 30]]="yes","under 30",IF(Table1[[#This Row],[Senior]]="No","Senior","other"))</f>
        <v>Senior</v>
      </c>
      <c r="AE1481">
        <f>IF(Table1[[#This Row],[Churn Label]]="no",0,1)</f>
        <v>0</v>
      </c>
      <c r="AF1481" cm="1">
        <f t="array" ref="AF1481">SUM(Table1[Cutomer Churned or not]/'KPI''s'!$B$1)</f>
        <v>0.2685808284731635</v>
      </c>
    </row>
    <row r="1482" spans="1:32" x14ac:dyDescent="0.25">
      <c r="A1482" t="s">
        <v>3084</v>
      </c>
      <c r="B1482" t="s">
        <v>21</v>
      </c>
      <c r="C1482" s="7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 t="str">
        <f>IF(Table1[[#This Row],[Under 30]]="yes","under 30",IF(Table1[[#This Row],[Senior]]="No","Senior","other"))</f>
        <v>Senior</v>
      </c>
      <c r="AE1482">
        <f>IF(Table1[[#This Row],[Churn Label]]="no",0,1)</f>
        <v>0</v>
      </c>
      <c r="AF1482" cm="1">
        <f t="array" ref="AF1482">SUM(Table1[Cutomer Churned or not]/'KPI''s'!$B$1)</f>
        <v>0.2685808284731635</v>
      </c>
    </row>
    <row r="1483" spans="1:32" x14ac:dyDescent="0.25">
      <c r="A1483" t="s">
        <v>3086</v>
      </c>
      <c r="B1483" t="s">
        <v>21</v>
      </c>
      <c r="C1483" s="7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 t="str">
        <f>IF(Table1[[#This Row],[Under 30]]="yes","under 30",IF(Table1[[#This Row],[Senior]]="No","Senior","other"))</f>
        <v>other</v>
      </c>
      <c r="AE1483">
        <f>IF(Table1[[#This Row],[Churn Label]]="no",0,1)</f>
        <v>0</v>
      </c>
      <c r="AF1483" cm="1">
        <f t="array" ref="AF1483">SUM(Table1[Cutomer Churned or not]/'KPI''s'!$B$1)</f>
        <v>0.2685808284731635</v>
      </c>
    </row>
    <row r="1484" spans="1:32" x14ac:dyDescent="0.25">
      <c r="A1484" t="s">
        <v>3088</v>
      </c>
      <c r="B1484" t="s">
        <v>21</v>
      </c>
      <c r="C1484" s="7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 t="str">
        <f>IF(Table1[[#This Row],[Under 30]]="yes","under 30",IF(Table1[[#This Row],[Senior]]="No","Senior","other"))</f>
        <v>Senior</v>
      </c>
      <c r="AE1484">
        <f>IF(Table1[[#This Row],[Churn Label]]="no",0,1)</f>
        <v>0</v>
      </c>
      <c r="AF1484" cm="1">
        <f t="array" ref="AF1484">SUM(Table1[Cutomer Churned or not]/'KPI''s'!$B$1)</f>
        <v>0.2685808284731635</v>
      </c>
    </row>
    <row r="1485" spans="1:32" x14ac:dyDescent="0.25">
      <c r="A1485" t="s">
        <v>3090</v>
      </c>
      <c r="B1485" t="s">
        <v>21</v>
      </c>
      <c r="C1485" s="7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 t="str">
        <f>IF(Table1[[#This Row],[Under 30]]="yes","under 30",IF(Table1[[#This Row],[Senior]]="No","Senior","other"))</f>
        <v>under 30</v>
      </c>
      <c r="AE1485">
        <f>IF(Table1[[#This Row],[Churn Label]]="no",0,1)</f>
        <v>0</v>
      </c>
      <c r="AF1485" cm="1">
        <f t="array" ref="AF1485">SUM(Table1[Cutomer Churned or not]/'KPI''s'!$B$1)</f>
        <v>0.2685808284731635</v>
      </c>
    </row>
    <row r="1486" spans="1:32" x14ac:dyDescent="0.25">
      <c r="A1486" t="s">
        <v>3092</v>
      </c>
      <c r="B1486" t="s">
        <v>21</v>
      </c>
      <c r="C1486" s="7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 t="str">
        <f>IF(Table1[[#This Row],[Under 30]]="yes","under 30",IF(Table1[[#This Row],[Senior]]="No","Senior","other"))</f>
        <v>under 30</v>
      </c>
      <c r="AE1486">
        <f>IF(Table1[[#This Row],[Churn Label]]="no",0,1)</f>
        <v>0</v>
      </c>
      <c r="AF1486" cm="1">
        <f t="array" ref="AF1486">SUM(Table1[Cutomer Churned or not]/'KPI''s'!$B$1)</f>
        <v>0.2685808284731635</v>
      </c>
    </row>
    <row r="1487" spans="1:32" x14ac:dyDescent="0.25">
      <c r="A1487" t="s">
        <v>3094</v>
      </c>
      <c r="B1487" t="s">
        <v>21</v>
      </c>
      <c r="C1487" s="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 t="str">
        <f>IF(Table1[[#This Row],[Under 30]]="yes","under 30",IF(Table1[[#This Row],[Senior]]="No","Senior","other"))</f>
        <v>Senior</v>
      </c>
      <c r="AE1487">
        <f>IF(Table1[[#This Row],[Churn Label]]="no",0,1)</f>
        <v>0</v>
      </c>
      <c r="AF1487" cm="1">
        <f t="array" ref="AF1487">SUM(Table1[Cutomer Churned or not]/'KPI''s'!$B$1)</f>
        <v>0.2685808284731635</v>
      </c>
    </row>
    <row r="1488" spans="1:32" x14ac:dyDescent="0.25">
      <c r="A1488" t="s">
        <v>3096</v>
      </c>
      <c r="B1488" t="s">
        <v>21</v>
      </c>
      <c r="C1488" s="7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 t="str">
        <f>IF(Table1[[#This Row],[Under 30]]="yes","under 30",IF(Table1[[#This Row],[Senior]]="No","Senior","other"))</f>
        <v>Senior</v>
      </c>
      <c r="AE1488">
        <f>IF(Table1[[#This Row],[Churn Label]]="no",0,1)</f>
        <v>0</v>
      </c>
      <c r="AF1488" cm="1">
        <f t="array" ref="AF1488">SUM(Table1[Cutomer Churned or not]/'KPI''s'!$B$1)</f>
        <v>0.2685808284731635</v>
      </c>
    </row>
    <row r="1489" spans="1:32" x14ac:dyDescent="0.25">
      <c r="A1489" t="s">
        <v>3098</v>
      </c>
      <c r="B1489" t="s">
        <v>21</v>
      </c>
      <c r="C1489" s="7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 t="str">
        <f>IF(Table1[[#This Row],[Under 30]]="yes","under 30",IF(Table1[[#This Row],[Senior]]="No","Senior","other"))</f>
        <v>under 30</v>
      </c>
      <c r="AE1489">
        <f>IF(Table1[[#This Row],[Churn Label]]="no",0,1)</f>
        <v>0</v>
      </c>
      <c r="AF1489" cm="1">
        <f t="array" ref="AF1489">SUM(Table1[Cutomer Churned or not]/'KPI''s'!$B$1)</f>
        <v>0.2685808284731635</v>
      </c>
    </row>
    <row r="1490" spans="1:32" x14ac:dyDescent="0.25">
      <c r="A1490" t="s">
        <v>3100</v>
      </c>
      <c r="B1490" t="s">
        <v>21</v>
      </c>
      <c r="C1490" s="7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 t="str">
        <f>IF(Table1[[#This Row],[Under 30]]="yes","under 30",IF(Table1[[#This Row],[Senior]]="No","Senior","other"))</f>
        <v>Senior</v>
      </c>
      <c r="AE1490">
        <f>IF(Table1[[#This Row],[Churn Label]]="no",0,1)</f>
        <v>0</v>
      </c>
      <c r="AF1490" cm="1">
        <f t="array" ref="AF1490">SUM(Table1[Cutomer Churned or not]/'KPI''s'!$B$1)</f>
        <v>0.2685808284731635</v>
      </c>
    </row>
    <row r="1491" spans="1:32" x14ac:dyDescent="0.25">
      <c r="A1491" t="s">
        <v>3102</v>
      </c>
      <c r="B1491" t="s">
        <v>21</v>
      </c>
      <c r="C1491" s="7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 t="str">
        <f>IF(Table1[[#This Row],[Under 30]]="yes","under 30",IF(Table1[[#This Row],[Senior]]="No","Senior","other"))</f>
        <v>Senior</v>
      </c>
      <c r="AE1491">
        <f>IF(Table1[[#This Row],[Churn Label]]="no",0,1)</f>
        <v>0</v>
      </c>
      <c r="AF1491" cm="1">
        <f t="array" ref="AF1491">SUM(Table1[Cutomer Churned or not]/'KPI''s'!$B$1)</f>
        <v>0.2685808284731635</v>
      </c>
    </row>
    <row r="1492" spans="1:32" x14ac:dyDescent="0.25">
      <c r="A1492" t="s">
        <v>3104</v>
      </c>
      <c r="B1492" t="s">
        <v>21</v>
      </c>
      <c r="C1492" s="7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 t="str">
        <f>IF(Table1[[#This Row],[Under 30]]="yes","under 30",IF(Table1[[#This Row],[Senior]]="No","Senior","other"))</f>
        <v>Senior</v>
      </c>
      <c r="AE1492">
        <f>IF(Table1[[#This Row],[Churn Label]]="no",0,1)</f>
        <v>0</v>
      </c>
      <c r="AF1492" cm="1">
        <f t="array" ref="AF1492">SUM(Table1[Cutomer Churned or not]/'KPI''s'!$B$1)</f>
        <v>0.2685808284731635</v>
      </c>
    </row>
    <row r="1493" spans="1:32" x14ac:dyDescent="0.25">
      <c r="A1493" t="s">
        <v>3106</v>
      </c>
      <c r="B1493" t="s">
        <v>21</v>
      </c>
      <c r="C1493" s="7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 t="str">
        <f>IF(Table1[[#This Row],[Under 30]]="yes","under 30",IF(Table1[[#This Row],[Senior]]="No","Senior","other"))</f>
        <v>under 30</v>
      </c>
      <c r="AE1493">
        <f>IF(Table1[[#This Row],[Churn Label]]="no",0,1)</f>
        <v>0</v>
      </c>
      <c r="AF1493" cm="1">
        <f t="array" ref="AF1493">SUM(Table1[Cutomer Churned or not]/'KPI''s'!$B$1)</f>
        <v>0.2685808284731635</v>
      </c>
    </row>
    <row r="1494" spans="1:32" x14ac:dyDescent="0.25">
      <c r="A1494" t="s">
        <v>3108</v>
      </c>
      <c r="B1494" t="s">
        <v>21</v>
      </c>
      <c r="C1494" s="7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 t="str">
        <f>IF(Table1[[#This Row],[Under 30]]="yes","under 30",IF(Table1[[#This Row],[Senior]]="No","Senior","other"))</f>
        <v>under 30</v>
      </c>
      <c r="AE1494">
        <f>IF(Table1[[#This Row],[Churn Label]]="no",0,1)</f>
        <v>0</v>
      </c>
      <c r="AF1494" cm="1">
        <f t="array" ref="AF1494">SUM(Table1[Cutomer Churned or not]/'KPI''s'!$B$1)</f>
        <v>0.2685808284731635</v>
      </c>
    </row>
    <row r="1495" spans="1:32" x14ac:dyDescent="0.25">
      <c r="A1495" t="s">
        <v>3110</v>
      </c>
      <c r="B1495" t="s">
        <v>21</v>
      </c>
      <c r="C1495" s="7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 t="str">
        <f>IF(Table1[[#This Row],[Under 30]]="yes","under 30",IF(Table1[[#This Row],[Senior]]="No","Senior","other"))</f>
        <v>Senior</v>
      </c>
      <c r="AE1495">
        <f>IF(Table1[[#This Row],[Churn Label]]="no",0,1)</f>
        <v>0</v>
      </c>
      <c r="AF1495" cm="1">
        <f t="array" ref="AF1495">SUM(Table1[Cutomer Churned or not]/'KPI''s'!$B$1)</f>
        <v>0.2685808284731635</v>
      </c>
    </row>
    <row r="1496" spans="1:32" x14ac:dyDescent="0.25">
      <c r="A1496" t="s">
        <v>3112</v>
      </c>
      <c r="B1496" t="s">
        <v>21</v>
      </c>
      <c r="C1496" s="7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 t="str">
        <f>IF(Table1[[#This Row],[Under 30]]="yes","under 30",IF(Table1[[#This Row],[Senior]]="No","Senior","other"))</f>
        <v>under 30</v>
      </c>
      <c r="AE1496">
        <f>IF(Table1[[#This Row],[Churn Label]]="no",0,1)</f>
        <v>0</v>
      </c>
      <c r="AF1496" cm="1">
        <f t="array" ref="AF1496">SUM(Table1[Cutomer Churned or not]/'KPI''s'!$B$1)</f>
        <v>0.2685808284731635</v>
      </c>
    </row>
    <row r="1497" spans="1:32" x14ac:dyDescent="0.25">
      <c r="A1497" t="s">
        <v>3114</v>
      </c>
      <c r="B1497" t="s">
        <v>21</v>
      </c>
      <c r="C1497" s="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 t="str">
        <f>IF(Table1[[#This Row],[Under 30]]="yes","under 30",IF(Table1[[#This Row],[Senior]]="No","Senior","other"))</f>
        <v>under 30</v>
      </c>
      <c r="AE1497">
        <f>IF(Table1[[#This Row],[Churn Label]]="no",0,1)</f>
        <v>0</v>
      </c>
      <c r="AF1497" cm="1">
        <f t="array" ref="AF1497">SUM(Table1[Cutomer Churned or not]/'KPI''s'!$B$1)</f>
        <v>0.2685808284731635</v>
      </c>
    </row>
    <row r="1498" spans="1:32" x14ac:dyDescent="0.25">
      <c r="A1498" t="s">
        <v>3116</v>
      </c>
      <c r="B1498" t="s">
        <v>21</v>
      </c>
      <c r="C1498" s="7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 t="str">
        <f>IF(Table1[[#This Row],[Under 30]]="yes","under 30",IF(Table1[[#This Row],[Senior]]="No","Senior","other"))</f>
        <v>Senior</v>
      </c>
      <c r="AE1498">
        <f>IF(Table1[[#This Row],[Churn Label]]="no",0,1)</f>
        <v>0</v>
      </c>
      <c r="AF1498" cm="1">
        <f t="array" ref="AF1498">SUM(Table1[Cutomer Churned or not]/'KPI''s'!$B$1)</f>
        <v>0.2685808284731635</v>
      </c>
    </row>
    <row r="1499" spans="1:32" x14ac:dyDescent="0.25">
      <c r="A1499" t="s">
        <v>3118</v>
      </c>
      <c r="B1499" t="s">
        <v>21</v>
      </c>
      <c r="C1499" s="7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 t="str">
        <f>IF(Table1[[#This Row],[Under 30]]="yes","under 30",IF(Table1[[#This Row],[Senior]]="No","Senior","other"))</f>
        <v>Senior</v>
      </c>
      <c r="AE1499">
        <f>IF(Table1[[#This Row],[Churn Label]]="no",0,1)</f>
        <v>0</v>
      </c>
      <c r="AF1499" cm="1">
        <f t="array" ref="AF1499">SUM(Table1[Cutomer Churned or not]/'KPI''s'!$B$1)</f>
        <v>0.2685808284731635</v>
      </c>
    </row>
    <row r="1500" spans="1:32" x14ac:dyDescent="0.25">
      <c r="A1500" t="s">
        <v>3120</v>
      </c>
      <c r="B1500" t="s">
        <v>21</v>
      </c>
      <c r="C1500" s="7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 t="str">
        <f>IF(Table1[[#This Row],[Under 30]]="yes","under 30",IF(Table1[[#This Row],[Senior]]="No","Senior","other"))</f>
        <v>Senior</v>
      </c>
      <c r="AE1500">
        <f>IF(Table1[[#This Row],[Churn Label]]="no",0,1)</f>
        <v>0</v>
      </c>
      <c r="AF1500" cm="1">
        <f t="array" ref="AF1500">SUM(Table1[Cutomer Churned or not]/'KPI''s'!$B$1)</f>
        <v>0.2685808284731635</v>
      </c>
    </row>
    <row r="1501" spans="1:32" x14ac:dyDescent="0.25">
      <c r="A1501" t="s">
        <v>3122</v>
      </c>
      <c r="B1501" t="s">
        <v>21</v>
      </c>
      <c r="C1501" s="7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 t="str">
        <f>IF(Table1[[#This Row],[Under 30]]="yes","under 30",IF(Table1[[#This Row],[Senior]]="No","Senior","other"))</f>
        <v>Senior</v>
      </c>
      <c r="AE1501">
        <f>IF(Table1[[#This Row],[Churn Label]]="no",0,1)</f>
        <v>0</v>
      </c>
      <c r="AF1501" cm="1">
        <f t="array" ref="AF1501">SUM(Table1[Cutomer Churned or not]/'KPI''s'!$B$1)</f>
        <v>0.2685808284731635</v>
      </c>
    </row>
    <row r="1502" spans="1:32" x14ac:dyDescent="0.25">
      <c r="A1502" t="s">
        <v>3124</v>
      </c>
      <c r="B1502" t="s">
        <v>21</v>
      </c>
      <c r="C1502" s="7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 t="str">
        <f>IF(Table1[[#This Row],[Under 30]]="yes","under 30",IF(Table1[[#This Row],[Senior]]="No","Senior","other"))</f>
        <v>Senior</v>
      </c>
      <c r="AE1502">
        <f>IF(Table1[[#This Row],[Churn Label]]="no",0,1)</f>
        <v>0</v>
      </c>
      <c r="AF1502" cm="1">
        <f t="array" ref="AF1502">SUM(Table1[Cutomer Churned or not]/'KPI''s'!$B$1)</f>
        <v>0.2685808284731635</v>
      </c>
    </row>
    <row r="1503" spans="1:32" x14ac:dyDescent="0.25">
      <c r="A1503" t="s">
        <v>3126</v>
      </c>
      <c r="B1503" t="s">
        <v>21</v>
      </c>
      <c r="C1503" s="7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 t="str">
        <f>IF(Table1[[#This Row],[Under 30]]="yes","under 30",IF(Table1[[#This Row],[Senior]]="No","Senior","other"))</f>
        <v>other</v>
      </c>
      <c r="AE1503">
        <f>IF(Table1[[#This Row],[Churn Label]]="no",0,1)</f>
        <v>0</v>
      </c>
      <c r="AF1503" cm="1">
        <f t="array" ref="AF1503">SUM(Table1[Cutomer Churned or not]/'KPI''s'!$B$1)</f>
        <v>0.2685808284731635</v>
      </c>
    </row>
    <row r="1504" spans="1:32" x14ac:dyDescent="0.25">
      <c r="A1504" t="s">
        <v>3128</v>
      </c>
      <c r="B1504" t="s">
        <v>21</v>
      </c>
      <c r="C1504" s="7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 t="str">
        <f>IF(Table1[[#This Row],[Under 30]]="yes","under 30",IF(Table1[[#This Row],[Senior]]="No","Senior","other"))</f>
        <v>Senior</v>
      </c>
      <c r="AE1504">
        <f>IF(Table1[[#This Row],[Churn Label]]="no",0,1)</f>
        <v>0</v>
      </c>
      <c r="AF1504" cm="1">
        <f t="array" ref="AF1504">SUM(Table1[Cutomer Churned or not]/'KPI''s'!$B$1)</f>
        <v>0.2685808284731635</v>
      </c>
    </row>
    <row r="1505" spans="1:32" x14ac:dyDescent="0.25">
      <c r="A1505" t="s">
        <v>3130</v>
      </c>
      <c r="B1505" t="s">
        <v>21</v>
      </c>
      <c r="C1505" s="7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 t="str">
        <f>IF(Table1[[#This Row],[Under 30]]="yes","under 30",IF(Table1[[#This Row],[Senior]]="No","Senior","other"))</f>
        <v>Senior</v>
      </c>
      <c r="AE1505">
        <f>IF(Table1[[#This Row],[Churn Label]]="no",0,1)</f>
        <v>0</v>
      </c>
      <c r="AF1505" cm="1">
        <f t="array" ref="AF1505">SUM(Table1[Cutomer Churned or not]/'KPI''s'!$B$1)</f>
        <v>0.2685808284731635</v>
      </c>
    </row>
    <row r="1506" spans="1:32" x14ac:dyDescent="0.25">
      <c r="A1506" t="s">
        <v>3132</v>
      </c>
      <c r="B1506" t="s">
        <v>21</v>
      </c>
      <c r="C1506" s="7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 t="str">
        <f>IF(Table1[[#This Row],[Under 30]]="yes","under 30",IF(Table1[[#This Row],[Senior]]="No","Senior","other"))</f>
        <v>other</v>
      </c>
      <c r="AE1506">
        <f>IF(Table1[[#This Row],[Churn Label]]="no",0,1)</f>
        <v>0</v>
      </c>
      <c r="AF1506" cm="1">
        <f t="array" ref="AF1506">SUM(Table1[Cutomer Churned or not]/'KPI''s'!$B$1)</f>
        <v>0.2685808284731635</v>
      </c>
    </row>
    <row r="1507" spans="1:32" x14ac:dyDescent="0.25">
      <c r="A1507" t="s">
        <v>3134</v>
      </c>
      <c r="B1507" t="s">
        <v>21</v>
      </c>
      <c r="C1507" s="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 t="str">
        <f>IF(Table1[[#This Row],[Under 30]]="yes","under 30",IF(Table1[[#This Row],[Senior]]="No","Senior","other"))</f>
        <v>Senior</v>
      </c>
      <c r="AE1507">
        <f>IF(Table1[[#This Row],[Churn Label]]="no",0,1)</f>
        <v>0</v>
      </c>
      <c r="AF1507" cm="1">
        <f t="array" ref="AF1507">SUM(Table1[Cutomer Churned or not]/'KPI''s'!$B$1)</f>
        <v>0.2685808284731635</v>
      </c>
    </row>
    <row r="1508" spans="1:32" x14ac:dyDescent="0.25">
      <c r="A1508" t="s">
        <v>3136</v>
      </c>
      <c r="B1508" t="s">
        <v>21</v>
      </c>
      <c r="C1508" s="7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 t="str">
        <f>IF(Table1[[#This Row],[Under 30]]="yes","under 30",IF(Table1[[#This Row],[Senior]]="No","Senior","other"))</f>
        <v>other</v>
      </c>
      <c r="AE1508">
        <f>IF(Table1[[#This Row],[Churn Label]]="no",0,1)</f>
        <v>0</v>
      </c>
      <c r="AF1508" cm="1">
        <f t="array" ref="AF1508">SUM(Table1[Cutomer Churned or not]/'KPI''s'!$B$1)</f>
        <v>0.2685808284731635</v>
      </c>
    </row>
    <row r="1509" spans="1:32" x14ac:dyDescent="0.25">
      <c r="A1509" t="s">
        <v>3138</v>
      </c>
      <c r="B1509" t="s">
        <v>21</v>
      </c>
      <c r="C1509" s="7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 t="str">
        <f>IF(Table1[[#This Row],[Under 30]]="yes","under 30",IF(Table1[[#This Row],[Senior]]="No","Senior","other"))</f>
        <v>Senior</v>
      </c>
      <c r="AE1509">
        <f>IF(Table1[[#This Row],[Churn Label]]="no",0,1)</f>
        <v>0</v>
      </c>
      <c r="AF1509" cm="1">
        <f t="array" ref="AF1509">SUM(Table1[Cutomer Churned or not]/'KPI''s'!$B$1)</f>
        <v>0.2685808284731635</v>
      </c>
    </row>
    <row r="1510" spans="1:32" x14ac:dyDescent="0.25">
      <c r="A1510" t="s">
        <v>3140</v>
      </c>
      <c r="B1510" t="s">
        <v>21</v>
      </c>
      <c r="C1510" s="7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 t="str">
        <f>IF(Table1[[#This Row],[Under 30]]="yes","under 30",IF(Table1[[#This Row],[Senior]]="No","Senior","other"))</f>
        <v>Senior</v>
      </c>
      <c r="AE1510">
        <f>IF(Table1[[#This Row],[Churn Label]]="no",0,1)</f>
        <v>0</v>
      </c>
      <c r="AF1510" cm="1">
        <f t="array" ref="AF1510">SUM(Table1[Cutomer Churned or not]/'KPI''s'!$B$1)</f>
        <v>0.2685808284731635</v>
      </c>
    </row>
    <row r="1511" spans="1:32" x14ac:dyDescent="0.25">
      <c r="A1511" t="s">
        <v>3142</v>
      </c>
      <c r="B1511" t="s">
        <v>21</v>
      </c>
      <c r="C1511" s="7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 t="str">
        <f>IF(Table1[[#This Row],[Under 30]]="yes","under 30",IF(Table1[[#This Row],[Senior]]="No","Senior","other"))</f>
        <v>Senior</v>
      </c>
      <c r="AE1511">
        <f>IF(Table1[[#This Row],[Churn Label]]="no",0,1)</f>
        <v>0</v>
      </c>
      <c r="AF1511" cm="1">
        <f t="array" ref="AF1511">SUM(Table1[Cutomer Churned or not]/'KPI''s'!$B$1)</f>
        <v>0.2685808284731635</v>
      </c>
    </row>
    <row r="1512" spans="1:32" x14ac:dyDescent="0.25">
      <c r="A1512" t="s">
        <v>3144</v>
      </c>
      <c r="B1512" t="s">
        <v>21</v>
      </c>
      <c r="C1512" s="7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 t="str">
        <f>IF(Table1[[#This Row],[Under 30]]="yes","under 30",IF(Table1[[#This Row],[Senior]]="No","Senior","other"))</f>
        <v>Senior</v>
      </c>
      <c r="AE1512">
        <f>IF(Table1[[#This Row],[Churn Label]]="no",0,1)</f>
        <v>0</v>
      </c>
      <c r="AF1512" cm="1">
        <f t="array" ref="AF1512">SUM(Table1[Cutomer Churned or not]/'KPI''s'!$B$1)</f>
        <v>0.2685808284731635</v>
      </c>
    </row>
    <row r="1513" spans="1:32" x14ac:dyDescent="0.25">
      <c r="A1513" t="s">
        <v>3146</v>
      </c>
      <c r="B1513" t="s">
        <v>21</v>
      </c>
      <c r="C1513" s="7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 t="str">
        <f>IF(Table1[[#This Row],[Under 30]]="yes","under 30",IF(Table1[[#This Row],[Senior]]="No","Senior","other"))</f>
        <v>Senior</v>
      </c>
      <c r="AE1513">
        <f>IF(Table1[[#This Row],[Churn Label]]="no",0,1)</f>
        <v>0</v>
      </c>
      <c r="AF1513" cm="1">
        <f t="array" ref="AF1513">SUM(Table1[Cutomer Churned or not]/'KPI''s'!$B$1)</f>
        <v>0.2685808284731635</v>
      </c>
    </row>
    <row r="1514" spans="1:32" x14ac:dyDescent="0.25">
      <c r="A1514" t="s">
        <v>3148</v>
      </c>
      <c r="B1514" t="s">
        <v>21</v>
      </c>
      <c r="C1514" s="7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 t="str">
        <f>IF(Table1[[#This Row],[Under 30]]="yes","under 30",IF(Table1[[#This Row],[Senior]]="No","Senior","other"))</f>
        <v>Senior</v>
      </c>
      <c r="AE1514">
        <f>IF(Table1[[#This Row],[Churn Label]]="no",0,1)</f>
        <v>0</v>
      </c>
      <c r="AF1514" cm="1">
        <f t="array" ref="AF1514">SUM(Table1[Cutomer Churned or not]/'KPI''s'!$B$1)</f>
        <v>0.2685808284731635</v>
      </c>
    </row>
    <row r="1515" spans="1:32" x14ac:dyDescent="0.25">
      <c r="A1515" t="s">
        <v>3150</v>
      </c>
      <c r="B1515" t="s">
        <v>21</v>
      </c>
      <c r="C1515" s="7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 t="str">
        <f>IF(Table1[[#This Row],[Under 30]]="yes","under 30",IF(Table1[[#This Row],[Senior]]="No","Senior","other"))</f>
        <v>under 30</v>
      </c>
      <c r="AE1515">
        <f>IF(Table1[[#This Row],[Churn Label]]="no",0,1)</f>
        <v>0</v>
      </c>
      <c r="AF1515" cm="1">
        <f t="array" ref="AF1515">SUM(Table1[Cutomer Churned or not]/'KPI''s'!$B$1)</f>
        <v>0.2685808284731635</v>
      </c>
    </row>
    <row r="1516" spans="1:32" x14ac:dyDescent="0.25">
      <c r="A1516" t="s">
        <v>3152</v>
      </c>
      <c r="B1516" t="s">
        <v>21</v>
      </c>
      <c r="C1516" s="7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 t="str">
        <f>IF(Table1[[#This Row],[Under 30]]="yes","under 30",IF(Table1[[#This Row],[Senior]]="No","Senior","other"))</f>
        <v>Senior</v>
      </c>
      <c r="AE1516">
        <f>IF(Table1[[#This Row],[Churn Label]]="no",0,1)</f>
        <v>0</v>
      </c>
      <c r="AF1516" cm="1">
        <f t="array" ref="AF1516">SUM(Table1[Cutomer Churned or not]/'KPI''s'!$B$1)</f>
        <v>0.2685808284731635</v>
      </c>
    </row>
    <row r="1517" spans="1:32" x14ac:dyDescent="0.25">
      <c r="A1517" t="s">
        <v>3154</v>
      </c>
      <c r="B1517" t="s">
        <v>21</v>
      </c>
      <c r="C1517" s="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 t="str">
        <f>IF(Table1[[#This Row],[Under 30]]="yes","under 30",IF(Table1[[#This Row],[Senior]]="No","Senior","other"))</f>
        <v>Senior</v>
      </c>
      <c r="AE1517">
        <f>IF(Table1[[#This Row],[Churn Label]]="no",0,1)</f>
        <v>0</v>
      </c>
      <c r="AF1517" cm="1">
        <f t="array" ref="AF1517">SUM(Table1[Cutomer Churned or not]/'KPI''s'!$B$1)</f>
        <v>0.2685808284731635</v>
      </c>
    </row>
    <row r="1518" spans="1:32" x14ac:dyDescent="0.25">
      <c r="A1518" t="s">
        <v>3156</v>
      </c>
      <c r="B1518" t="s">
        <v>21</v>
      </c>
      <c r="C1518" s="7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 t="str">
        <f>IF(Table1[[#This Row],[Under 30]]="yes","under 30",IF(Table1[[#This Row],[Senior]]="No","Senior","other"))</f>
        <v>Senior</v>
      </c>
      <c r="AE1518">
        <f>IF(Table1[[#This Row],[Churn Label]]="no",0,1)</f>
        <v>0</v>
      </c>
      <c r="AF1518" cm="1">
        <f t="array" ref="AF1518">SUM(Table1[Cutomer Churned or not]/'KPI''s'!$B$1)</f>
        <v>0.2685808284731635</v>
      </c>
    </row>
    <row r="1519" spans="1:32" x14ac:dyDescent="0.25">
      <c r="A1519" t="s">
        <v>3158</v>
      </c>
      <c r="B1519" t="s">
        <v>21</v>
      </c>
      <c r="C1519" s="7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 t="str">
        <f>IF(Table1[[#This Row],[Under 30]]="yes","under 30",IF(Table1[[#This Row],[Senior]]="No","Senior","other"))</f>
        <v>other</v>
      </c>
      <c r="AE1519">
        <f>IF(Table1[[#This Row],[Churn Label]]="no",0,1)</f>
        <v>0</v>
      </c>
      <c r="AF1519" cm="1">
        <f t="array" ref="AF1519">SUM(Table1[Cutomer Churned or not]/'KPI''s'!$B$1)</f>
        <v>0.2685808284731635</v>
      </c>
    </row>
    <row r="1520" spans="1:32" x14ac:dyDescent="0.25">
      <c r="A1520" t="s">
        <v>3160</v>
      </c>
      <c r="B1520" t="s">
        <v>21</v>
      </c>
      <c r="C1520" s="7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 t="str">
        <f>IF(Table1[[#This Row],[Under 30]]="yes","under 30",IF(Table1[[#This Row],[Senior]]="No","Senior","other"))</f>
        <v>Senior</v>
      </c>
      <c r="AE1520">
        <f>IF(Table1[[#This Row],[Churn Label]]="no",0,1)</f>
        <v>0</v>
      </c>
      <c r="AF1520" cm="1">
        <f t="array" ref="AF1520">SUM(Table1[Cutomer Churned or not]/'KPI''s'!$B$1)</f>
        <v>0.2685808284731635</v>
      </c>
    </row>
    <row r="1521" spans="1:32" x14ac:dyDescent="0.25">
      <c r="A1521" t="s">
        <v>3162</v>
      </c>
      <c r="B1521" t="s">
        <v>21</v>
      </c>
      <c r="C1521" s="7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 t="str">
        <f>IF(Table1[[#This Row],[Under 30]]="yes","under 30",IF(Table1[[#This Row],[Senior]]="No","Senior","other"))</f>
        <v>other</v>
      </c>
      <c r="AE1521">
        <f>IF(Table1[[#This Row],[Churn Label]]="no",0,1)</f>
        <v>0</v>
      </c>
      <c r="AF1521" cm="1">
        <f t="array" ref="AF1521">SUM(Table1[Cutomer Churned or not]/'KPI''s'!$B$1)</f>
        <v>0.2685808284731635</v>
      </c>
    </row>
    <row r="1522" spans="1:32" x14ac:dyDescent="0.25">
      <c r="A1522" t="s">
        <v>3164</v>
      </c>
      <c r="B1522" t="s">
        <v>21</v>
      </c>
      <c r="C1522" s="7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 t="str">
        <f>IF(Table1[[#This Row],[Under 30]]="yes","under 30",IF(Table1[[#This Row],[Senior]]="No","Senior","other"))</f>
        <v>Senior</v>
      </c>
      <c r="AE1522">
        <f>IF(Table1[[#This Row],[Churn Label]]="no",0,1)</f>
        <v>0</v>
      </c>
      <c r="AF1522" cm="1">
        <f t="array" ref="AF1522">SUM(Table1[Cutomer Churned or not]/'KPI''s'!$B$1)</f>
        <v>0.2685808284731635</v>
      </c>
    </row>
    <row r="1523" spans="1:32" x14ac:dyDescent="0.25">
      <c r="A1523" t="s">
        <v>3166</v>
      </c>
      <c r="B1523" t="s">
        <v>21</v>
      </c>
      <c r="C1523" s="7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 t="str">
        <f>IF(Table1[[#This Row],[Under 30]]="yes","under 30",IF(Table1[[#This Row],[Senior]]="No","Senior","other"))</f>
        <v>under 30</v>
      </c>
      <c r="AE1523">
        <f>IF(Table1[[#This Row],[Churn Label]]="no",0,1)</f>
        <v>0</v>
      </c>
      <c r="AF1523" cm="1">
        <f t="array" ref="AF1523">SUM(Table1[Cutomer Churned or not]/'KPI''s'!$B$1)</f>
        <v>0.2685808284731635</v>
      </c>
    </row>
    <row r="1524" spans="1:32" x14ac:dyDescent="0.25">
      <c r="A1524" t="s">
        <v>3168</v>
      </c>
      <c r="B1524" t="s">
        <v>21</v>
      </c>
      <c r="C1524" s="7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 t="str">
        <f>IF(Table1[[#This Row],[Under 30]]="yes","under 30",IF(Table1[[#This Row],[Senior]]="No","Senior","other"))</f>
        <v>Senior</v>
      </c>
      <c r="AE1524">
        <f>IF(Table1[[#This Row],[Churn Label]]="no",0,1)</f>
        <v>0</v>
      </c>
      <c r="AF1524" cm="1">
        <f t="array" ref="AF1524">SUM(Table1[Cutomer Churned or not]/'KPI''s'!$B$1)</f>
        <v>0.2685808284731635</v>
      </c>
    </row>
    <row r="1525" spans="1:32" x14ac:dyDescent="0.25">
      <c r="A1525" t="s">
        <v>3170</v>
      </c>
      <c r="B1525" t="s">
        <v>21</v>
      </c>
      <c r="C1525" s="7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 t="str">
        <f>IF(Table1[[#This Row],[Under 30]]="yes","under 30",IF(Table1[[#This Row],[Senior]]="No","Senior","other"))</f>
        <v>Senior</v>
      </c>
      <c r="AE1525">
        <f>IF(Table1[[#This Row],[Churn Label]]="no",0,1)</f>
        <v>0</v>
      </c>
      <c r="AF1525" cm="1">
        <f t="array" ref="AF1525">SUM(Table1[Cutomer Churned or not]/'KPI''s'!$B$1)</f>
        <v>0.2685808284731635</v>
      </c>
    </row>
    <row r="1526" spans="1:32" x14ac:dyDescent="0.25">
      <c r="A1526" t="s">
        <v>3172</v>
      </c>
      <c r="B1526" t="s">
        <v>21</v>
      </c>
      <c r="C1526" s="7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 t="str">
        <f>IF(Table1[[#This Row],[Under 30]]="yes","under 30",IF(Table1[[#This Row],[Senior]]="No","Senior","other"))</f>
        <v>under 30</v>
      </c>
      <c r="AE1526">
        <f>IF(Table1[[#This Row],[Churn Label]]="no",0,1)</f>
        <v>0</v>
      </c>
      <c r="AF1526" cm="1">
        <f t="array" ref="AF1526">SUM(Table1[Cutomer Churned or not]/'KPI''s'!$B$1)</f>
        <v>0.2685808284731635</v>
      </c>
    </row>
    <row r="1527" spans="1:32" x14ac:dyDescent="0.25">
      <c r="A1527" t="s">
        <v>3174</v>
      </c>
      <c r="B1527" t="s">
        <v>21</v>
      </c>
      <c r="C1527" s="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 t="str">
        <f>IF(Table1[[#This Row],[Under 30]]="yes","under 30",IF(Table1[[#This Row],[Senior]]="No","Senior","other"))</f>
        <v>other</v>
      </c>
      <c r="AE1527">
        <f>IF(Table1[[#This Row],[Churn Label]]="no",0,1)</f>
        <v>0</v>
      </c>
      <c r="AF1527" cm="1">
        <f t="array" ref="AF1527">SUM(Table1[Cutomer Churned or not]/'KPI''s'!$B$1)</f>
        <v>0.2685808284731635</v>
      </c>
    </row>
    <row r="1528" spans="1:32" x14ac:dyDescent="0.25">
      <c r="A1528" t="s">
        <v>3176</v>
      </c>
      <c r="B1528" t="s">
        <v>21</v>
      </c>
      <c r="C1528" s="7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 t="str">
        <f>IF(Table1[[#This Row],[Under 30]]="yes","under 30",IF(Table1[[#This Row],[Senior]]="No","Senior","other"))</f>
        <v>other</v>
      </c>
      <c r="AE1528">
        <f>IF(Table1[[#This Row],[Churn Label]]="no",0,1)</f>
        <v>0</v>
      </c>
      <c r="AF1528" cm="1">
        <f t="array" ref="AF1528">SUM(Table1[Cutomer Churned or not]/'KPI''s'!$B$1)</f>
        <v>0.2685808284731635</v>
      </c>
    </row>
    <row r="1529" spans="1:32" x14ac:dyDescent="0.25">
      <c r="A1529" t="s">
        <v>3178</v>
      </c>
      <c r="B1529" t="s">
        <v>21</v>
      </c>
      <c r="C1529" s="7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 t="str">
        <f>IF(Table1[[#This Row],[Under 30]]="yes","under 30",IF(Table1[[#This Row],[Senior]]="No","Senior","other"))</f>
        <v>Senior</v>
      </c>
      <c r="AE1529">
        <f>IF(Table1[[#This Row],[Churn Label]]="no",0,1)</f>
        <v>0</v>
      </c>
      <c r="AF1529" cm="1">
        <f t="array" ref="AF1529">SUM(Table1[Cutomer Churned or not]/'KPI''s'!$B$1)</f>
        <v>0.2685808284731635</v>
      </c>
    </row>
    <row r="1530" spans="1:32" x14ac:dyDescent="0.25">
      <c r="A1530" t="s">
        <v>3180</v>
      </c>
      <c r="B1530" t="s">
        <v>21</v>
      </c>
      <c r="C1530" s="7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 t="str">
        <f>IF(Table1[[#This Row],[Under 30]]="yes","under 30",IF(Table1[[#This Row],[Senior]]="No","Senior","other"))</f>
        <v>Senior</v>
      </c>
      <c r="AE1530">
        <f>IF(Table1[[#This Row],[Churn Label]]="no",0,1)</f>
        <v>0</v>
      </c>
      <c r="AF1530" cm="1">
        <f t="array" ref="AF1530">SUM(Table1[Cutomer Churned or not]/'KPI''s'!$B$1)</f>
        <v>0.2685808284731635</v>
      </c>
    </row>
    <row r="1531" spans="1:32" x14ac:dyDescent="0.25">
      <c r="A1531" t="s">
        <v>3182</v>
      </c>
      <c r="B1531" t="s">
        <v>21</v>
      </c>
      <c r="C1531" s="7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 t="str">
        <f>IF(Table1[[#This Row],[Under 30]]="yes","under 30",IF(Table1[[#This Row],[Senior]]="No","Senior","other"))</f>
        <v>under 30</v>
      </c>
      <c r="AE1531">
        <f>IF(Table1[[#This Row],[Churn Label]]="no",0,1)</f>
        <v>0</v>
      </c>
      <c r="AF1531" cm="1">
        <f t="array" ref="AF1531">SUM(Table1[Cutomer Churned or not]/'KPI''s'!$B$1)</f>
        <v>0.2685808284731635</v>
      </c>
    </row>
    <row r="1532" spans="1:32" x14ac:dyDescent="0.25">
      <c r="A1532" t="s">
        <v>3184</v>
      </c>
      <c r="B1532" t="s">
        <v>21</v>
      </c>
      <c r="C1532" s="7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 t="str">
        <f>IF(Table1[[#This Row],[Under 30]]="yes","under 30",IF(Table1[[#This Row],[Senior]]="No","Senior","other"))</f>
        <v>other</v>
      </c>
      <c r="AE1532">
        <f>IF(Table1[[#This Row],[Churn Label]]="no",0,1)</f>
        <v>0</v>
      </c>
      <c r="AF1532" cm="1">
        <f t="array" ref="AF1532">SUM(Table1[Cutomer Churned or not]/'KPI''s'!$B$1)</f>
        <v>0.2685808284731635</v>
      </c>
    </row>
    <row r="1533" spans="1:32" x14ac:dyDescent="0.25">
      <c r="A1533" t="s">
        <v>3186</v>
      </c>
      <c r="B1533" t="s">
        <v>21</v>
      </c>
      <c r="C1533" s="7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 t="str">
        <f>IF(Table1[[#This Row],[Under 30]]="yes","under 30",IF(Table1[[#This Row],[Senior]]="No","Senior","other"))</f>
        <v>Senior</v>
      </c>
      <c r="AE1533">
        <f>IF(Table1[[#This Row],[Churn Label]]="no",0,1)</f>
        <v>0</v>
      </c>
      <c r="AF1533" cm="1">
        <f t="array" ref="AF1533">SUM(Table1[Cutomer Churned or not]/'KPI''s'!$B$1)</f>
        <v>0.2685808284731635</v>
      </c>
    </row>
    <row r="1534" spans="1:32" x14ac:dyDescent="0.25">
      <c r="A1534" t="s">
        <v>3188</v>
      </c>
      <c r="B1534" t="s">
        <v>21</v>
      </c>
      <c r="C1534" s="7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 t="str">
        <f>IF(Table1[[#This Row],[Under 30]]="yes","under 30",IF(Table1[[#This Row],[Senior]]="No","Senior","other"))</f>
        <v>other</v>
      </c>
      <c r="AE1534">
        <f>IF(Table1[[#This Row],[Churn Label]]="no",0,1)</f>
        <v>0</v>
      </c>
      <c r="AF1534" cm="1">
        <f t="array" ref="AF1534">SUM(Table1[Cutomer Churned or not]/'KPI''s'!$B$1)</f>
        <v>0.2685808284731635</v>
      </c>
    </row>
    <row r="1535" spans="1:32" x14ac:dyDescent="0.25">
      <c r="A1535" t="s">
        <v>3190</v>
      </c>
      <c r="B1535" t="s">
        <v>21</v>
      </c>
      <c r="C1535" s="7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 t="str">
        <f>IF(Table1[[#This Row],[Under 30]]="yes","under 30",IF(Table1[[#This Row],[Senior]]="No","Senior","other"))</f>
        <v>Senior</v>
      </c>
      <c r="AE1535">
        <f>IF(Table1[[#This Row],[Churn Label]]="no",0,1)</f>
        <v>0</v>
      </c>
      <c r="AF1535" cm="1">
        <f t="array" ref="AF1535">SUM(Table1[Cutomer Churned or not]/'KPI''s'!$B$1)</f>
        <v>0.2685808284731635</v>
      </c>
    </row>
    <row r="1536" spans="1:32" x14ac:dyDescent="0.25">
      <c r="A1536" t="s">
        <v>3192</v>
      </c>
      <c r="B1536" t="s">
        <v>21</v>
      </c>
      <c r="C1536" s="7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 t="str">
        <f>IF(Table1[[#This Row],[Under 30]]="yes","under 30",IF(Table1[[#This Row],[Senior]]="No","Senior","other"))</f>
        <v>Senior</v>
      </c>
      <c r="AE1536">
        <f>IF(Table1[[#This Row],[Churn Label]]="no",0,1)</f>
        <v>0</v>
      </c>
      <c r="AF1536" cm="1">
        <f t="array" ref="AF1536">SUM(Table1[Cutomer Churned or not]/'KPI''s'!$B$1)</f>
        <v>0.2685808284731635</v>
      </c>
    </row>
    <row r="1537" spans="1:32" x14ac:dyDescent="0.25">
      <c r="A1537" t="s">
        <v>3194</v>
      </c>
      <c r="B1537" t="s">
        <v>21</v>
      </c>
      <c r="C1537" s="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 t="str">
        <f>IF(Table1[[#This Row],[Under 30]]="yes","under 30",IF(Table1[[#This Row],[Senior]]="No","Senior","other"))</f>
        <v>under 30</v>
      </c>
      <c r="AE1537">
        <f>IF(Table1[[#This Row],[Churn Label]]="no",0,1)</f>
        <v>0</v>
      </c>
      <c r="AF1537" cm="1">
        <f t="array" ref="AF1537">SUM(Table1[Cutomer Churned or not]/'KPI''s'!$B$1)</f>
        <v>0.2685808284731635</v>
      </c>
    </row>
    <row r="1538" spans="1:32" x14ac:dyDescent="0.25">
      <c r="A1538" t="s">
        <v>3196</v>
      </c>
      <c r="B1538" t="s">
        <v>21</v>
      </c>
      <c r="C1538" s="7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 t="str">
        <f>IF(Table1[[#This Row],[Under 30]]="yes","under 30",IF(Table1[[#This Row],[Senior]]="No","Senior","other"))</f>
        <v>Senior</v>
      </c>
      <c r="AE1538">
        <f>IF(Table1[[#This Row],[Churn Label]]="no",0,1)</f>
        <v>0</v>
      </c>
      <c r="AF1538" cm="1">
        <f t="array" ref="AF1538">SUM(Table1[Cutomer Churned or not]/'KPI''s'!$B$1)</f>
        <v>0.2685808284731635</v>
      </c>
    </row>
    <row r="1539" spans="1:32" x14ac:dyDescent="0.25">
      <c r="A1539" t="s">
        <v>3198</v>
      </c>
      <c r="B1539" t="s">
        <v>21</v>
      </c>
      <c r="C1539" s="7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 t="str">
        <f>IF(Table1[[#This Row],[Under 30]]="yes","under 30",IF(Table1[[#This Row],[Senior]]="No","Senior","other"))</f>
        <v>under 30</v>
      </c>
      <c r="AE1539">
        <f>IF(Table1[[#This Row],[Churn Label]]="no",0,1)</f>
        <v>0</v>
      </c>
      <c r="AF1539" cm="1">
        <f t="array" ref="AF1539">SUM(Table1[Cutomer Churned or not]/'KPI''s'!$B$1)</f>
        <v>0.2685808284731635</v>
      </c>
    </row>
    <row r="1540" spans="1:32" x14ac:dyDescent="0.25">
      <c r="A1540" t="s">
        <v>3200</v>
      </c>
      <c r="B1540" t="s">
        <v>21</v>
      </c>
      <c r="C1540" s="7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 t="str">
        <f>IF(Table1[[#This Row],[Under 30]]="yes","under 30",IF(Table1[[#This Row],[Senior]]="No","Senior","other"))</f>
        <v>other</v>
      </c>
      <c r="AE1540">
        <f>IF(Table1[[#This Row],[Churn Label]]="no",0,1)</f>
        <v>0</v>
      </c>
      <c r="AF1540" cm="1">
        <f t="array" ref="AF1540">SUM(Table1[Cutomer Churned or not]/'KPI''s'!$B$1)</f>
        <v>0.2685808284731635</v>
      </c>
    </row>
    <row r="1541" spans="1:32" x14ac:dyDescent="0.25">
      <c r="A1541" t="s">
        <v>3202</v>
      </c>
      <c r="B1541" t="s">
        <v>21</v>
      </c>
      <c r="C1541" s="7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 t="str">
        <f>IF(Table1[[#This Row],[Under 30]]="yes","under 30",IF(Table1[[#This Row],[Senior]]="No","Senior","other"))</f>
        <v>Senior</v>
      </c>
      <c r="AE1541">
        <f>IF(Table1[[#This Row],[Churn Label]]="no",0,1)</f>
        <v>0</v>
      </c>
      <c r="AF1541" cm="1">
        <f t="array" ref="AF1541">SUM(Table1[Cutomer Churned or not]/'KPI''s'!$B$1)</f>
        <v>0.2685808284731635</v>
      </c>
    </row>
    <row r="1542" spans="1:32" x14ac:dyDescent="0.25">
      <c r="A1542" t="s">
        <v>3204</v>
      </c>
      <c r="B1542" t="s">
        <v>21</v>
      </c>
      <c r="C1542" s="7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 t="str">
        <f>IF(Table1[[#This Row],[Under 30]]="yes","under 30",IF(Table1[[#This Row],[Senior]]="No","Senior","other"))</f>
        <v>other</v>
      </c>
      <c r="AE1542">
        <f>IF(Table1[[#This Row],[Churn Label]]="no",0,1)</f>
        <v>0</v>
      </c>
      <c r="AF1542" cm="1">
        <f t="array" ref="AF1542">SUM(Table1[Cutomer Churned or not]/'KPI''s'!$B$1)</f>
        <v>0.2685808284731635</v>
      </c>
    </row>
    <row r="1543" spans="1:32" x14ac:dyDescent="0.25">
      <c r="A1543" t="s">
        <v>3206</v>
      </c>
      <c r="B1543" t="s">
        <v>21</v>
      </c>
      <c r="C1543" s="7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 t="str">
        <f>IF(Table1[[#This Row],[Under 30]]="yes","under 30",IF(Table1[[#This Row],[Senior]]="No","Senior","other"))</f>
        <v>Senior</v>
      </c>
      <c r="AE1543">
        <f>IF(Table1[[#This Row],[Churn Label]]="no",0,1)</f>
        <v>0</v>
      </c>
      <c r="AF1543" cm="1">
        <f t="array" ref="AF1543">SUM(Table1[Cutomer Churned or not]/'KPI''s'!$B$1)</f>
        <v>0.2685808284731635</v>
      </c>
    </row>
    <row r="1544" spans="1:32" x14ac:dyDescent="0.25">
      <c r="A1544" t="s">
        <v>3208</v>
      </c>
      <c r="B1544" t="s">
        <v>21</v>
      </c>
      <c r="C1544" s="7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 t="str">
        <f>IF(Table1[[#This Row],[Under 30]]="yes","under 30",IF(Table1[[#This Row],[Senior]]="No","Senior","other"))</f>
        <v>Senior</v>
      </c>
      <c r="AE1544">
        <f>IF(Table1[[#This Row],[Churn Label]]="no",0,1)</f>
        <v>0</v>
      </c>
      <c r="AF1544" cm="1">
        <f t="array" ref="AF1544">SUM(Table1[Cutomer Churned or not]/'KPI''s'!$B$1)</f>
        <v>0.2685808284731635</v>
      </c>
    </row>
    <row r="1545" spans="1:32" x14ac:dyDescent="0.25">
      <c r="A1545" t="s">
        <v>3210</v>
      </c>
      <c r="B1545" t="s">
        <v>21</v>
      </c>
      <c r="C1545" s="7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 t="str">
        <f>IF(Table1[[#This Row],[Under 30]]="yes","under 30",IF(Table1[[#This Row],[Senior]]="No","Senior","other"))</f>
        <v>Senior</v>
      </c>
      <c r="AE1545">
        <f>IF(Table1[[#This Row],[Churn Label]]="no",0,1)</f>
        <v>0</v>
      </c>
      <c r="AF1545" cm="1">
        <f t="array" ref="AF1545">SUM(Table1[Cutomer Churned or not]/'KPI''s'!$B$1)</f>
        <v>0.2685808284731635</v>
      </c>
    </row>
    <row r="1546" spans="1:32" x14ac:dyDescent="0.25">
      <c r="A1546" t="s">
        <v>3212</v>
      </c>
      <c r="B1546" t="s">
        <v>21</v>
      </c>
      <c r="C1546" s="7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 t="str">
        <f>IF(Table1[[#This Row],[Under 30]]="yes","under 30",IF(Table1[[#This Row],[Senior]]="No","Senior","other"))</f>
        <v>Senior</v>
      </c>
      <c r="AE1546">
        <f>IF(Table1[[#This Row],[Churn Label]]="no",0,1)</f>
        <v>0</v>
      </c>
      <c r="AF1546" cm="1">
        <f t="array" ref="AF1546">SUM(Table1[Cutomer Churned or not]/'KPI''s'!$B$1)</f>
        <v>0.2685808284731635</v>
      </c>
    </row>
    <row r="1547" spans="1:32" x14ac:dyDescent="0.25">
      <c r="A1547" t="s">
        <v>3214</v>
      </c>
      <c r="B1547" t="s">
        <v>21</v>
      </c>
      <c r="C1547" s="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 t="str">
        <f>IF(Table1[[#This Row],[Under 30]]="yes","under 30",IF(Table1[[#This Row],[Senior]]="No","Senior","other"))</f>
        <v>Senior</v>
      </c>
      <c r="AE1547">
        <f>IF(Table1[[#This Row],[Churn Label]]="no",0,1)</f>
        <v>0</v>
      </c>
      <c r="AF1547" cm="1">
        <f t="array" ref="AF1547">SUM(Table1[Cutomer Churned or not]/'KPI''s'!$B$1)</f>
        <v>0.2685808284731635</v>
      </c>
    </row>
    <row r="1548" spans="1:32" x14ac:dyDescent="0.25">
      <c r="A1548" t="s">
        <v>3216</v>
      </c>
      <c r="B1548" t="s">
        <v>21</v>
      </c>
      <c r="C1548" s="7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 t="str">
        <f>IF(Table1[[#This Row],[Under 30]]="yes","under 30",IF(Table1[[#This Row],[Senior]]="No","Senior","other"))</f>
        <v>under 30</v>
      </c>
      <c r="AE1548">
        <f>IF(Table1[[#This Row],[Churn Label]]="no",0,1)</f>
        <v>0</v>
      </c>
      <c r="AF1548" cm="1">
        <f t="array" ref="AF1548">SUM(Table1[Cutomer Churned or not]/'KPI''s'!$B$1)</f>
        <v>0.2685808284731635</v>
      </c>
    </row>
    <row r="1549" spans="1:32" x14ac:dyDescent="0.25">
      <c r="A1549" t="s">
        <v>3218</v>
      </c>
      <c r="B1549" t="s">
        <v>21</v>
      </c>
      <c r="C1549" s="7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 t="str">
        <f>IF(Table1[[#This Row],[Under 30]]="yes","under 30",IF(Table1[[#This Row],[Senior]]="No","Senior","other"))</f>
        <v>under 30</v>
      </c>
      <c r="AE1549">
        <f>IF(Table1[[#This Row],[Churn Label]]="no",0,1)</f>
        <v>0</v>
      </c>
      <c r="AF1549" cm="1">
        <f t="array" ref="AF1549">SUM(Table1[Cutomer Churned or not]/'KPI''s'!$B$1)</f>
        <v>0.2685808284731635</v>
      </c>
    </row>
    <row r="1550" spans="1:32" x14ac:dyDescent="0.25">
      <c r="A1550" t="s">
        <v>3220</v>
      </c>
      <c r="B1550" t="s">
        <v>21</v>
      </c>
      <c r="C1550" s="7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 t="str">
        <f>IF(Table1[[#This Row],[Under 30]]="yes","under 30",IF(Table1[[#This Row],[Senior]]="No","Senior","other"))</f>
        <v>Senior</v>
      </c>
      <c r="AE1550">
        <f>IF(Table1[[#This Row],[Churn Label]]="no",0,1)</f>
        <v>0</v>
      </c>
      <c r="AF1550" cm="1">
        <f t="array" ref="AF1550">SUM(Table1[Cutomer Churned or not]/'KPI''s'!$B$1)</f>
        <v>0.2685808284731635</v>
      </c>
    </row>
    <row r="1551" spans="1:32" x14ac:dyDescent="0.25">
      <c r="A1551" t="s">
        <v>3222</v>
      </c>
      <c r="B1551" t="s">
        <v>21</v>
      </c>
      <c r="C1551" s="7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 t="str">
        <f>IF(Table1[[#This Row],[Under 30]]="yes","under 30",IF(Table1[[#This Row],[Senior]]="No","Senior","other"))</f>
        <v>under 30</v>
      </c>
      <c r="AE1551">
        <f>IF(Table1[[#This Row],[Churn Label]]="no",0,1)</f>
        <v>0</v>
      </c>
      <c r="AF1551" cm="1">
        <f t="array" ref="AF1551">SUM(Table1[Cutomer Churned or not]/'KPI''s'!$B$1)</f>
        <v>0.2685808284731635</v>
      </c>
    </row>
    <row r="1552" spans="1:32" x14ac:dyDescent="0.25">
      <c r="A1552" t="s">
        <v>3224</v>
      </c>
      <c r="B1552" t="s">
        <v>21</v>
      </c>
      <c r="C1552" s="7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 t="str">
        <f>IF(Table1[[#This Row],[Under 30]]="yes","under 30",IF(Table1[[#This Row],[Senior]]="No","Senior","other"))</f>
        <v>Senior</v>
      </c>
      <c r="AE1552">
        <f>IF(Table1[[#This Row],[Churn Label]]="no",0,1)</f>
        <v>0</v>
      </c>
      <c r="AF1552" cm="1">
        <f t="array" ref="AF1552">SUM(Table1[Cutomer Churned or not]/'KPI''s'!$B$1)</f>
        <v>0.2685808284731635</v>
      </c>
    </row>
    <row r="1553" spans="1:32" x14ac:dyDescent="0.25">
      <c r="A1553" t="s">
        <v>3226</v>
      </c>
      <c r="B1553" t="s">
        <v>21</v>
      </c>
      <c r="C1553" s="7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 t="str">
        <f>IF(Table1[[#This Row],[Under 30]]="yes","under 30",IF(Table1[[#This Row],[Senior]]="No","Senior","other"))</f>
        <v>Senior</v>
      </c>
      <c r="AE1553">
        <f>IF(Table1[[#This Row],[Churn Label]]="no",0,1)</f>
        <v>0</v>
      </c>
      <c r="AF1553" cm="1">
        <f t="array" ref="AF1553">SUM(Table1[Cutomer Churned or not]/'KPI''s'!$B$1)</f>
        <v>0.2685808284731635</v>
      </c>
    </row>
    <row r="1554" spans="1:32" x14ac:dyDescent="0.25">
      <c r="A1554" t="s">
        <v>3228</v>
      </c>
      <c r="B1554" t="s">
        <v>21</v>
      </c>
      <c r="C1554" s="7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 t="str">
        <f>IF(Table1[[#This Row],[Under 30]]="yes","under 30",IF(Table1[[#This Row],[Senior]]="No","Senior","other"))</f>
        <v>Senior</v>
      </c>
      <c r="AE1554">
        <f>IF(Table1[[#This Row],[Churn Label]]="no",0,1)</f>
        <v>0</v>
      </c>
      <c r="AF1554" cm="1">
        <f t="array" ref="AF1554">SUM(Table1[Cutomer Churned or not]/'KPI''s'!$B$1)</f>
        <v>0.2685808284731635</v>
      </c>
    </row>
    <row r="1555" spans="1:32" x14ac:dyDescent="0.25">
      <c r="A1555" t="s">
        <v>3230</v>
      </c>
      <c r="B1555" t="s">
        <v>21</v>
      </c>
      <c r="C1555" s="7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 t="str">
        <f>IF(Table1[[#This Row],[Under 30]]="yes","under 30",IF(Table1[[#This Row],[Senior]]="No","Senior","other"))</f>
        <v>Senior</v>
      </c>
      <c r="AE1555">
        <f>IF(Table1[[#This Row],[Churn Label]]="no",0,1)</f>
        <v>0</v>
      </c>
      <c r="AF1555" cm="1">
        <f t="array" ref="AF1555">SUM(Table1[Cutomer Churned or not]/'KPI''s'!$B$1)</f>
        <v>0.2685808284731635</v>
      </c>
    </row>
    <row r="1556" spans="1:32" x14ac:dyDescent="0.25">
      <c r="A1556" t="s">
        <v>3232</v>
      </c>
      <c r="B1556" t="s">
        <v>21</v>
      </c>
      <c r="C1556" s="7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 t="str">
        <f>IF(Table1[[#This Row],[Under 30]]="yes","under 30",IF(Table1[[#This Row],[Senior]]="No","Senior","other"))</f>
        <v>Senior</v>
      </c>
      <c r="AE1556">
        <f>IF(Table1[[#This Row],[Churn Label]]="no",0,1)</f>
        <v>0</v>
      </c>
      <c r="AF1556" cm="1">
        <f t="array" ref="AF1556">SUM(Table1[Cutomer Churned or not]/'KPI''s'!$B$1)</f>
        <v>0.2685808284731635</v>
      </c>
    </row>
    <row r="1557" spans="1:32" x14ac:dyDescent="0.25">
      <c r="A1557" t="s">
        <v>3234</v>
      </c>
      <c r="B1557" t="s">
        <v>21</v>
      </c>
      <c r="C1557" s="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 t="str">
        <f>IF(Table1[[#This Row],[Under 30]]="yes","under 30",IF(Table1[[#This Row],[Senior]]="No","Senior","other"))</f>
        <v>under 30</v>
      </c>
      <c r="AE1557">
        <f>IF(Table1[[#This Row],[Churn Label]]="no",0,1)</f>
        <v>0</v>
      </c>
      <c r="AF1557" cm="1">
        <f t="array" ref="AF1557">SUM(Table1[Cutomer Churned or not]/'KPI''s'!$B$1)</f>
        <v>0.2685808284731635</v>
      </c>
    </row>
    <row r="1558" spans="1:32" x14ac:dyDescent="0.25">
      <c r="A1558" t="s">
        <v>3236</v>
      </c>
      <c r="B1558" t="s">
        <v>21</v>
      </c>
      <c r="C1558" s="7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 t="str">
        <f>IF(Table1[[#This Row],[Under 30]]="yes","under 30",IF(Table1[[#This Row],[Senior]]="No","Senior","other"))</f>
        <v>Senior</v>
      </c>
      <c r="AE1558">
        <f>IF(Table1[[#This Row],[Churn Label]]="no",0,1)</f>
        <v>0</v>
      </c>
      <c r="AF1558" cm="1">
        <f t="array" ref="AF1558">SUM(Table1[Cutomer Churned or not]/'KPI''s'!$B$1)</f>
        <v>0.2685808284731635</v>
      </c>
    </row>
    <row r="1559" spans="1:32" x14ac:dyDescent="0.25">
      <c r="A1559" t="s">
        <v>3238</v>
      </c>
      <c r="B1559" t="s">
        <v>21</v>
      </c>
      <c r="C1559" s="7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 t="str">
        <f>IF(Table1[[#This Row],[Under 30]]="yes","under 30",IF(Table1[[#This Row],[Senior]]="No","Senior","other"))</f>
        <v>other</v>
      </c>
      <c r="AE1559">
        <f>IF(Table1[[#This Row],[Churn Label]]="no",0,1)</f>
        <v>0</v>
      </c>
      <c r="AF1559" cm="1">
        <f t="array" ref="AF1559">SUM(Table1[Cutomer Churned or not]/'KPI''s'!$B$1)</f>
        <v>0.2685808284731635</v>
      </c>
    </row>
    <row r="1560" spans="1:32" x14ac:dyDescent="0.25">
      <c r="A1560" t="s">
        <v>3240</v>
      </c>
      <c r="B1560" t="s">
        <v>21</v>
      </c>
      <c r="C1560" s="7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 t="str">
        <f>IF(Table1[[#This Row],[Under 30]]="yes","under 30",IF(Table1[[#This Row],[Senior]]="No","Senior","other"))</f>
        <v>other</v>
      </c>
      <c r="AE1560">
        <f>IF(Table1[[#This Row],[Churn Label]]="no",0,1)</f>
        <v>0</v>
      </c>
      <c r="AF1560" cm="1">
        <f t="array" ref="AF1560">SUM(Table1[Cutomer Churned or not]/'KPI''s'!$B$1)</f>
        <v>0.2685808284731635</v>
      </c>
    </row>
    <row r="1561" spans="1:32" x14ac:dyDescent="0.25">
      <c r="A1561" t="s">
        <v>3242</v>
      </c>
      <c r="B1561" t="s">
        <v>21</v>
      </c>
      <c r="C1561" s="7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 t="str">
        <f>IF(Table1[[#This Row],[Under 30]]="yes","under 30",IF(Table1[[#This Row],[Senior]]="No","Senior","other"))</f>
        <v>Senior</v>
      </c>
      <c r="AE1561">
        <f>IF(Table1[[#This Row],[Churn Label]]="no",0,1)</f>
        <v>0</v>
      </c>
      <c r="AF1561" cm="1">
        <f t="array" ref="AF1561">SUM(Table1[Cutomer Churned or not]/'KPI''s'!$B$1)</f>
        <v>0.2685808284731635</v>
      </c>
    </row>
    <row r="1562" spans="1:32" x14ac:dyDescent="0.25">
      <c r="A1562" t="s">
        <v>3244</v>
      </c>
      <c r="B1562" t="s">
        <v>21</v>
      </c>
      <c r="C1562" s="7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 t="str">
        <f>IF(Table1[[#This Row],[Under 30]]="yes","under 30",IF(Table1[[#This Row],[Senior]]="No","Senior","other"))</f>
        <v>Senior</v>
      </c>
      <c r="AE1562">
        <f>IF(Table1[[#This Row],[Churn Label]]="no",0,1)</f>
        <v>0</v>
      </c>
      <c r="AF1562" cm="1">
        <f t="array" ref="AF1562">SUM(Table1[Cutomer Churned or not]/'KPI''s'!$B$1)</f>
        <v>0.2685808284731635</v>
      </c>
    </row>
    <row r="1563" spans="1:32" x14ac:dyDescent="0.25">
      <c r="A1563" t="s">
        <v>3246</v>
      </c>
      <c r="B1563" t="s">
        <v>21</v>
      </c>
      <c r="C1563" s="7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 t="str">
        <f>IF(Table1[[#This Row],[Under 30]]="yes","under 30",IF(Table1[[#This Row],[Senior]]="No","Senior","other"))</f>
        <v>Senior</v>
      </c>
      <c r="AE1563">
        <f>IF(Table1[[#This Row],[Churn Label]]="no",0,1)</f>
        <v>0</v>
      </c>
      <c r="AF1563" cm="1">
        <f t="array" ref="AF1563">SUM(Table1[Cutomer Churned or not]/'KPI''s'!$B$1)</f>
        <v>0.2685808284731635</v>
      </c>
    </row>
    <row r="1564" spans="1:32" x14ac:dyDescent="0.25">
      <c r="A1564" t="s">
        <v>3248</v>
      </c>
      <c r="B1564" t="s">
        <v>21</v>
      </c>
      <c r="C1564" s="7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 t="str">
        <f>IF(Table1[[#This Row],[Under 30]]="yes","under 30",IF(Table1[[#This Row],[Senior]]="No","Senior","other"))</f>
        <v>Senior</v>
      </c>
      <c r="AE1564">
        <f>IF(Table1[[#This Row],[Churn Label]]="no",0,1)</f>
        <v>0</v>
      </c>
      <c r="AF1564" cm="1">
        <f t="array" ref="AF1564">SUM(Table1[Cutomer Churned or not]/'KPI''s'!$B$1)</f>
        <v>0.2685808284731635</v>
      </c>
    </row>
    <row r="1565" spans="1:32" x14ac:dyDescent="0.25">
      <c r="A1565" t="s">
        <v>3250</v>
      </c>
      <c r="B1565" t="s">
        <v>21</v>
      </c>
      <c r="C1565" s="7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 t="str">
        <f>IF(Table1[[#This Row],[Under 30]]="yes","under 30",IF(Table1[[#This Row],[Senior]]="No","Senior","other"))</f>
        <v>Senior</v>
      </c>
      <c r="AE1565">
        <f>IF(Table1[[#This Row],[Churn Label]]="no",0,1)</f>
        <v>0</v>
      </c>
      <c r="AF1565" cm="1">
        <f t="array" ref="AF1565">SUM(Table1[Cutomer Churned or not]/'KPI''s'!$B$1)</f>
        <v>0.2685808284731635</v>
      </c>
    </row>
    <row r="1566" spans="1:32" x14ac:dyDescent="0.25">
      <c r="A1566" t="s">
        <v>3252</v>
      </c>
      <c r="B1566" t="s">
        <v>21</v>
      </c>
      <c r="C1566" s="7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 t="str">
        <f>IF(Table1[[#This Row],[Under 30]]="yes","under 30",IF(Table1[[#This Row],[Senior]]="No","Senior","other"))</f>
        <v>Senior</v>
      </c>
      <c r="AE1566">
        <f>IF(Table1[[#This Row],[Churn Label]]="no",0,1)</f>
        <v>0</v>
      </c>
      <c r="AF1566" cm="1">
        <f t="array" ref="AF1566">SUM(Table1[Cutomer Churned or not]/'KPI''s'!$B$1)</f>
        <v>0.2685808284731635</v>
      </c>
    </row>
    <row r="1567" spans="1:32" x14ac:dyDescent="0.25">
      <c r="A1567" t="s">
        <v>3254</v>
      </c>
      <c r="B1567" t="s">
        <v>21</v>
      </c>
      <c r="C1567" s="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 t="str">
        <f>IF(Table1[[#This Row],[Under 30]]="yes","under 30",IF(Table1[[#This Row],[Senior]]="No","Senior","other"))</f>
        <v>Senior</v>
      </c>
      <c r="AE1567">
        <f>IF(Table1[[#This Row],[Churn Label]]="no",0,1)</f>
        <v>0</v>
      </c>
      <c r="AF1567" cm="1">
        <f t="array" ref="AF1567">SUM(Table1[Cutomer Churned or not]/'KPI''s'!$B$1)</f>
        <v>0.2685808284731635</v>
      </c>
    </row>
    <row r="1568" spans="1:32" x14ac:dyDescent="0.25">
      <c r="A1568" t="s">
        <v>3256</v>
      </c>
      <c r="B1568" t="s">
        <v>21</v>
      </c>
      <c r="C1568" s="7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 t="str">
        <f>IF(Table1[[#This Row],[Under 30]]="yes","under 30",IF(Table1[[#This Row],[Senior]]="No","Senior","other"))</f>
        <v>Senior</v>
      </c>
      <c r="AE1568">
        <f>IF(Table1[[#This Row],[Churn Label]]="no",0,1)</f>
        <v>0</v>
      </c>
      <c r="AF1568" cm="1">
        <f t="array" ref="AF1568">SUM(Table1[Cutomer Churned or not]/'KPI''s'!$B$1)</f>
        <v>0.2685808284731635</v>
      </c>
    </row>
    <row r="1569" spans="1:32" x14ac:dyDescent="0.25">
      <c r="A1569" t="s">
        <v>3258</v>
      </c>
      <c r="B1569" t="s">
        <v>21</v>
      </c>
      <c r="C1569" s="7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 t="str">
        <f>IF(Table1[[#This Row],[Under 30]]="yes","under 30",IF(Table1[[#This Row],[Senior]]="No","Senior","other"))</f>
        <v>Senior</v>
      </c>
      <c r="AE1569">
        <f>IF(Table1[[#This Row],[Churn Label]]="no",0,1)</f>
        <v>0</v>
      </c>
      <c r="AF1569" cm="1">
        <f t="array" ref="AF1569">SUM(Table1[Cutomer Churned or not]/'KPI''s'!$B$1)</f>
        <v>0.2685808284731635</v>
      </c>
    </row>
    <row r="1570" spans="1:32" x14ac:dyDescent="0.25">
      <c r="A1570" t="s">
        <v>3260</v>
      </c>
      <c r="B1570" t="s">
        <v>21</v>
      </c>
      <c r="C1570" s="7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 t="str">
        <f>IF(Table1[[#This Row],[Under 30]]="yes","under 30",IF(Table1[[#This Row],[Senior]]="No","Senior","other"))</f>
        <v>Senior</v>
      </c>
      <c r="AE1570">
        <f>IF(Table1[[#This Row],[Churn Label]]="no",0,1)</f>
        <v>0</v>
      </c>
      <c r="AF1570" cm="1">
        <f t="array" ref="AF1570">SUM(Table1[Cutomer Churned or not]/'KPI''s'!$B$1)</f>
        <v>0.2685808284731635</v>
      </c>
    </row>
    <row r="1571" spans="1:32" x14ac:dyDescent="0.25">
      <c r="A1571" t="s">
        <v>3262</v>
      </c>
      <c r="B1571" t="s">
        <v>21</v>
      </c>
      <c r="C1571" s="7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 t="str">
        <f>IF(Table1[[#This Row],[Under 30]]="yes","under 30",IF(Table1[[#This Row],[Senior]]="No","Senior","other"))</f>
        <v>under 30</v>
      </c>
      <c r="AE1571">
        <f>IF(Table1[[#This Row],[Churn Label]]="no",0,1)</f>
        <v>0</v>
      </c>
      <c r="AF1571" cm="1">
        <f t="array" ref="AF1571">SUM(Table1[Cutomer Churned or not]/'KPI''s'!$B$1)</f>
        <v>0.2685808284731635</v>
      </c>
    </row>
    <row r="1572" spans="1:32" x14ac:dyDescent="0.25">
      <c r="A1572" t="s">
        <v>3264</v>
      </c>
      <c r="B1572" t="s">
        <v>21</v>
      </c>
      <c r="C1572" s="7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 t="str">
        <f>IF(Table1[[#This Row],[Under 30]]="yes","under 30",IF(Table1[[#This Row],[Senior]]="No","Senior","other"))</f>
        <v>Senior</v>
      </c>
      <c r="AE1572">
        <f>IF(Table1[[#This Row],[Churn Label]]="no",0,1)</f>
        <v>0</v>
      </c>
      <c r="AF1572" cm="1">
        <f t="array" ref="AF1572">SUM(Table1[Cutomer Churned or not]/'KPI''s'!$B$1)</f>
        <v>0.2685808284731635</v>
      </c>
    </row>
    <row r="1573" spans="1:32" x14ac:dyDescent="0.25">
      <c r="A1573" t="s">
        <v>3266</v>
      </c>
      <c r="B1573" t="s">
        <v>21</v>
      </c>
      <c r="C1573" s="7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 t="str">
        <f>IF(Table1[[#This Row],[Under 30]]="yes","under 30",IF(Table1[[#This Row],[Senior]]="No","Senior","other"))</f>
        <v>under 30</v>
      </c>
      <c r="AE1573">
        <f>IF(Table1[[#This Row],[Churn Label]]="no",0,1)</f>
        <v>0</v>
      </c>
      <c r="AF1573" cm="1">
        <f t="array" ref="AF1573">SUM(Table1[Cutomer Churned or not]/'KPI''s'!$B$1)</f>
        <v>0.2685808284731635</v>
      </c>
    </row>
    <row r="1574" spans="1:32" x14ac:dyDescent="0.25">
      <c r="A1574" t="s">
        <v>3268</v>
      </c>
      <c r="B1574" t="s">
        <v>21</v>
      </c>
      <c r="C1574" s="7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 t="str">
        <f>IF(Table1[[#This Row],[Under 30]]="yes","under 30",IF(Table1[[#This Row],[Senior]]="No","Senior","other"))</f>
        <v>Senior</v>
      </c>
      <c r="AE1574">
        <f>IF(Table1[[#This Row],[Churn Label]]="no",0,1)</f>
        <v>0</v>
      </c>
      <c r="AF1574" cm="1">
        <f t="array" ref="AF1574">SUM(Table1[Cutomer Churned or not]/'KPI''s'!$B$1)</f>
        <v>0.2685808284731635</v>
      </c>
    </row>
    <row r="1575" spans="1:32" x14ac:dyDescent="0.25">
      <c r="A1575" t="s">
        <v>3270</v>
      </c>
      <c r="B1575" t="s">
        <v>21</v>
      </c>
      <c r="C1575" s="7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 t="str">
        <f>IF(Table1[[#This Row],[Under 30]]="yes","under 30",IF(Table1[[#This Row],[Senior]]="No","Senior","other"))</f>
        <v>Senior</v>
      </c>
      <c r="AE1575">
        <f>IF(Table1[[#This Row],[Churn Label]]="no",0,1)</f>
        <v>0</v>
      </c>
      <c r="AF1575" cm="1">
        <f t="array" ref="AF1575">SUM(Table1[Cutomer Churned or not]/'KPI''s'!$B$1)</f>
        <v>0.2685808284731635</v>
      </c>
    </row>
    <row r="1576" spans="1:32" x14ac:dyDescent="0.25">
      <c r="A1576" t="s">
        <v>3272</v>
      </c>
      <c r="B1576" t="s">
        <v>21</v>
      </c>
      <c r="C1576" s="7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 t="str">
        <f>IF(Table1[[#This Row],[Under 30]]="yes","under 30",IF(Table1[[#This Row],[Senior]]="No","Senior","other"))</f>
        <v>Senior</v>
      </c>
      <c r="AE1576">
        <f>IF(Table1[[#This Row],[Churn Label]]="no",0,1)</f>
        <v>0</v>
      </c>
      <c r="AF1576" cm="1">
        <f t="array" ref="AF1576">SUM(Table1[Cutomer Churned or not]/'KPI''s'!$B$1)</f>
        <v>0.2685808284731635</v>
      </c>
    </row>
    <row r="1577" spans="1:32" x14ac:dyDescent="0.25">
      <c r="A1577" t="s">
        <v>3274</v>
      </c>
      <c r="B1577" t="s">
        <v>21</v>
      </c>
      <c r="C1577" s="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 t="str">
        <f>IF(Table1[[#This Row],[Under 30]]="yes","under 30",IF(Table1[[#This Row],[Senior]]="No","Senior","other"))</f>
        <v>under 30</v>
      </c>
      <c r="AE1577">
        <f>IF(Table1[[#This Row],[Churn Label]]="no",0,1)</f>
        <v>0</v>
      </c>
      <c r="AF1577" cm="1">
        <f t="array" ref="AF1577">SUM(Table1[Cutomer Churned or not]/'KPI''s'!$B$1)</f>
        <v>0.2685808284731635</v>
      </c>
    </row>
    <row r="1578" spans="1:32" x14ac:dyDescent="0.25">
      <c r="A1578" t="s">
        <v>3276</v>
      </c>
      <c r="B1578" t="s">
        <v>21</v>
      </c>
      <c r="C1578" s="7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 t="str">
        <f>IF(Table1[[#This Row],[Under 30]]="yes","under 30",IF(Table1[[#This Row],[Senior]]="No","Senior","other"))</f>
        <v>Senior</v>
      </c>
      <c r="AE1578">
        <f>IF(Table1[[#This Row],[Churn Label]]="no",0,1)</f>
        <v>0</v>
      </c>
      <c r="AF1578" cm="1">
        <f t="array" ref="AF1578">SUM(Table1[Cutomer Churned or not]/'KPI''s'!$B$1)</f>
        <v>0.2685808284731635</v>
      </c>
    </row>
    <row r="1579" spans="1:32" x14ac:dyDescent="0.25">
      <c r="A1579" t="s">
        <v>3278</v>
      </c>
      <c r="B1579" t="s">
        <v>21</v>
      </c>
      <c r="C1579" s="7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 t="str">
        <f>IF(Table1[[#This Row],[Under 30]]="yes","under 30",IF(Table1[[#This Row],[Senior]]="No","Senior","other"))</f>
        <v>under 30</v>
      </c>
      <c r="AE1579">
        <f>IF(Table1[[#This Row],[Churn Label]]="no",0,1)</f>
        <v>0</v>
      </c>
      <c r="AF1579" cm="1">
        <f t="array" ref="AF1579">SUM(Table1[Cutomer Churned or not]/'KPI''s'!$B$1)</f>
        <v>0.2685808284731635</v>
      </c>
    </row>
    <row r="1580" spans="1:32" x14ac:dyDescent="0.25">
      <c r="A1580" t="s">
        <v>3280</v>
      </c>
      <c r="B1580" t="s">
        <v>21</v>
      </c>
      <c r="C1580" s="7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 t="str">
        <f>IF(Table1[[#This Row],[Under 30]]="yes","under 30",IF(Table1[[#This Row],[Senior]]="No","Senior","other"))</f>
        <v>Senior</v>
      </c>
      <c r="AE1580">
        <f>IF(Table1[[#This Row],[Churn Label]]="no",0,1)</f>
        <v>0</v>
      </c>
      <c r="AF1580" cm="1">
        <f t="array" ref="AF1580">SUM(Table1[Cutomer Churned or not]/'KPI''s'!$B$1)</f>
        <v>0.2685808284731635</v>
      </c>
    </row>
    <row r="1581" spans="1:32" x14ac:dyDescent="0.25">
      <c r="A1581" t="s">
        <v>3282</v>
      </c>
      <c r="B1581" t="s">
        <v>21</v>
      </c>
      <c r="C1581" s="7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 t="str">
        <f>IF(Table1[[#This Row],[Under 30]]="yes","under 30",IF(Table1[[#This Row],[Senior]]="No","Senior","other"))</f>
        <v>other</v>
      </c>
      <c r="AE1581">
        <f>IF(Table1[[#This Row],[Churn Label]]="no",0,1)</f>
        <v>0</v>
      </c>
      <c r="AF1581" cm="1">
        <f t="array" ref="AF1581">SUM(Table1[Cutomer Churned or not]/'KPI''s'!$B$1)</f>
        <v>0.2685808284731635</v>
      </c>
    </row>
    <row r="1582" spans="1:32" x14ac:dyDescent="0.25">
      <c r="A1582" t="s">
        <v>3284</v>
      </c>
      <c r="B1582" t="s">
        <v>21</v>
      </c>
      <c r="C1582" s="7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 t="str">
        <f>IF(Table1[[#This Row],[Under 30]]="yes","under 30",IF(Table1[[#This Row],[Senior]]="No","Senior","other"))</f>
        <v>Senior</v>
      </c>
      <c r="AE1582">
        <f>IF(Table1[[#This Row],[Churn Label]]="no",0,1)</f>
        <v>0</v>
      </c>
      <c r="AF1582" cm="1">
        <f t="array" ref="AF1582">SUM(Table1[Cutomer Churned or not]/'KPI''s'!$B$1)</f>
        <v>0.2685808284731635</v>
      </c>
    </row>
    <row r="1583" spans="1:32" x14ac:dyDescent="0.25">
      <c r="A1583" t="s">
        <v>3286</v>
      </c>
      <c r="B1583" t="s">
        <v>21</v>
      </c>
      <c r="C1583" s="7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 t="str">
        <f>IF(Table1[[#This Row],[Under 30]]="yes","under 30",IF(Table1[[#This Row],[Senior]]="No","Senior","other"))</f>
        <v>under 30</v>
      </c>
      <c r="AE1583">
        <f>IF(Table1[[#This Row],[Churn Label]]="no",0,1)</f>
        <v>0</v>
      </c>
      <c r="AF1583" cm="1">
        <f t="array" ref="AF1583">SUM(Table1[Cutomer Churned or not]/'KPI''s'!$B$1)</f>
        <v>0.2685808284731635</v>
      </c>
    </row>
    <row r="1584" spans="1:32" x14ac:dyDescent="0.25">
      <c r="A1584" t="s">
        <v>3288</v>
      </c>
      <c r="B1584" t="s">
        <v>21</v>
      </c>
      <c r="C1584" s="7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 t="str">
        <f>IF(Table1[[#This Row],[Under 30]]="yes","under 30",IF(Table1[[#This Row],[Senior]]="No","Senior","other"))</f>
        <v>Senior</v>
      </c>
      <c r="AE1584">
        <f>IF(Table1[[#This Row],[Churn Label]]="no",0,1)</f>
        <v>0</v>
      </c>
      <c r="AF1584" cm="1">
        <f t="array" ref="AF1584">SUM(Table1[Cutomer Churned or not]/'KPI''s'!$B$1)</f>
        <v>0.2685808284731635</v>
      </c>
    </row>
    <row r="1585" spans="1:32" x14ac:dyDescent="0.25">
      <c r="A1585" t="s">
        <v>3290</v>
      </c>
      <c r="B1585" t="s">
        <v>21</v>
      </c>
      <c r="C1585" s="7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 t="str">
        <f>IF(Table1[[#This Row],[Under 30]]="yes","under 30",IF(Table1[[#This Row],[Senior]]="No","Senior","other"))</f>
        <v>Senior</v>
      </c>
      <c r="AE1585">
        <f>IF(Table1[[#This Row],[Churn Label]]="no",0,1)</f>
        <v>0</v>
      </c>
      <c r="AF1585" cm="1">
        <f t="array" ref="AF1585">SUM(Table1[Cutomer Churned or not]/'KPI''s'!$B$1)</f>
        <v>0.2685808284731635</v>
      </c>
    </row>
    <row r="1586" spans="1:32" x14ac:dyDescent="0.25">
      <c r="A1586" t="s">
        <v>3292</v>
      </c>
      <c r="B1586" t="s">
        <v>21</v>
      </c>
      <c r="C1586" s="7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 t="str">
        <f>IF(Table1[[#This Row],[Under 30]]="yes","under 30",IF(Table1[[#This Row],[Senior]]="No","Senior","other"))</f>
        <v>Senior</v>
      </c>
      <c r="AE1586">
        <f>IF(Table1[[#This Row],[Churn Label]]="no",0,1)</f>
        <v>0</v>
      </c>
      <c r="AF1586" cm="1">
        <f t="array" ref="AF1586">SUM(Table1[Cutomer Churned or not]/'KPI''s'!$B$1)</f>
        <v>0.2685808284731635</v>
      </c>
    </row>
    <row r="1587" spans="1:32" x14ac:dyDescent="0.25">
      <c r="A1587" t="s">
        <v>3294</v>
      </c>
      <c r="B1587" t="s">
        <v>21</v>
      </c>
      <c r="C1587" s="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 t="str">
        <f>IF(Table1[[#This Row],[Under 30]]="yes","under 30",IF(Table1[[#This Row],[Senior]]="No","Senior","other"))</f>
        <v>under 30</v>
      </c>
      <c r="AE1587">
        <f>IF(Table1[[#This Row],[Churn Label]]="no",0,1)</f>
        <v>0</v>
      </c>
      <c r="AF1587" cm="1">
        <f t="array" ref="AF1587">SUM(Table1[Cutomer Churned or not]/'KPI''s'!$B$1)</f>
        <v>0.2685808284731635</v>
      </c>
    </row>
    <row r="1588" spans="1:32" x14ac:dyDescent="0.25">
      <c r="A1588" t="s">
        <v>3296</v>
      </c>
      <c r="B1588" t="s">
        <v>21</v>
      </c>
      <c r="C1588" s="7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 t="str">
        <f>IF(Table1[[#This Row],[Under 30]]="yes","under 30",IF(Table1[[#This Row],[Senior]]="No","Senior","other"))</f>
        <v>Senior</v>
      </c>
      <c r="AE1588">
        <f>IF(Table1[[#This Row],[Churn Label]]="no",0,1)</f>
        <v>0</v>
      </c>
      <c r="AF1588" cm="1">
        <f t="array" ref="AF1588">SUM(Table1[Cutomer Churned or not]/'KPI''s'!$B$1)</f>
        <v>0.2685808284731635</v>
      </c>
    </row>
    <row r="1589" spans="1:32" x14ac:dyDescent="0.25">
      <c r="A1589" t="s">
        <v>3298</v>
      </c>
      <c r="B1589" t="s">
        <v>21</v>
      </c>
      <c r="C1589" s="7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 t="str">
        <f>IF(Table1[[#This Row],[Under 30]]="yes","under 30",IF(Table1[[#This Row],[Senior]]="No","Senior","other"))</f>
        <v>Senior</v>
      </c>
      <c r="AE1589">
        <f>IF(Table1[[#This Row],[Churn Label]]="no",0,1)</f>
        <v>0</v>
      </c>
      <c r="AF1589" cm="1">
        <f t="array" ref="AF1589">SUM(Table1[Cutomer Churned or not]/'KPI''s'!$B$1)</f>
        <v>0.2685808284731635</v>
      </c>
    </row>
    <row r="1590" spans="1:32" x14ac:dyDescent="0.25">
      <c r="A1590" t="s">
        <v>3300</v>
      </c>
      <c r="B1590" t="s">
        <v>21</v>
      </c>
      <c r="C1590" s="7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 t="str">
        <f>IF(Table1[[#This Row],[Under 30]]="yes","under 30",IF(Table1[[#This Row],[Senior]]="No","Senior","other"))</f>
        <v>Senior</v>
      </c>
      <c r="AE1590">
        <f>IF(Table1[[#This Row],[Churn Label]]="no",0,1)</f>
        <v>0</v>
      </c>
      <c r="AF1590" cm="1">
        <f t="array" ref="AF1590">SUM(Table1[Cutomer Churned or not]/'KPI''s'!$B$1)</f>
        <v>0.2685808284731635</v>
      </c>
    </row>
    <row r="1591" spans="1:32" x14ac:dyDescent="0.25">
      <c r="A1591" t="s">
        <v>3302</v>
      </c>
      <c r="B1591" t="s">
        <v>21</v>
      </c>
      <c r="C1591" s="7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 t="str">
        <f>IF(Table1[[#This Row],[Under 30]]="yes","under 30",IF(Table1[[#This Row],[Senior]]="No","Senior","other"))</f>
        <v>Senior</v>
      </c>
      <c r="AE1591">
        <f>IF(Table1[[#This Row],[Churn Label]]="no",0,1)</f>
        <v>0</v>
      </c>
      <c r="AF1591" cm="1">
        <f t="array" ref="AF1591">SUM(Table1[Cutomer Churned or not]/'KPI''s'!$B$1)</f>
        <v>0.2685808284731635</v>
      </c>
    </row>
    <row r="1592" spans="1:32" x14ac:dyDescent="0.25">
      <c r="A1592" t="s">
        <v>3304</v>
      </c>
      <c r="B1592" t="s">
        <v>21</v>
      </c>
      <c r="C1592" s="7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 t="str">
        <f>IF(Table1[[#This Row],[Under 30]]="yes","under 30",IF(Table1[[#This Row],[Senior]]="No","Senior","other"))</f>
        <v>Senior</v>
      </c>
      <c r="AE1592">
        <f>IF(Table1[[#This Row],[Churn Label]]="no",0,1)</f>
        <v>0</v>
      </c>
      <c r="AF1592" cm="1">
        <f t="array" ref="AF1592">SUM(Table1[Cutomer Churned or not]/'KPI''s'!$B$1)</f>
        <v>0.2685808284731635</v>
      </c>
    </row>
    <row r="1593" spans="1:32" x14ac:dyDescent="0.25">
      <c r="A1593" t="s">
        <v>3306</v>
      </c>
      <c r="B1593" t="s">
        <v>21</v>
      </c>
      <c r="C1593" s="7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 t="str">
        <f>IF(Table1[[#This Row],[Under 30]]="yes","under 30",IF(Table1[[#This Row],[Senior]]="No","Senior","other"))</f>
        <v>other</v>
      </c>
      <c r="AE1593">
        <f>IF(Table1[[#This Row],[Churn Label]]="no",0,1)</f>
        <v>0</v>
      </c>
      <c r="AF1593" cm="1">
        <f t="array" ref="AF1593">SUM(Table1[Cutomer Churned or not]/'KPI''s'!$B$1)</f>
        <v>0.2685808284731635</v>
      </c>
    </row>
    <row r="1594" spans="1:32" x14ac:dyDescent="0.25">
      <c r="A1594" t="s">
        <v>3308</v>
      </c>
      <c r="B1594" t="s">
        <v>21</v>
      </c>
      <c r="C1594" s="7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 t="str">
        <f>IF(Table1[[#This Row],[Under 30]]="yes","under 30",IF(Table1[[#This Row],[Senior]]="No","Senior","other"))</f>
        <v>under 30</v>
      </c>
      <c r="AE1594">
        <f>IF(Table1[[#This Row],[Churn Label]]="no",0,1)</f>
        <v>0</v>
      </c>
      <c r="AF1594" cm="1">
        <f t="array" ref="AF1594">SUM(Table1[Cutomer Churned or not]/'KPI''s'!$B$1)</f>
        <v>0.2685808284731635</v>
      </c>
    </row>
    <row r="1595" spans="1:32" x14ac:dyDescent="0.25">
      <c r="A1595" t="s">
        <v>3310</v>
      </c>
      <c r="B1595" t="s">
        <v>21</v>
      </c>
      <c r="C1595" s="7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 t="str">
        <f>IF(Table1[[#This Row],[Under 30]]="yes","under 30",IF(Table1[[#This Row],[Senior]]="No","Senior","other"))</f>
        <v>Senior</v>
      </c>
      <c r="AE1595">
        <f>IF(Table1[[#This Row],[Churn Label]]="no",0,1)</f>
        <v>0</v>
      </c>
      <c r="AF1595" cm="1">
        <f t="array" ref="AF1595">SUM(Table1[Cutomer Churned or not]/'KPI''s'!$B$1)</f>
        <v>0.2685808284731635</v>
      </c>
    </row>
    <row r="1596" spans="1:32" x14ac:dyDescent="0.25">
      <c r="A1596" t="s">
        <v>3312</v>
      </c>
      <c r="B1596" t="s">
        <v>21</v>
      </c>
      <c r="C1596" s="7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 t="str">
        <f>IF(Table1[[#This Row],[Under 30]]="yes","under 30",IF(Table1[[#This Row],[Senior]]="No","Senior","other"))</f>
        <v>Senior</v>
      </c>
      <c r="AE1596">
        <f>IF(Table1[[#This Row],[Churn Label]]="no",0,1)</f>
        <v>0</v>
      </c>
      <c r="AF1596" cm="1">
        <f t="array" ref="AF1596">SUM(Table1[Cutomer Churned or not]/'KPI''s'!$B$1)</f>
        <v>0.2685808284731635</v>
      </c>
    </row>
    <row r="1597" spans="1:32" x14ac:dyDescent="0.25">
      <c r="A1597" t="s">
        <v>3314</v>
      </c>
      <c r="B1597" t="s">
        <v>21</v>
      </c>
      <c r="C1597" s="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 t="str">
        <f>IF(Table1[[#This Row],[Under 30]]="yes","under 30",IF(Table1[[#This Row],[Senior]]="No","Senior","other"))</f>
        <v>other</v>
      </c>
      <c r="AE1597">
        <f>IF(Table1[[#This Row],[Churn Label]]="no",0,1)</f>
        <v>0</v>
      </c>
      <c r="AF1597" cm="1">
        <f t="array" ref="AF1597">SUM(Table1[Cutomer Churned or not]/'KPI''s'!$B$1)</f>
        <v>0.2685808284731635</v>
      </c>
    </row>
    <row r="1598" spans="1:32" x14ac:dyDescent="0.25">
      <c r="A1598" t="s">
        <v>3316</v>
      </c>
      <c r="B1598" t="s">
        <v>21</v>
      </c>
      <c r="C1598" s="7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 t="str">
        <f>IF(Table1[[#This Row],[Under 30]]="yes","under 30",IF(Table1[[#This Row],[Senior]]="No","Senior","other"))</f>
        <v>Senior</v>
      </c>
      <c r="AE1598">
        <f>IF(Table1[[#This Row],[Churn Label]]="no",0,1)</f>
        <v>0</v>
      </c>
      <c r="AF1598" cm="1">
        <f t="array" ref="AF1598">SUM(Table1[Cutomer Churned or not]/'KPI''s'!$B$1)</f>
        <v>0.2685808284731635</v>
      </c>
    </row>
    <row r="1599" spans="1:32" x14ac:dyDescent="0.25">
      <c r="A1599" t="s">
        <v>3318</v>
      </c>
      <c r="B1599" t="s">
        <v>21</v>
      </c>
      <c r="C1599" s="7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 t="str">
        <f>IF(Table1[[#This Row],[Under 30]]="yes","under 30",IF(Table1[[#This Row],[Senior]]="No","Senior","other"))</f>
        <v>Senior</v>
      </c>
      <c r="AE1599">
        <f>IF(Table1[[#This Row],[Churn Label]]="no",0,1)</f>
        <v>0</v>
      </c>
      <c r="AF1599" cm="1">
        <f t="array" ref="AF1599">SUM(Table1[Cutomer Churned or not]/'KPI''s'!$B$1)</f>
        <v>0.2685808284731635</v>
      </c>
    </row>
    <row r="1600" spans="1:32" x14ac:dyDescent="0.25">
      <c r="A1600" t="s">
        <v>3320</v>
      </c>
      <c r="B1600" t="s">
        <v>21</v>
      </c>
      <c r="C1600" s="7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 t="str">
        <f>IF(Table1[[#This Row],[Under 30]]="yes","under 30",IF(Table1[[#This Row],[Senior]]="No","Senior","other"))</f>
        <v>Senior</v>
      </c>
      <c r="AE1600">
        <f>IF(Table1[[#This Row],[Churn Label]]="no",0,1)</f>
        <v>0</v>
      </c>
      <c r="AF1600" cm="1">
        <f t="array" ref="AF1600">SUM(Table1[Cutomer Churned or not]/'KPI''s'!$B$1)</f>
        <v>0.2685808284731635</v>
      </c>
    </row>
    <row r="1601" spans="1:32" x14ac:dyDescent="0.25">
      <c r="A1601" t="s">
        <v>3322</v>
      </c>
      <c r="B1601" t="s">
        <v>21</v>
      </c>
      <c r="C1601" s="7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 t="str">
        <f>IF(Table1[[#This Row],[Under 30]]="yes","under 30",IF(Table1[[#This Row],[Senior]]="No","Senior","other"))</f>
        <v>Senior</v>
      </c>
      <c r="AE1601">
        <f>IF(Table1[[#This Row],[Churn Label]]="no",0,1)</f>
        <v>0</v>
      </c>
      <c r="AF1601" cm="1">
        <f t="array" ref="AF1601">SUM(Table1[Cutomer Churned or not]/'KPI''s'!$B$1)</f>
        <v>0.2685808284731635</v>
      </c>
    </row>
    <row r="1602" spans="1:32" x14ac:dyDescent="0.25">
      <c r="A1602" t="s">
        <v>3324</v>
      </c>
      <c r="B1602" t="s">
        <v>21</v>
      </c>
      <c r="C1602" s="7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 t="str">
        <f>IF(Table1[[#This Row],[Under 30]]="yes","under 30",IF(Table1[[#This Row],[Senior]]="No","Senior","other"))</f>
        <v>Senior</v>
      </c>
      <c r="AE1602">
        <f>IF(Table1[[#This Row],[Churn Label]]="no",0,1)</f>
        <v>0</v>
      </c>
      <c r="AF1602" cm="1">
        <f t="array" ref="AF1602">SUM(Table1[Cutomer Churned or not]/'KPI''s'!$B$1)</f>
        <v>0.2685808284731635</v>
      </c>
    </row>
    <row r="1603" spans="1:32" x14ac:dyDescent="0.25">
      <c r="A1603" t="s">
        <v>3326</v>
      </c>
      <c r="B1603" t="s">
        <v>21</v>
      </c>
      <c r="C1603" s="7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 t="str">
        <f>IF(Table1[[#This Row],[Under 30]]="yes","under 30",IF(Table1[[#This Row],[Senior]]="No","Senior","other"))</f>
        <v>Senior</v>
      </c>
      <c r="AE1603">
        <f>IF(Table1[[#This Row],[Churn Label]]="no",0,1)</f>
        <v>0</v>
      </c>
      <c r="AF1603" cm="1">
        <f t="array" ref="AF1603">SUM(Table1[Cutomer Churned or not]/'KPI''s'!$B$1)</f>
        <v>0.2685808284731635</v>
      </c>
    </row>
    <row r="1604" spans="1:32" x14ac:dyDescent="0.25">
      <c r="A1604" t="s">
        <v>3328</v>
      </c>
      <c r="B1604" t="s">
        <v>21</v>
      </c>
      <c r="C1604" s="7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 t="str">
        <f>IF(Table1[[#This Row],[Under 30]]="yes","under 30",IF(Table1[[#This Row],[Senior]]="No","Senior","other"))</f>
        <v>Senior</v>
      </c>
      <c r="AE1604">
        <f>IF(Table1[[#This Row],[Churn Label]]="no",0,1)</f>
        <v>0</v>
      </c>
      <c r="AF1604" cm="1">
        <f t="array" ref="AF1604">SUM(Table1[Cutomer Churned or not]/'KPI''s'!$B$1)</f>
        <v>0.2685808284731635</v>
      </c>
    </row>
    <row r="1605" spans="1:32" x14ac:dyDescent="0.25">
      <c r="A1605" t="s">
        <v>3330</v>
      </c>
      <c r="B1605" t="s">
        <v>21</v>
      </c>
      <c r="C1605" s="7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 t="str">
        <f>IF(Table1[[#This Row],[Under 30]]="yes","under 30",IF(Table1[[#This Row],[Senior]]="No","Senior","other"))</f>
        <v>under 30</v>
      </c>
      <c r="AE1605">
        <f>IF(Table1[[#This Row],[Churn Label]]="no",0,1)</f>
        <v>0</v>
      </c>
      <c r="AF1605" cm="1">
        <f t="array" ref="AF1605">SUM(Table1[Cutomer Churned or not]/'KPI''s'!$B$1)</f>
        <v>0.2685808284731635</v>
      </c>
    </row>
    <row r="1606" spans="1:32" x14ac:dyDescent="0.25">
      <c r="A1606" t="s">
        <v>3332</v>
      </c>
      <c r="B1606" t="s">
        <v>21</v>
      </c>
      <c r="C1606" s="7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 t="str">
        <f>IF(Table1[[#This Row],[Under 30]]="yes","under 30",IF(Table1[[#This Row],[Senior]]="No","Senior","other"))</f>
        <v>Senior</v>
      </c>
      <c r="AE1606">
        <f>IF(Table1[[#This Row],[Churn Label]]="no",0,1)</f>
        <v>0</v>
      </c>
      <c r="AF1606" cm="1">
        <f t="array" ref="AF1606">SUM(Table1[Cutomer Churned or not]/'KPI''s'!$B$1)</f>
        <v>0.2685808284731635</v>
      </c>
    </row>
    <row r="1607" spans="1:32" x14ac:dyDescent="0.25">
      <c r="A1607" t="s">
        <v>3334</v>
      </c>
      <c r="B1607" t="s">
        <v>21</v>
      </c>
      <c r="C1607" s="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 t="str">
        <f>IF(Table1[[#This Row],[Under 30]]="yes","under 30",IF(Table1[[#This Row],[Senior]]="No","Senior","other"))</f>
        <v>under 30</v>
      </c>
      <c r="AE1607">
        <f>IF(Table1[[#This Row],[Churn Label]]="no",0,1)</f>
        <v>0</v>
      </c>
      <c r="AF1607" cm="1">
        <f t="array" ref="AF1607">SUM(Table1[Cutomer Churned or not]/'KPI''s'!$B$1)</f>
        <v>0.2685808284731635</v>
      </c>
    </row>
    <row r="1608" spans="1:32" x14ac:dyDescent="0.25">
      <c r="A1608" t="s">
        <v>3336</v>
      </c>
      <c r="B1608" t="s">
        <v>21</v>
      </c>
      <c r="C1608" s="7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 t="str">
        <f>IF(Table1[[#This Row],[Under 30]]="yes","under 30",IF(Table1[[#This Row],[Senior]]="No","Senior","other"))</f>
        <v>other</v>
      </c>
      <c r="AE1608">
        <f>IF(Table1[[#This Row],[Churn Label]]="no",0,1)</f>
        <v>0</v>
      </c>
      <c r="AF1608" cm="1">
        <f t="array" ref="AF1608">SUM(Table1[Cutomer Churned or not]/'KPI''s'!$B$1)</f>
        <v>0.2685808284731635</v>
      </c>
    </row>
    <row r="1609" spans="1:32" x14ac:dyDescent="0.25">
      <c r="A1609" t="s">
        <v>3338</v>
      </c>
      <c r="B1609" t="s">
        <v>21</v>
      </c>
      <c r="C1609" s="7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 t="str">
        <f>IF(Table1[[#This Row],[Under 30]]="yes","under 30",IF(Table1[[#This Row],[Senior]]="No","Senior","other"))</f>
        <v>Senior</v>
      </c>
      <c r="AE1609">
        <f>IF(Table1[[#This Row],[Churn Label]]="no",0,1)</f>
        <v>0</v>
      </c>
      <c r="AF1609" cm="1">
        <f t="array" ref="AF1609">SUM(Table1[Cutomer Churned or not]/'KPI''s'!$B$1)</f>
        <v>0.2685808284731635</v>
      </c>
    </row>
    <row r="1610" spans="1:32" x14ac:dyDescent="0.25">
      <c r="A1610" t="s">
        <v>3340</v>
      </c>
      <c r="B1610" t="s">
        <v>21</v>
      </c>
      <c r="C1610" s="7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 t="str">
        <f>IF(Table1[[#This Row],[Under 30]]="yes","under 30",IF(Table1[[#This Row],[Senior]]="No","Senior","other"))</f>
        <v>under 30</v>
      </c>
      <c r="AE1610">
        <f>IF(Table1[[#This Row],[Churn Label]]="no",0,1)</f>
        <v>0</v>
      </c>
      <c r="AF1610" cm="1">
        <f t="array" ref="AF1610">SUM(Table1[Cutomer Churned or not]/'KPI''s'!$B$1)</f>
        <v>0.2685808284731635</v>
      </c>
    </row>
    <row r="1611" spans="1:32" x14ac:dyDescent="0.25">
      <c r="A1611" t="s">
        <v>3342</v>
      </c>
      <c r="B1611" t="s">
        <v>21</v>
      </c>
      <c r="C1611" s="7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 t="str">
        <f>IF(Table1[[#This Row],[Under 30]]="yes","under 30",IF(Table1[[#This Row],[Senior]]="No","Senior","other"))</f>
        <v>under 30</v>
      </c>
      <c r="AE1611">
        <f>IF(Table1[[#This Row],[Churn Label]]="no",0,1)</f>
        <v>0</v>
      </c>
      <c r="AF1611" cm="1">
        <f t="array" ref="AF1611">SUM(Table1[Cutomer Churned or not]/'KPI''s'!$B$1)</f>
        <v>0.2685808284731635</v>
      </c>
    </row>
    <row r="1612" spans="1:32" x14ac:dyDescent="0.25">
      <c r="A1612" t="s">
        <v>3344</v>
      </c>
      <c r="B1612" t="s">
        <v>21</v>
      </c>
      <c r="C1612" s="7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 t="str">
        <f>IF(Table1[[#This Row],[Under 30]]="yes","under 30",IF(Table1[[#This Row],[Senior]]="No","Senior","other"))</f>
        <v>under 30</v>
      </c>
      <c r="AE1612">
        <f>IF(Table1[[#This Row],[Churn Label]]="no",0,1)</f>
        <v>0</v>
      </c>
      <c r="AF1612" cm="1">
        <f t="array" ref="AF1612">SUM(Table1[Cutomer Churned or not]/'KPI''s'!$B$1)</f>
        <v>0.2685808284731635</v>
      </c>
    </row>
    <row r="1613" spans="1:32" x14ac:dyDescent="0.25">
      <c r="A1613" t="s">
        <v>3346</v>
      </c>
      <c r="B1613" t="s">
        <v>21</v>
      </c>
      <c r="C1613" s="7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 t="str">
        <f>IF(Table1[[#This Row],[Under 30]]="yes","under 30",IF(Table1[[#This Row],[Senior]]="No","Senior","other"))</f>
        <v>Senior</v>
      </c>
      <c r="AE1613">
        <f>IF(Table1[[#This Row],[Churn Label]]="no",0,1)</f>
        <v>0</v>
      </c>
      <c r="AF1613" cm="1">
        <f t="array" ref="AF1613">SUM(Table1[Cutomer Churned or not]/'KPI''s'!$B$1)</f>
        <v>0.2685808284731635</v>
      </c>
    </row>
    <row r="1614" spans="1:32" x14ac:dyDescent="0.25">
      <c r="A1614" t="s">
        <v>3348</v>
      </c>
      <c r="B1614" t="s">
        <v>21</v>
      </c>
      <c r="C1614" s="7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 t="str">
        <f>IF(Table1[[#This Row],[Under 30]]="yes","under 30",IF(Table1[[#This Row],[Senior]]="No","Senior","other"))</f>
        <v>Senior</v>
      </c>
      <c r="AE1614">
        <f>IF(Table1[[#This Row],[Churn Label]]="no",0,1)</f>
        <v>0</v>
      </c>
      <c r="AF1614" cm="1">
        <f t="array" ref="AF1614">SUM(Table1[Cutomer Churned or not]/'KPI''s'!$B$1)</f>
        <v>0.2685808284731635</v>
      </c>
    </row>
    <row r="1615" spans="1:32" x14ac:dyDescent="0.25">
      <c r="A1615" t="s">
        <v>3350</v>
      </c>
      <c r="B1615" t="s">
        <v>21</v>
      </c>
      <c r="C1615" s="7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 t="str">
        <f>IF(Table1[[#This Row],[Under 30]]="yes","under 30",IF(Table1[[#This Row],[Senior]]="No","Senior","other"))</f>
        <v>Senior</v>
      </c>
      <c r="AE1615">
        <f>IF(Table1[[#This Row],[Churn Label]]="no",0,1)</f>
        <v>0</v>
      </c>
      <c r="AF1615" cm="1">
        <f t="array" ref="AF1615">SUM(Table1[Cutomer Churned or not]/'KPI''s'!$B$1)</f>
        <v>0.2685808284731635</v>
      </c>
    </row>
    <row r="1616" spans="1:32" x14ac:dyDescent="0.25">
      <c r="A1616" t="s">
        <v>3352</v>
      </c>
      <c r="B1616" t="s">
        <v>21</v>
      </c>
      <c r="C1616" s="7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 t="str">
        <f>IF(Table1[[#This Row],[Under 30]]="yes","under 30",IF(Table1[[#This Row],[Senior]]="No","Senior","other"))</f>
        <v>under 30</v>
      </c>
      <c r="AE1616">
        <f>IF(Table1[[#This Row],[Churn Label]]="no",0,1)</f>
        <v>0</v>
      </c>
      <c r="AF1616" cm="1">
        <f t="array" ref="AF1616">SUM(Table1[Cutomer Churned or not]/'KPI''s'!$B$1)</f>
        <v>0.2685808284731635</v>
      </c>
    </row>
    <row r="1617" spans="1:32" x14ac:dyDescent="0.25">
      <c r="A1617" t="s">
        <v>3354</v>
      </c>
      <c r="B1617" t="s">
        <v>21</v>
      </c>
      <c r="C1617" s="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 t="str">
        <f>IF(Table1[[#This Row],[Under 30]]="yes","under 30",IF(Table1[[#This Row],[Senior]]="No","Senior","other"))</f>
        <v>other</v>
      </c>
      <c r="AE1617">
        <f>IF(Table1[[#This Row],[Churn Label]]="no",0,1)</f>
        <v>0</v>
      </c>
      <c r="AF1617" cm="1">
        <f t="array" ref="AF1617">SUM(Table1[Cutomer Churned or not]/'KPI''s'!$B$1)</f>
        <v>0.2685808284731635</v>
      </c>
    </row>
    <row r="1618" spans="1:32" x14ac:dyDescent="0.25">
      <c r="A1618" t="s">
        <v>3356</v>
      </c>
      <c r="B1618" t="s">
        <v>21</v>
      </c>
      <c r="C1618" s="7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 t="str">
        <f>IF(Table1[[#This Row],[Under 30]]="yes","under 30",IF(Table1[[#This Row],[Senior]]="No","Senior","other"))</f>
        <v>Senior</v>
      </c>
      <c r="AE1618">
        <f>IF(Table1[[#This Row],[Churn Label]]="no",0,1)</f>
        <v>0</v>
      </c>
      <c r="AF1618" cm="1">
        <f t="array" ref="AF1618">SUM(Table1[Cutomer Churned or not]/'KPI''s'!$B$1)</f>
        <v>0.2685808284731635</v>
      </c>
    </row>
    <row r="1619" spans="1:32" x14ac:dyDescent="0.25">
      <c r="A1619" t="s">
        <v>3358</v>
      </c>
      <c r="B1619" t="s">
        <v>21</v>
      </c>
      <c r="C1619" s="7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 t="str">
        <f>IF(Table1[[#This Row],[Under 30]]="yes","under 30",IF(Table1[[#This Row],[Senior]]="No","Senior","other"))</f>
        <v>under 30</v>
      </c>
      <c r="AE1619">
        <f>IF(Table1[[#This Row],[Churn Label]]="no",0,1)</f>
        <v>0</v>
      </c>
      <c r="AF1619" cm="1">
        <f t="array" ref="AF1619">SUM(Table1[Cutomer Churned or not]/'KPI''s'!$B$1)</f>
        <v>0.2685808284731635</v>
      </c>
    </row>
    <row r="1620" spans="1:32" x14ac:dyDescent="0.25">
      <c r="A1620" t="s">
        <v>3360</v>
      </c>
      <c r="B1620" t="s">
        <v>21</v>
      </c>
      <c r="C1620" s="7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 t="str">
        <f>IF(Table1[[#This Row],[Under 30]]="yes","under 30",IF(Table1[[#This Row],[Senior]]="No","Senior","other"))</f>
        <v>Senior</v>
      </c>
      <c r="AE1620">
        <f>IF(Table1[[#This Row],[Churn Label]]="no",0,1)</f>
        <v>0</v>
      </c>
      <c r="AF1620" cm="1">
        <f t="array" ref="AF1620">SUM(Table1[Cutomer Churned or not]/'KPI''s'!$B$1)</f>
        <v>0.2685808284731635</v>
      </c>
    </row>
    <row r="1621" spans="1:32" x14ac:dyDescent="0.25">
      <c r="A1621" t="s">
        <v>3362</v>
      </c>
      <c r="B1621" t="s">
        <v>21</v>
      </c>
      <c r="C1621" s="7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 t="str">
        <f>IF(Table1[[#This Row],[Under 30]]="yes","under 30",IF(Table1[[#This Row],[Senior]]="No","Senior","other"))</f>
        <v>under 30</v>
      </c>
      <c r="AE1621">
        <f>IF(Table1[[#This Row],[Churn Label]]="no",0,1)</f>
        <v>0</v>
      </c>
      <c r="AF1621" cm="1">
        <f t="array" ref="AF1621">SUM(Table1[Cutomer Churned or not]/'KPI''s'!$B$1)</f>
        <v>0.2685808284731635</v>
      </c>
    </row>
    <row r="1622" spans="1:32" x14ac:dyDescent="0.25">
      <c r="A1622" t="s">
        <v>3364</v>
      </c>
      <c r="B1622" t="s">
        <v>21</v>
      </c>
      <c r="C1622" s="7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 t="str">
        <f>IF(Table1[[#This Row],[Under 30]]="yes","under 30",IF(Table1[[#This Row],[Senior]]="No","Senior","other"))</f>
        <v>other</v>
      </c>
      <c r="AE1622">
        <f>IF(Table1[[#This Row],[Churn Label]]="no",0,1)</f>
        <v>0</v>
      </c>
      <c r="AF1622" cm="1">
        <f t="array" ref="AF1622">SUM(Table1[Cutomer Churned or not]/'KPI''s'!$B$1)</f>
        <v>0.2685808284731635</v>
      </c>
    </row>
    <row r="1623" spans="1:32" x14ac:dyDescent="0.25">
      <c r="A1623" t="s">
        <v>3366</v>
      </c>
      <c r="B1623" t="s">
        <v>21</v>
      </c>
      <c r="C1623" s="7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 t="str">
        <f>IF(Table1[[#This Row],[Under 30]]="yes","under 30",IF(Table1[[#This Row],[Senior]]="No","Senior","other"))</f>
        <v>other</v>
      </c>
      <c r="AE1623">
        <f>IF(Table1[[#This Row],[Churn Label]]="no",0,1)</f>
        <v>0</v>
      </c>
      <c r="AF1623" cm="1">
        <f t="array" ref="AF1623">SUM(Table1[Cutomer Churned or not]/'KPI''s'!$B$1)</f>
        <v>0.2685808284731635</v>
      </c>
    </row>
    <row r="1624" spans="1:32" x14ac:dyDescent="0.25">
      <c r="A1624" t="s">
        <v>3368</v>
      </c>
      <c r="B1624" t="s">
        <v>21</v>
      </c>
      <c r="C1624" s="7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 t="str">
        <f>IF(Table1[[#This Row],[Under 30]]="yes","under 30",IF(Table1[[#This Row],[Senior]]="No","Senior","other"))</f>
        <v>Senior</v>
      </c>
      <c r="AE1624">
        <f>IF(Table1[[#This Row],[Churn Label]]="no",0,1)</f>
        <v>0</v>
      </c>
      <c r="AF1624" cm="1">
        <f t="array" ref="AF1624">SUM(Table1[Cutomer Churned or not]/'KPI''s'!$B$1)</f>
        <v>0.2685808284731635</v>
      </c>
    </row>
    <row r="1625" spans="1:32" x14ac:dyDescent="0.25">
      <c r="A1625" t="s">
        <v>3370</v>
      </c>
      <c r="B1625" t="s">
        <v>21</v>
      </c>
      <c r="C1625" s="7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 t="str">
        <f>IF(Table1[[#This Row],[Under 30]]="yes","under 30",IF(Table1[[#This Row],[Senior]]="No","Senior","other"))</f>
        <v>Senior</v>
      </c>
      <c r="AE1625">
        <f>IF(Table1[[#This Row],[Churn Label]]="no",0,1)</f>
        <v>0</v>
      </c>
      <c r="AF1625" cm="1">
        <f t="array" ref="AF1625">SUM(Table1[Cutomer Churned or not]/'KPI''s'!$B$1)</f>
        <v>0.2685808284731635</v>
      </c>
    </row>
    <row r="1626" spans="1:32" x14ac:dyDescent="0.25">
      <c r="A1626" t="s">
        <v>3372</v>
      </c>
      <c r="B1626" t="s">
        <v>21</v>
      </c>
      <c r="C1626" s="7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 t="str">
        <f>IF(Table1[[#This Row],[Under 30]]="yes","under 30",IF(Table1[[#This Row],[Senior]]="No","Senior","other"))</f>
        <v>Senior</v>
      </c>
      <c r="AE1626">
        <f>IF(Table1[[#This Row],[Churn Label]]="no",0,1)</f>
        <v>0</v>
      </c>
      <c r="AF1626" cm="1">
        <f t="array" ref="AF1626">SUM(Table1[Cutomer Churned or not]/'KPI''s'!$B$1)</f>
        <v>0.2685808284731635</v>
      </c>
    </row>
    <row r="1627" spans="1:32" x14ac:dyDescent="0.25">
      <c r="A1627" t="s">
        <v>3374</v>
      </c>
      <c r="B1627" t="s">
        <v>21</v>
      </c>
      <c r="C1627" s="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 t="str">
        <f>IF(Table1[[#This Row],[Under 30]]="yes","under 30",IF(Table1[[#This Row],[Senior]]="No","Senior","other"))</f>
        <v>under 30</v>
      </c>
      <c r="AE1627">
        <f>IF(Table1[[#This Row],[Churn Label]]="no",0,1)</f>
        <v>0</v>
      </c>
      <c r="AF1627" cm="1">
        <f t="array" ref="AF1627">SUM(Table1[Cutomer Churned or not]/'KPI''s'!$B$1)</f>
        <v>0.2685808284731635</v>
      </c>
    </row>
    <row r="1628" spans="1:32" x14ac:dyDescent="0.25">
      <c r="A1628" t="s">
        <v>3376</v>
      </c>
      <c r="B1628" t="s">
        <v>21</v>
      </c>
      <c r="C1628" s="7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 t="str">
        <f>IF(Table1[[#This Row],[Under 30]]="yes","under 30",IF(Table1[[#This Row],[Senior]]="No","Senior","other"))</f>
        <v>Senior</v>
      </c>
      <c r="AE1628">
        <f>IF(Table1[[#This Row],[Churn Label]]="no",0,1)</f>
        <v>0</v>
      </c>
      <c r="AF1628" cm="1">
        <f t="array" ref="AF1628">SUM(Table1[Cutomer Churned or not]/'KPI''s'!$B$1)</f>
        <v>0.2685808284731635</v>
      </c>
    </row>
    <row r="1629" spans="1:32" x14ac:dyDescent="0.25">
      <c r="A1629" t="s">
        <v>3378</v>
      </c>
      <c r="B1629" t="s">
        <v>21</v>
      </c>
      <c r="C1629" s="7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 t="str">
        <f>IF(Table1[[#This Row],[Under 30]]="yes","under 30",IF(Table1[[#This Row],[Senior]]="No","Senior","other"))</f>
        <v>Senior</v>
      </c>
      <c r="AE1629">
        <f>IF(Table1[[#This Row],[Churn Label]]="no",0,1)</f>
        <v>0</v>
      </c>
      <c r="AF1629" cm="1">
        <f t="array" ref="AF1629">SUM(Table1[Cutomer Churned or not]/'KPI''s'!$B$1)</f>
        <v>0.2685808284731635</v>
      </c>
    </row>
    <row r="1630" spans="1:32" x14ac:dyDescent="0.25">
      <c r="A1630" t="s">
        <v>3380</v>
      </c>
      <c r="B1630" t="s">
        <v>21</v>
      </c>
      <c r="C1630" s="7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 t="str">
        <f>IF(Table1[[#This Row],[Under 30]]="yes","under 30",IF(Table1[[#This Row],[Senior]]="No","Senior","other"))</f>
        <v>under 30</v>
      </c>
      <c r="AE1630">
        <f>IF(Table1[[#This Row],[Churn Label]]="no",0,1)</f>
        <v>0</v>
      </c>
      <c r="AF1630" cm="1">
        <f t="array" ref="AF1630">SUM(Table1[Cutomer Churned or not]/'KPI''s'!$B$1)</f>
        <v>0.2685808284731635</v>
      </c>
    </row>
    <row r="1631" spans="1:32" x14ac:dyDescent="0.25">
      <c r="A1631" t="s">
        <v>3382</v>
      </c>
      <c r="B1631" t="s">
        <v>21</v>
      </c>
      <c r="C1631" s="7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 t="str">
        <f>IF(Table1[[#This Row],[Under 30]]="yes","under 30",IF(Table1[[#This Row],[Senior]]="No","Senior","other"))</f>
        <v>Senior</v>
      </c>
      <c r="AE1631">
        <f>IF(Table1[[#This Row],[Churn Label]]="no",0,1)</f>
        <v>0</v>
      </c>
      <c r="AF1631" cm="1">
        <f t="array" ref="AF1631">SUM(Table1[Cutomer Churned or not]/'KPI''s'!$B$1)</f>
        <v>0.2685808284731635</v>
      </c>
    </row>
    <row r="1632" spans="1:32" x14ac:dyDescent="0.25">
      <c r="A1632" t="s">
        <v>3384</v>
      </c>
      <c r="B1632" t="s">
        <v>21</v>
      </c>
      <c r="C1632" s="7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 t="str">
        <f>IF(Table1[[#This Row],[Under 30]]="yes","under 30",IF(Table1[[#This Row],[Senior]]="No","Senior","other"))</f>
        <v>Senior</v>
      </c>
      <c r="AE1632">
        <f>IF(Table1[[#This Row],[Churn Label]]="no",0,1)</f>
        <v>0</v>
      </c>
      <c r="AF1632" cm="1">
        <f t="array" ref="AF1632">SUM(Table1[Cutomer Churned or not]/'KPI''s'!$B$1)</f>
        <v>0.2685808284731635</v>
      </c>
    </row>
    <row r="1633" spans="1:32" x14ac:dyDescent="0.25">
      <c r="A1633" t="s">
        <v>3386</v>
      </c>
      <c r="B1633" t="s">
        <v>21</v>
      </c>
      <c r="C1633" s="7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 t="str">
        <f>IF(Table1[[#This Row],[Under 30]]="yes","under 30",IF(Table1[[#This Row],[Senior]]="No","Senior","other"))</f>
        <v>under 30</v>
      </c>
      <c r="AE1633">
        <f>IF(Table1[[#This Row],[Churn Label]]="no",0,1)</f>
        <v>0</v>
      </c>
      <c r="AF1633" cm="1">
        <f t="array" ref="AF1633">SUM(Table1[Cutomer Churned or not]/'KPI''s'!$B$1)</f>
        <v>0.2685808284731635</v>
      </c>
    </row>
    <row r="1634" spans="1:32" x14ac:dyDescent="0.25">
      <c r="A1634" t="s">
        <v>3388</v>
      </c>
      <c r="B1634" t="s">
        <v>21</v>
      </c>
      <c r="C1634" s="7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 t="str">
        <f>IF(Table1[[#This Row],[Under 30]]="yes","under 30",IF(Table1[[#This Row],[Senior]]="No","Senior","other"))</f>
        <v>Senior</v>
      </c>
      <c r="AE1634">
        <f>IF(Table1[[#This Row],[Churn Label]]="no",0,1)</f>
        <v>0</v>
      </c>
      <c r="AF1634" cm="1">
        <f t="array" ref="AF1634">SUM(Table1[Cutomer Churned or not]/'KPI''s'!$B$1)</f>
        <v>0.2685808284731635</v>
      </c>
    </row>
    <row r="1635" spans="1:32" x14ac:dyDescent="0.25">
      <c r="A1635" t="s">
        <v>3390</v>
      </c>
      <c r="B1635" t="s">
        <v>21</v>
      </c>
      <c r="C1635" s="7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 t="str">
        <f>IF(Table1[[#This Row],[Under 30]]="yes","under 30",IF(Table1[[#This Row],[Senior]]="No","Senior","other"))</f>
        <v>Senior</v>
      </c>
      <c r="AE1635">
        <f>IF(Table1[[#This Row],[Churn Label]]="no",0,1)</f>
        <v>0</v>
      </c>
      <c r="AF1635" cm="1">
        <f t="array" ref="AF1635">SUM(Table1[Cutomer Churned or not]/'KPI''s'!$B$1)</f>
        <v>0.2685808284731635</v>
      </c>
    </row>
    <row r="1636" spans="1:32" x14ac:dyDescent="0.25">
      <c r="A1636" t="s">
        <v>3392</v>
      </c>
      <c r="B1636" t="s">
        <v>21</v>
      </c>
      <c r="C1636" s="7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 t="str">
        <f>IF(Table1[[#This Row],[Under 30]]="yes","under 30",IF(Table1[[#This Row],[Senior]]="No","Senior","other"))</f>
        <v>other</v>
      </c>
      <c r="AE1636">
        <f>IF(Table1[[#This Row],[Churn Label]]="no",0,1)</f>
        <v>0</v>
      </c>
      <c r="AF1636" cm="1">
        <f t="array" ref="AF1636">SUM(Table1[Cutomer Churned or not]/'KPI''s'!$B$1)</f>
        <v>0.2685808284731635</v>
      </c>
    </row>
    <row r="1637" spans="1:32" x14ac:dyDescent="0.25">
      <c r="A1637" t="s">
        <v>3394</v>
      </c>
      <c r="B1637" t="s">
        <v>21</v>
      </c>
      <c r="C1637" s="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 t="str">
        <f>IF(Table1[[#This Row],[Under 30]]="yes","under 30",IF(Table1[[#This Row],[Senior]]="No","Senior","other"))</f>
        <v>under 30</v>
      </c>
      <c r="AE1637">
        <f>IF(Table1[[#This Row],[Churn Label]]="no",0,1)</f>
        <v>0</v>
      </c>
      <c r="AF1637" cm="1">
        <f t="array" ref="AF1637">SUM(Table1[Cutomer Churned or not]/'KPI''s'!$B$1)</f>
        <v>0.2685808284731635</v>
      </c>
    </row>
    <row r="1638" spans="1:32" x14ac:dyDescent="0.25">
      <c r="A1638" t="s">
        <v>3396</v>
      </c>
      <c r="B1638" t="s">
        <v>21</v>
      </c>
      <c r="C1638" s="7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 t="str">
        <f>IF(Table1[[#This Row],[Under 30]]="yes","under 30",IF(Table1[[#This Row],[Senior]]="No","Senior","other"))</f>
        <v>Senior</v>
      </c>
      <c r="AE1638">
        <f>IF(Table1[[#This Row],[Churn Label]]="no",0,1)</f>
        <v>0</v>
      </c>
      <c r="AF1638" cm="1">
        <f t="array" ref="AF1638">SUM(Table1[Cutomer Churned or not]/'KPI''s'!$B$1)</f>
        <v>0.2685808284731635</v>
      </c>
    </row>
    <row r="1639" spans="1:32" x14ac:dyDescent="0.25">
      <c r="A1639" t="s">
        <v>3398</v>
      </c>
      <c r="B1639" t="s">
        <v>21</v>
      </c>
      <c r="C1639" s="7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 t="str">
        <f>IF(Table1[[#This Row],[Under 30]]="yes","under 30",IF(Table1[[#This Row],[Senior]]="No","Senior","other"))</f>
        <v>Senior</v>
      </c>
      <c r="AE1639">
        <f>IF(Table1[[#This Row],[Churn Label]]="no",0,1)</f>
        <v>0</v>
      </c>
      <c r="AF1639" cm="1">
        <f t="array" ref="AF1639">SUM(Table1[Cutomer Churned or not]/'KPI''s'!$B$1)</f>
        <v>0.2685808284731635</v>
      </c>
    </row>
    <row r="1640" spans="1:32" x14ac:dyDescent="0.25">
      <c r="A1640" t="s">
        <v>3400</v>
      </c>
      <c r="B1640" t="s">
        <v>21</v>
      </c>
      <c r="C1640" s="7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 t="str">
        <f>IF(Table1[[#This Row],[Under 30]]="yes","under 30",IF(Table1[[#This Row],[Senior]]="No","Senior","other"))</f>
        <v>Senior</v>
      </c>
      <c r="AE1640">
        <f>IF(Table1[[#This Row],[Churn Label]]="no",0,1)</f>
        <v>0</v>
      </c>
      <c r="AF1640" cm="1">
        <f t="array" ref="AF1640">SUM(Table1[Cutomer Churned or not]/'KPI''s'!$B$1)</f>
        <v>0.2685808284731635</v>
      </c>
    </row>
    <row r="1641" spans="1:32" x14ac:dyDescent="0.25">
      <c r="A1641" t="s">
        <v>3402</v>
      </c>
      <c r="B1641" t="s">
        <v>21</v>
      </c>
      <c r="C1641" s="7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 t="str">
        <f>IF(Table1[[#This Row],[Under 30]]="yes","under 30",IF(Table1[[#This Row],[Senior]]="No","Senior","other"))</f>
        <v>Senior</v>
      </c>
      <c r="AE1641">
        <f>IF(Table1[[#This Row],[Churn Label]]="no",0,1)</f>
        <v>0</v>
      </c>
      <c r="AF1641" cm="1">
        <f t="array" ref="AF1641">SUM(Table1[Cutomer Churned or not]/'KPI''s'!$B$1)</f>
        <v>0.2685808284731635</v>
      </c>
    </row>
    <row r="1642" spans="1:32" x14ac:dyDescent="0.25">
      <c r="A1642" t="s">
        <v>3404</v>
      </c>
      <c r="B1642" t="s">
        <v>21</v>
      </c>
      <c r="C1642" s="7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 t="str">
        <f>IF(Table1[[#This Row],[Under 30]]="yes","under 30",IF(Table1[[#This Row],[Senior]]="No","Senior","other"))</f>
        <v>under 30</v>
      </c>
      <c r="AE1642">
        <f>IF(Table1[[#This Row],[Churn Label]]="no",0,1)</f>
        <v>0</v>
      </c>
      <c r="AF1642" cm="1">
        <f t="array" ref="AF1642">SUM(Table1[Cutomer Churned or not]/'KPI''s'!$B$1)</f>
        <v>0.2685808284731635</v>
      </c>
    </row>
    <row r="1643" spans="1:32" x14ac:dyDescent="0.25">
      <c r="A1643" t="s">
        <v>3406</v>
      </c>
      <c r="B1643" t="s">
        <v>21</v>
      </c>
      <c r="C1643" s="7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 t="str">
        <f>IF(Table1[[#This Row],[Under 30]]="yes","under 30",IF(Table1[[#This Row],[Senior]]="No","Senior","other"))</f>
        <v>Senior</v>
      </c>
      <c r="AE1643">
        <f>IF(Table1[[#This Row],[Churn Label]]="no",0,1)</f>
        <v>0</v>
      </c>
      <c r="AF1643" cm="1">
        <f t="array" ref="AF1643">SUM(Table1[Cutomer Churned or not]/'KPI''s'!$B$1)</f>
        <v>0.2685808284731635</v>
      </c>
    </row>
    <row r="1644" spans="1:32" x14ac:dyDescent="0.25">
      <c r="A1644" t="s">
        <v>3408</v>
      </c>
      <c r="B1644" t="s">
        <v>21</v>
      </c>
      <c r="C1644" s="7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 t="str">
        <f>IF(Table1[[#This Row],[Under 30]]="yes","under 30",IF(Table1[[#This Row],[Senior]]="No","Senior","other"))</f>
        <v>other</v>
      </c>
      <c r="AE1644">
        <f>IF(Table1[[#This Row],[Churn Label]]="no",0,1)</f>
        <v>0</v>
      </c>
      <c r="AF1644" cm="1">
        <f t="array" ref="AF1644">SUM(Table1[Cutomer Churned or not]/'KPI''s'!$B$1)</f>
        <v>0.2685808284731635</v>
      </c>
    </row>
    <row r="1645" spans="1:32" x14ac:dyDescent="0.25">
      <c r="A1645" t="s">
        <v>3410</v>
      </c>
      <c r="B1645" t="s">
        <v>21</v>
      </c>
      <c r="C1645" s="7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 t="str">
        <f>IF(Table1[[#This Row],[Under 30]]="yes","under 30",IF(Table1[[#This Row],[Senior]]="No","Senior","other"))</f>
        <v>Senior</v>
      </c>
      <c r="AE1645">
        <f>IF(Table1[[#This Row],[Churn Label]]="no",0,1)</f>
        <v>0</v>
      </c>
      <c r="AF1645" cm="1">
        <f t="array" ref="AF1645">SUM(Table1[Cutomer Churned or not]/'KPI''s'!$B$1)</f>
        <v>0.2685808284731635</v>
      </c>
    </row>
    <row r="1646" spans="1:32" x14ac:dyDescent="0.25">
      <c r="A1646" t="s">
        <v>3412</v>
      </c>
      <c r="B1646" t="s">
        <v>21</v>
      </c>
      <c r="C1646" s="7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 t="str">
        <f>IF(Table1[[#This Row],[Under 30]]="yes","under 30",IF(Table1[[#This Row],[Senior]]="No","Senior","other"))</f>
        <v>Senior</v>
      </c>
      <c r="AE1646">
        <f>IF(Table1[[#This Row],[Churn Label]]="no",0,1)</f>
        <v>0</v>
      </c>
      <c r="AF1646" cm="1">
        <f t="array" ref="AF1646">SUM(Table1[Cutomer Churned or not]/'KPI''s'!$B$1)</f>
        <v>0.2685808284731635</v>
      </c>
    </row>
    <row r="1647" spans="1:32" x14ac:dyDescent="0.25">
      <c r="A1647" t="s">
        <v>3414</v>
      </c>
      <c r="B1647" t="s">
        <v>21</v>
      </c>
      <c r="C1647" s="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 t="str">
        <f>IF(Table1[[#This Row],[Under 30]]="yes","under 30",IF(Table1[[#This Row],[Senior]]="No","Senior","other"))</f>
        <v>other</v>
      </c>
      <c r="AE1647">
        <f>IF(Table1[[#This Row],[Churn Label]]="no",0,1)</f>
        <v>0</v>
      </c>
      <c r="AF1647" cm="1">
        <f t="array" ref="AF1647">SUM(Table1[Cutomer Churned or not]/'KPI''s'!$B$1)</f>
        <v>0.2685808284731635</v>
      </c>
    </row>
    <row r="1648" spans="1:32" x14ac:dyDescent="0.25">
      <c r="A1648" t="s">
        <v>3416</v>
      </c>
      <c r="B1648" t="s">
        <v>25</v>
      </c>
      <c r="C1648" s="7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 t="str">
        <f>IF(Table1[[#This Row],[Under 30]]="yes","under 30",IF(Table1[[#This Row],[Senior]]="No","Senior","other"))</f>
        <v>Senior</v>
      </c>
      <c r="AE1648">
        <f>IF(Table1[[#This Row],[Churn Label]]="no",0,1)</f>
        <v>1</v>
      </c>
      <c r="AF1648" cm="1">
        <f t="array" ref="AF1648">SUM(Table1[Cutomer Churned or not]/'KPI''s'!$B$1)</f>
        <v>0.2685808284731635</v>
      </c>
    </row>
    <row r="1649" spans="1:32" x14ac:dyDescent="0.25">
      <c r="A1649" t="s">
        <v>3418</v>
      </c>
      <c r="B1649" t="s">
        <v>21</v>
      </c>
      <c r="C1649" s="7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 t="str">
        <f>IF(Table1[[#This Row],[Under 30]]="yes","under 30",IF(Table1[[#This Row],[Senior]]="No","Senior","other"))</f>
        <v>Senior</v>
      </c>
      <c r="AE1649">
        <f>IF(Table1[[#This Row],[Churn Label]]="no",0,1)</f>
        <v>0</v>
      </c>
      <c r="AF1649" cm="1">
        <f t="array" ref="AF1649">SUM(Table1[Cutomer Churned or not]/'KPI''s'!$B$1)</f>
        <v>0.2685808284731635</v>
      </c>
    </row>
    <row r="1650" spans="1:32" x14ac:dyDescent="0.25">
      <c r="A1650" t="s">
        <v>3420</v>
      </c>
      <c r="B1650" t="s">
        <v>21</v>
      </c>
      <c r="C1650" s="7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 t="str">
        <f>IF(Table1[[#This Row],[Under 30]]="yes","under 30",IF(Table1[[#This Row],[Senior]]="No","Senior","other"))</f>
        <v>Senior</v>
      </c>
      <c r="AE1650">
        <f>IF(Table1[[#This Row],[Churn Label]]="no",0,1)</f>
        <v>0</v>
      </c>
      <c r="AF1650" cm="1">
        <f t="array" ref="AF1650">SUM(Table1[Cutomer Churned or not]/'KPI''s'!$B$1)</f>
        <v>0.2685808284731635</v>
      </c>
    </row>
    <row r="1651" spans="1:32" x14ac:dyDescent="0.25">
      <c r="A1651" t="s">
        <v>3422</v>
      </c>
      <c r="B1651" t="s">
        <v>21</v>
      </c>
      <c r="C1651" s="7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 t="str">
        <f>IF(Table1[[#This Row],[Under 30]]="yes","under 30",IF(Table1[[#This Row],[Senior]]="No","Senior","other"))</f>
        <v>other</v>
      </c>
      <c r="AE1651">
        <f>IF(Table1[[#This Row],[Churn Label]]="no",0,1)</f>
        <v>0</v>
      </c>
      <c r="AF1651" cm="1">
        <f t="array" ref="AF1651">SUM(Table1[Cutomer Churned or not]/'KPI''s'!$B$1)</f>
        <v>0.2685808284731635</v>
      </c>
    </row>
    <row r="1652" spans="1:32" x14ac:dyDescent="0.25">
      <c r="A1652" t="s">
        <v>3424</v>
      </c>
      <c r="B1652" t="s">
        <v>21</v>
      </c>
      <c r="C1652" s="7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 t="str">
        <f>IF(Table1[[#This Row],[Under 30]]="yes","under 30",IF(Table1[[#This Row],[Senior]]="No","Senior","other"))</f>
        <v>under 30</v>
      </c>
      <c r="AE1652">
        <f>IF(Table1[[#This Row],[Churn Label]]="no",0,1)</f>
        <v>0</v>
      </c>
      <c r="AF1652" cm="1">
        <f t="array" ref="AF1652">SUM(Table1[Cutomer Churned or not]/'KPI''s'!$B$1)</f>
        <v>0.2685808284731635</v>
      </c>
    </row>
    <row r="1653" spans="1:32" x14ac:dyDescent="0.25">
      <c r="A1653" t="s">
        <v>3426</v>
      </c>
      <c r="B1653" t="s">
        <v>21</v>
      </c>
      <c r="C1653" s="7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 t="str">
        <f>IF(Table1[[#This Row],[Under 30]]="yes","under 30",IF(Table1[[#This Row],[Senior]]="No","Senior","other"))</f>
        <v>under 30</v>
      </c>
      <c r="AE1653">
        <f>IF(Table1[[#This Row],[Churn Label]]="no",0,1)</f>
        <v>0</v>
      </c>
      <c r="AF1653" cm="1">
        <f t="array" ref="AF1653">SUM(Table1[Cutomer Churned or not]/'KPI''s'!$B$1)</f>
        <v>0.2685808284731635</v>
      </c>
    </row>
    <row r="1654" spans="1:32" x14ac:dyDescent="0.25">
      <c r="A1654" t="s">
        <v>3428</v>
      </c>
      <c r="B1654" t="s">
        <v>21</v>
      </c>
      <c r="C1654" s="7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 t="str">
        <f>IF(Table1[[#This Row],[Under 30]]="yes","under 30",IF(Table1[[#This Row],[Senior]]="No","Senior","other"))</f>
        <v>Senior</v>
      </c>
      <c r="AE1654">
        <f>IF(Table1[[#This Row],[Churn Label]]="no",0,1)</f>
        <v>0</v>
      </c>
      <c r="AF1654" cm="1">
        <f t="array" ref="AF1654">SUM(Table1[Cutomer Churned or not]/'KPI''s'!$B$1)</f>
        <v>0.2685808284731635</v>
      </c>
    </row>
    <row r="1655" spans="1:32" x14ac:dyDescent="0.25">
      <c r="A1655" t="s">
        <v>3430</v>
      </c>
      <c r="B1655" t="s">
        <v>21</v>
      </c>
      <c r="C1655" s="7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 t="str">
        <f>IF(Table1[[#This Row],[Under 30]]="yes","under 30",IF(Table1[[#This Row],[Senior]]="No","Senior","other"))</f>
        <v>Senior</v>
      </c>
      <c r="AE1655">
        <f>IF(Table1[[#This Row],[Churn Label]]="no",0,1)</f>
        <v>0</v>
      </c>
      <c r="AF1655" cm="1">
        <f t="array" ref="AF1655">SUM(Table1[Cutomer Churned or not]/'KPI''s'!$B$1)</f>
        <v>0.2685808284731635</v>
      </c>
    </row>
    <row r="1656" spans="1:32" x14ac:dyDescent="0.25">
      <c r="A1656" t="s">
        <v>3432</v>
      </c>
      <c r="B1656" t="s">
        <v>21</v>
      </c>
      <c r="C1656" s="7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 t="str">
        <f>IF(Table1[[#This Row],[Under 30]]="yes","under 30",IF(Table1[[#This Row],[Senior]]="No","Senior","other"))</f>
        <v>Senior</v>
      </c>
      <c r="AE1656">
        <f>IF(Table1[[#This Row],[Churn Label]]="no",0,1)</f>
        <v>0</v>
      </c>
      <c r="AF1656" cm="1">
        <f t="array" ref="AF1656">SUM(Table1[Cutomer Churned or not]/'KPI''s'!$B$1)</f>
        <v>0.2685808284731635</v>
      </c>
    </row>
    <row r="1657" spans="1:32" x14ac:dyDescent="0.25">
      <c r="A1657" t="s">
        <v>3434</v>
      </c>
      <c r="B1657" t="s">
        <v>21</v>
      </c>
      <c r="C1657" s="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 t="str">
        <f>IF(Table1[[#This Row],[Under 30]]="yes","under 30",IF(Table1[[#This Row],[Senior]]="No","Senior","other"))</f>
        <v>other</v>
      </c>
      <c r="AE1657">
        <f>IF(Table1[[#This Row],[Churn Label]]="no",0,1)</f>
        <v>0</v>
      </c>
      <c r="AF1657" cm="1">
        <f t="array" ref="AF1657">SUM(Table1[Cutomer Churned or not]/'KPI''s'!$B$1)</f>
        <v>0.2685808284731635</v>
      </c>
    </row>
    <row r="1658" spans="1:32" x14ac:dyDescent="0.25">
      <c r="A1658" t="s">
        <v>3436</v>
      </c>
      <c r="B1658" t="s">
        <v>21</v>
      </c>
      <c r="C1658" s="7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 t="str">
        <f>IF(Table1[[#This Row],[Under 30]]="yes","under 30",IF(Table1[[#This Row],[Senior]]="No","Senior","other"))</f>
        <v>Senior</v>
      </c>
      <c r="AE1658">
        <f>IF(Table1[[#This Row],[Churn Label]]="no",0,1)</f>
        <v>0</v>
      </c>
      <c r="AF1658" cm="1">
        <f t="array" ref="AF1658">SUM(Table1[Cutomer Churned or not]/'KPI''s'!$B$1)</f>
        <v>0.2685808284731635</v>
      </c>
    </row>
    <row r="1659" spans="1:32" x14ac:dyDescent="0.25">
      <c r="A1659" t="s">
        <v>3438</v>
      </c>
      <c r="B1659" t="s">
        <v>21</v>
      </c>
      <c r="C1659" s="7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 t="str">
        <f>IF(Table1[[#This Row],[Under 30]]="yes","under 30",IF(Table1[[#This Row],[Senior]]="No","Senior","other"))</f>
        <v>Senior</v>
      </c>
      <c r="AE1659">
        <f>IF(Table1[[#This Row],[Churn Label]]="no",0,1)</f>
        <v>0</v>
      </c>
      <c r="AF1659" cm="1">
        <f t="array" ref="AF1659">SUM(Table1[Cutomer Churned or not]/'KPI''s'!$B$1)</f>
        <v>0.2685808284731635</v>
      </c>
    </row>
    <row r="1660" spans="1:32" x14ac:dyDescent="0.25">
      <c r="A1660" t="s">
        <v>3440</v>
      </c>
      <c r="B1660" t="s">
        <v>21</v>
      </c>
      <c r="C1660" s="7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 t="str">
        <f>IF(Table1[[#This Row],[Under 30]]="yes","under 30",IF(Table1[[#This Row],[Senior]]="No","Senior","other"))</f>
        <v>Senior</v>
      </c>
      <c r="AE1660">
        <f>IF(Table1[[#This Row],[Churn Label]]="no",0,1)</f>
        <v>0</v>
      </c>
      <c r="AF1660" cm="1">
        <f t="array" ref="AF1660">SUM(Table1[Cutomer Churned or not]/'KPI''s'!$B$1)</f>
        <v>0.2685808284731635</v>
      </c>
    </row>
    <row r="1661" spans="1:32" x14ac:dyDescent="0.25">
      <c r="A1661" t="s">
        <v>3442</v>
      </c>
      <c r="B1661" t="s">
        <v>21</v>
      </c>
      <c r="C1661" s="7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 t="str">
        <f>IF(Table1[[#This Row],[Under 30]]="yes","under 30",IF(Table1[[#This Row],[Senior]]="No","Senior","other"))</f>
        <v>Senior</v>
      </c>
      <c r="AE1661">
        <f>IF(Table1[[#This Row],[Churn Label]]="no",0,1)</f>
        <v>0</v>
      </c>
      <c r="AF1661" cm="1">
        <f t="array" ref="AF1661">SUM(Table1[Cutomer Churned or not]/'KPI''s'!$B$1)</f>
        <v>0.2685808284731635</v>
      </c>
    </row>
    <row r="1662" spans="1:32" x14ac:dyDescent="0.25">
      <c r="A1662" t="s">
        <v>3444</v>
      </c>
      <c r="B1662" t="s">
        <v>21</v>
      </c>
      <c r="C1662" s="7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 t="str">
        <f>IF(Table1[[#This Row],[Under 30]]="yes","under 30",IF(Table1[[#This Row],[Senior]]="No","Senior","other"))</f>
        <v>Senior</v>
      </c>
      <c r="AE1662">
        <f>IF(Table1[[#This Row],[Churn Label]]="no",0,1)</f>
        <v>0</v>
      </c>
      <c r="AF1662" cm="1">
        <f t="array" ref="AF1662">SUM(Table1[Cutomer Churned or not]/'KPI''s'!$B$1)</f>
        <v>0.2685808284731635</v>
      </c>
    </row>
    <row r="1663" spans="1:32" x14ac:dyDescent="0.25">
      <c r="A1663" t="s">
        <v>3446</v>
      </c>
      <c r="B1663" t="s">
        <v>21</v>
      </c>
      <c r="C1663" s="7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 t="str">
        <f>IF(Table1[[#This Row],[Under 30]]="yes","under 30",IF(Table1[[#This Row],[Senior]]="No","Senior","other"))</f>
        <v>under 30</v>
      </c>
      <c r="AE1663">
        <f>IF(Table1[[#This Row],[Churn Label]]="no",0,1)</f>
        <v>0</v>
      </c>
      <c r="AF1663" cm="1">
        <f t="array" ref="AF1663">SUM(Table1[Cutomer Churned or not]/'KPI''s'!$B$1)</f>
        <v>0.2685808284731635</v>
      </c>
    </row>
    <row r="1664" spans="1:32" x14ac:dyDescent="0.25">
      <c r="A1664" t="s">
        <v>3448</v>
      </c>
      <c r="B1664" t="s">
        <v>21</v>
      </c>
      <c r="C1664" s="7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 t="str">
        <f>IF(Table1[[#This Row],[Under 30]]="yes","under 30",IF(Table1[[#This Row],[Senior]]="No","Senior","other"))</f>
        <v>Senior</v>
      </c>
      <c r="AE1664">
        <f>IF(Table1[[#This Row],[Churn Label]]="no",0,1)</f>
        <v>0</v>
      </c>
      <c r="AF1664" cm="1">
        <f t="array" ref="AF1664">SUM(Table1[Cutomer Churned or not]/'KPI''s'!$B$1)</f>
        <v>0.2685808284731635</v>
      </c>
    </row>
    <row r="1665" spans="1:32" x14ac:dyDescent="0.25">
      <c r="A1665" t="s">
        <v>3450</v>
      </c>
      <c r="B1665" t="s">
        <v>21</v>
      </c>
      <c r="C1665" s="7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 t="str">
        <f>IF(Table1[[#This Row],[Under 30]]="yes","under 30",IF(Table1[[#This Row],[Senior]]="No","Senior","other"))</f>
        <v>Senior</v>
      </c>
      <c r="AE1665">
        <f>IF(Table1[[#This Row],[Churn Label]]="no",0,1)</f>
        <v>0</v>
      </c>
      <c r="AF1665" cm="1">
        <f t="array" ref="AF1665">SUM(Table1[Cutomer Churned or not]/'KPI''s'!$B$1)</f>
        <v>0.2685808284731635</v>
      </c>
    </row>
    <row r="1666" spans="1:32" x14ac:dyDescent="0.25">
      <c r="A1666" t="s">
        <v>3452</v>
      </c>
      <c r="B1666" t="s">
        <v>21</v>
      </c>
      <c r="C1666" s="7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 t="str">
        <f>IF(Table1[[#This Row],[Under 30]]="yes","under 30",IF(Table1[[#This Row],[Senior]]="No","Senior","other"))</f>
        <v>Senior</v>
      </c>
      <c r="AE1666">
        <f>IF(Table1[[#This Row],[Churn Label]]="no",0,1)</f>
        <v>0</v>
      </c>
      <c r="AF1666" cm="1">
        <f t="array" ref="AF1666">SUM(Table1[Cutomer Churned or not]/'KPI''s'!$B$1)</f>
        <v>0.2685808284731635</v>
      </c>
    </row>
    <row r="1667" spans="1:32" x14ac:dyDescent="0.25">
      <c r="A1667" t="s">
        <v>3454</v>
      </c>
      <c r="B1667" t="s">
        <v>21</v>
      </c>
      <c r="C1667" s="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 t="str">
        <f>IF(Table1[[#This Row],[Under 30]]="yes","under 30",IF(Table1[[#This Row],[Senior]]="No","Senior","other"))</f>
        <v>Senior</v>
      </c>
      <c r="AE1667">
        <f>IF(Table1[[#This Row],[Churn Label]]="no",0,1)</f>
        <v>0</v>
      </c>
      <c r="AF1667" cm="1">
        <f t="array" ref="AF1667">SUM(Table1[Cutomer Churned or not]/'KPI''s'!$B$1)</f>
        <v>0.2685808284731635</v>
      </c>
    </row>
    <row r="1668" spans="1:32" x14ac:dyDescent="0.25">
      <c r="A1668" t="s">
        <v>3456</v>
      </c>
      <c r="B1668" t="s">
        <v>21</v>
      </c>
      <c r="C1668" s="7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 t="str">
        <f>IF(Table1[[#This Row],[Under 30]]="yes","under 30",IF(Table1[[#This Row],[Senior]]="No","Senior","other"))</f>
        <v>Senior</v>
      </c>
      <c r="AE1668">
        <f>IF(Table1[[#This Row],[Churn Label]]="no",0,1)</f>
        <v>0</v>
      </c>
      <c r="AF1668" cm="1">
        <f t="array" ref="AF1668">SUM(Table1[Cutomer Churned or not]/'KPI''s'!$B$1)</f>
        <v>0.2685808284731635</v>
      </c>
    </row>
    <row r="1669" spans="1:32" x14ac:dyDescent="0.25">
      <c r="A1669" t="s">
        <v>3458</v>
      </c>
      <c r="B1669" t="s">
        <v>21</v>
      </c>
      <c r="C1669" s="7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 t="str">
        <f>IF(Table1[[#This Row],[Under 30]]="yes","under 30",IF(Table1[[#This Row],[Senior]]="No","Senior","other"))</f>
        <v>Senior</v>
      </c>
      <c r="AE1669">
        <f>IF(Table1[[#This Row],[Churn Label]]="no",0,1)</f>
        <v>0</v>
      </c>
      <c r="AF1669" cm="1">
        <f t="array" ref="AF1669">SUM(Table1[Cutomer Churned or not]/'KPI''s'!$B$1)</f>
        <v>0.2685808284731635</v>
      </c>
    </row>
    <row r="1670" spans="1:32" x14ac:dyDescent="0.25">
      <c r="A1670" t="s">
        <v>3460</v>
      </c>
      <c r="B1670" t="s">
        <v>21</v>
      </c>
      <c r="C1670" s="7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 t="str">
        <f>IF(Table1[[#This Row],[Under 30]]="yes","under 30",IF(Table1[[#This Row],[Senior]]="No","Senior","other"))</f>
        <v>under 30</v>
      </c>
      <c r="AE1670">
        <f>IF(Table1[[#This Row],[Churn Label]]="no",0,1)</f>
        <v>0</v>
      </c>
      <c r="AF1670" cm="1">
        <f t="array" ref="AF1670">SUM(Table1[Cutomer Churned or not]/'KPI''s'!$B$1)</f>
        <v>0.2685808284731635</v>
      </c>
    </row>
    <row r="1671" spans="1:32" x14ac:dyDescent="0.25">
      <c r="A1671" t="s">
        <v>3462</v>
      </c>
      <c r="B1671" t="s">
        <v>21</v>
      </c>
      <c r="C1671" s="7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 t="str">
        <f>IF(Table1[[#This Row],[Under 30]]="yes","under 30",IF(Table1[[#This Row],[Senior]]="No","Senior","other"))</f>
        <v>under 30</v>
      </c>
      <c r="AE1671">
        <f>IF(Table1[[#This Row],[Churn Label]]="no",0,1)</f>
        <v>0</v>
      </c>
      <c r="AF1671" cm="1">
        <f t="array" ref="AF1671">SUM(Table1[Cutomer Churned or not]/'KPI''s'!$B$1)</f>
        <v>0.2685808284731635</v>
      </c>
    </row>
    <row r="1672" spans="1:32" x14ac:dyDescent="0.25">
      <c r="A1672" t="s">
        <v>3464</v>
      </c>
      <c r="B1672" t="s">
        <v>21</v>
      </c>
      <c r="C1672" s="7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 t="str">
        <f>IF(Table1[[#This Row],[Under 30]]="yes","under 30",IF(Table1[[#This Row],[Senior]]="No","Senior","other"))</f>
        <v>Senior</v>
      </c>
      <c r="AE1672">
        <f>IF(Table1[[#This Row],[Churn Label]]="no",0,1)</f>
        <v>0</v>
      </c>
      <c r="AF1672" cm="1">
        <f t="array" ref="AF1672">SUM(Table1[Cutomer Churned or not]/'KPI''s'!$B$1)</f>
        <v>0.2685808284731635</v>
      </c>
    </row>
    <row r="1673" spans="1:32" x14ac:dyDescent="0.25">
      <c r="A1673" t="s">
        <v>3466</v>
      </c>
      <c r="B1673" t="s">
        <v>21</v>
      </c>
      <c r="C1673" s="7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 t="str">
        <f>IF(Table1[[#This Row],[Under 30]]="yes","under 30",IF(Table1[[#This Row],[Senior]]="No","Senior","other"))</f>
        <v>Senior</v>
      </c>
      <c r="AE1673">
        <f>IF(Table1[[#This Row],[Churn Label]]="no",0,1)</f>
        <v>0</v>
      </c>
      <c r="AF1673" cm="1">
        <f t="array" ref="AF1673">SUM(Table1[Cutomer Churned or not]/'KPI''s'!$B$1)</f>
        <v>0.2685808284731635</v>
      </c>
    </row>
    <row r="1674" spans="1:32" x14ac:dyDescent="0.25">
      <c r="A1674" t="s">
        <v>3468</v>
      </c>
      <c r="B1674" t="s">
        <v>21</v>
      </c>
      <c r="C1674" s="7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 t="str">
        <f>IF(Table1[[#This Row],[Under 30]]="yes","under 30",IF(Table1[[#This Row],[Senior]]="No","Senior","other"))</f>
        <v>other</v>
      </c>
      <c r="AE1674">
        <f>IF(Table1[[#This Row],[Churn Label]]="no",0,1)</f>
        <v>0</v>
      </c>
      <c r="AF1674" cm="1">
        <f t="array" ref="AF1674">SUM(Table1[Cutomer Churned or not]/'KPI''s'!$B$1)</f>
        <v>0.2685808284731635</v>
      </c>
    </row>
    <row r="1675" spans="1:32" x14ac:dyDescent="0.25">
      <c r="A1675" t="s">
        <v>3470</v>
      </c>
      <c r="B1675" t="s">
        <v>21</v>
      </c>
      <c r="C1675" s="7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 t="str">
        <f>IF(Table1[[#This Row],[Under 30]]="yes","under 30",IF(Table1[[#This Row],[Senior]]="No","Senior","other"))</f>
        <v>Senior</v>
      </c>
      <c r="AE1675">
        <f>IF(Table1[[#This Row],[Churn Label]]="no",0,1)</f>
        <v>0</v>
      </c>
      <c r="AF1675" cm="1">
        <f t="array" ref="AF1675">SUM(Table1[Cutomer Churned or not]/'KPI''s'!$B$1)</f>
        <v>0.2685808284731635</v>
      </c>
    </row>
    <row r="1676" spans="1:32" x14ac:dyDescent="0.25">
      <c r="A1676" t="s">
        <v>3472</v>
      </c>
      <c r="B1676" t="s">
        <v>21</v>
      </c>
      <c r="C1676" s="7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 t="str">
        <f>IF(Table1[[#This Row],[Under 30]]="yes","under 30",IF(Table1[[#This Row],[Senior]]="No","Senior","other"))</f>
        <v>under 30</v>
      </c>
      <c r="AE1676">
        <f>IF(Table1[[#This Row],[Churn Label]]="no",0,1)</f>
        <v>0</v>
      </c>
      <c r="AF1676" cm="1">
        <f t="array" ref="AF1676">SUM(Table1[Cutomer Churned or not]/'KPI''s'!$B$1)</f>
        <v>0.2685808284731635</v>
      </c>
    </row>
    <row r="1677" spans="1:32" x14ac:dyDescent="0.25">
      <c r="A1677" t="s">
        <v>3474</v>
      </c>
      <c r="B1677" t="s">
        <v>21</v>
      </c>
      <c r="C1677" s="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 t="str">
        <f>IF(Table1[[#This Row],[Under 30]]="yes","under 30",IF(Table1[[#This Row],[Senior]]="No","Senior","other"))</f>
        <v>Senior</v>
      </c>
      <c r="AE1677">
        <f>IF(Table1[[#This Row],[Churn Label]]="no",0,1)</f>
        <v>0</v>
      </c>
      <c r="AF1677" cm="1">
        <f t="array" ref="AF1677">SUM(Table1[Cutomer Churned or not]/'KPI''s'!$B$1)</f>
        <v>0.2685808284731635</v>
      </c>
    </row>
    <row r="1678" spans="1:32" x14ac:dyDescent="0.25">
      <c r="A1678" t="s">
        <v>3476</v>
      </c>
      <c r="B1678" t="s">
        <v>21</v>
      </c>
      <c r="C1678" s="7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 t="str">
        <f>IF(Table1[[#This Row],[Under 30]]="yes","under 30",IF(Table1[[#This Row],[Senior]]="No","Senior","other"))</f>
        <v>Senior</v>
      </c>
      <c r="AE1678">
        <f>IF(Table1[[#This Row],[Churn Label]]="no",0,1)</f>
        <v>0</v>
      </c>
      <c r="AF1678" cm="1">
        <f t="array" ref="AF1678">SUM(Table1[Cutomer Churned or not]/'KPI''s'!$B$1)</f>
        <v>0.2685808284731635</v>
      </c>
    </row>
    <row r="1679" spans="1:32" x14ac:dyDescent="0.25">
      <c r="A1679" t="s">
        <v>3478</v>
      </c>
      <c r="B1679" t="s">
        <v>21</v>
      </c>
      <c r="C1679" s="7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 t="str">
        <f>IF(Table1[[#This Row],[Under 30]]="yes","under 30",IF(Table1[[#This Row],[Senior]]="No","Senior","other"))</f>
        <v>Senior</v>
      </c>
      <c r="AE1679">
        <f>IF(Table1[[#This Row],[Churn Label]]="no",0,1)</f>
        <v>0</v>
      </c>
      <c r="AF1679" cm="1">
        <f t="array" ref="AF1679">SUM(Table1[Cutomer Churned or not]/'KPI''s'!$B$1)</f>
        <v>0.2685808284731635</v>
      </c>
    </row>
    <row r="1680" spans="1:32" x14ac:dyDescent="0.25">
      <c r="A1680" t="s">
        <v>3480</v>
      </c>
      <c r="B1680" t="s">
        <v>21</v>
      </c>
      <c r="C1680" s="7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 t="str">
        <f>IF(Table1[[#This Row],[Under 30]]="yes","under 30",IF(Table1[[#This Row],[Senior]]="No","Senior","other"))</f>
        <v>other</v>
      </c>
      <c r="AE1680">
        <f>IF(Table1[[#This Row],[Churn Label]]="no",0,1)</f>
        <v>0</v>
      </c>
      <c r="AF1680" cm="1">
        <f t="array" ref="AF1680">SUM(Table1[Cutomer Churned or not]/'KPI''s'!$B$1)</f>
        <v>0.2685808284731635</v>
      </c>
    </row>
    <row r="1681" spans="1:32" x14ac:dyDescent="0.25">
      <c r="A1681" t="s">
        <v>3482</v>
      </c>
      <c r="B1681" t="s">
        <v>21</v>
      </c>
      <c r="C1681" s="7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 t="str">
        <f>IF(Table1[[#This Row],[Under 30]]="yes","under 30",IF(Table1[[#This Row],[Senior]]="No","Senior","other"))</f>
        <v>Senior</v>
      </c>
      <c r="AE1681">
        <f>IF(Table1[[#This Row],[Churn Label]]="no",0,1)</f>
        <v>0</v>
      </c>
      <c r="AF1681" cm="1">
        <f t="array" ref="AF1681">SUM(Table1[Cutomer Churned or not]/'KPI''s'!$B$1)</f>
        <v>0.2685808284731635</v>
      </c>
    </row>
    <row r="1682" spans="1:32" x14ac:dyDescent="0.25">
      <c r="A1682" t="s">
        <v>3484</v>
      </c>
      <c r="B1682" t="s">
        <v>21</v>
      </c>
      <c r="C1682" s="7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 t="str">
        <f>IF(Table1[[#This Row],[Under 30]]="yes","under 30",IF(Table1[[#This Row],[Senior]]="No","Senior","other"))</f>
        <v>under 30</v>
      </c>
      <c r="AE1682">
        <f>IF(Table1[[#This Row],[Churn Label]]="no",0,1)</f>
        <v>0</v>
      </c>
      <c r="AF1682" cm="1">
        <f t="array" ref="AF1682">SUM(Table1[Cutomer Churned or not]/'KPI''s'!$B$1)</f>
        <v>0.2685808284731635</v>
      </c>
    </row>
    <row r="1683" spans="1:32" x14ac:dyDescent="0.25">
      <c r="A1683" t="s">
        <v>3486</v>
      </c>
      <c r="B1683" t="s">
        <v>21</v>
      </c>
      <c r="C1683" s="7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 t="str">
        <f>IF(Table1[[#This Row],[Under 30]]="yes","under 30",IF(Table1[[#This Row],[Senior]]="No","Senior","other"))</f>
        <v>Senior</v>
      </c>
      <c r="AE1683">
        <f>IF(Table1[[#This Row],[Churn Label]]="no",0,1)</f>
        <v>0</v>
      </c>
      <c r="AF1683" cm="1">
        <f t="array" ref="AF1683">SUM(Table1[Cutomer Churned or not]/'KPI''s'!$B$1)</f>
        <v>0.2685808284731635</v>
      </c>
    </row>
    <row r="1684" spans="1:32" x14ac:dyDescent="0.25">
      <c r="A1684" t="s">
        <v>3488</v>
      </c>
      <c r="B1684" t="s">
        <v>21</v>
      </c>
      <c r="C1684" s="7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 t="str">
        <f>IF(Table1[[#This Row],[Under 30]]="yes","under 30",IF(Table1[[#This Row],[Senior]]="No","Senior","other"))</f>
        <v>Senior</v>
      </c>
      <c r="AE1684">
        <f>IF(Table1[[#This Row],[Churn Label]]="no",0,1)</f>
        <v>0</v>
      </c>
      <c r="AF1684" cm="1">
        <f t="array" ref="AF1684">SUM(Table1[Cutomer Churned or not]/'KPI''s'!$B$1)</f>
        <v>0.2685808284731635</v>
      </c>
    </row>
    <row r="1685" spans="1:32" x14ac:dyDescent="0.25">
      <c r="A1685" t="s">
        <v>3490</v>
      </c>
      <c r="B1685" t="s">
        <v>21</v>
      </c>
      <c r="C1685" s="7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 t="str">
        <f>IF(Table1[[#This Row],[Under 30]]="yes","under 30",IF(Table1[[#This Row],[Senior]]="No","Senior","other"))</f>
        <v>under 30</v>
      </c>
      <c r="AE1685">
        <f>IF(Table1[[#This Row],[Churn Label]]="no",0,1)</f>
        <v>0</v>
      </c>
      <c r="AF1685" cm="1">
        <f t="array" ref="AF1685">SUM(Table1[Cutomer Churned or not]/'KPI''s'!$B$1)</f>
        <v>0.2685808284731635</v>
      </c>
    </row>
    <row r="1686" spans="1:32" x14ac:dyDescent="0.25">
      <c r="A1686" t="s">
        <v>3492</v>
      </c>
      <c r="B1686" t="s">
        <v>21</v>
      </c>
      <c r="C1686" s="7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 t="str">
        <f>IF(Table1[[#This Row],[Under 30]]="yes","under 30",IF(Table1[[#This Row],[Senior]]="No","Senior","other"))</f>
        <v>Senior</v>
      </c>
      <c r="AE1686">
        <f>IF(Table1[[#This Row],[Churn Label]]="no",0,1)</f>
        <v>0</v>
      </c>
      <c r="AF1686" cm="1">
        <f t="array" ref="AF1686">SUM(Table1[Cutomer Churned or not]/'KPI''s'!$B$1)</f>
        <v>0.2685808284731635</v>
      </c>
    </row>
    <row r="1687" spans="1:32" x14ac:dyDescent="0.25">
      <c r="A1687" t="s">
        <v>3494</v>
      </c>
      <c r="B1687" t="s">
        <v>21</v>
      </c>
      <c r="C1687" s="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 t="str">
        <f>IF(Table1[[#This Row],[Under 30]]="yes","under 30",IF(Table1[[#This Row],[Senior]]="No","Senior","other"))</f>
        <v>Senior</v>
      </c>
      <c r="AE1687">
        <f>IF(Table1[[#This Row],[Churn Label]]="no",0,1)</f>
        <v>0</v>
      </c>
      <c r="AF1687" cm="1">
        <f t="array" ref="AF1687">SUM(Table1[Cutomer Churned or not]/'KPI''s'!$B$1)</f>
        <v>0.2685808284731635</v>
      </c>
    </row>
    <row r="1688" spans="1:32" x14ac:dyDescent="0.25">
      <c r="A1688" t="s">
        <v>3496</v>
      </c>
      <c r="B1688" t="s">
        <v>21</v>
      </c>
      <c r="C1688" s="7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 t="str">
        <f>IF(Table1[[#This Row],[Under 30]]="yes","under 30",IF(Table1[[#This Row],[Senior]]="No","Senior","other"))</f>
        <v>Senior</v>
      </c>
      <c r="AE1688">
        <f>IF(Table1[[#This Row],[Churn Label]]="no",0,1)</f>
        <v>0</v>
      </c>
      <c r="AF1688" cm="1">
        <f t="array" ref="AF1688">SUM(Table1[Cutomer Churned or not]/'KPI''s'!$B$1)</f>
        <v>0.2685808284731635</v>
      </c>
    </row>
    <row r="1689" spans="1:32" x14ac:dyDescent="0.25">
      <c r="A1689" t="s">
        <v>3498</v>
      </c>
      <c r="B1689" t="s">
        <v>21</v>
      </c>
      <c r="C1689" s="7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 t="str">
        <f>IF(Table1[[#This Row],[Under 30]]="yes","under 30",IF(Table1[[#This Row],[Senior]]="No","Senior","other"))</f>
        <v>Senior</v>
      </c>
      <c r="AE1689">
        <f>IF(Table1[[#This Row],[Churn Label]]="no",0,1)</f>
        <v>0</v>
      </c>
      <c r="AF1689" cm="1">
        <f t="array" ref="AF1689">SUM(Table1[Cutomer Churned or not]/'KPI''s'!$B$1)</f>
        <v>0.2685808284731635</v>
      </c>
    </row>
    <row r="1690" spans="1:32" x14ac:dyDescent="0.25">
      <c r="A1690" t="s">
        <v>3500</v>
      </c>
      <c r="B1690" t="s">
        <v>21</v>
      </c>
      <c r="C1690" s="7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 t="str">
        <f>IF(Table1[[#This Row],[Under 30]]="yes","under 30",IF(Table1[[#This Row],[Senior]]="No","Senior","other"))</f>
        <v>other</v>
      </c>
      <c r="AE1690">
        <f>IF(Table1[[#This Row],[Churn Label]]="no",0,1)</f>
        <v>0</v>
      </c>
      <c r="AF1690" cm="1">
        <f t="array" ref="AF1690">SUM(Table1[Cutomer Churned or not]/'KPI''s'!$B$1)</f>
        <v>0.2685808284731635</v>
      </c>
    </row>
    <row r="1691" spans="1:32" x14ac:dyDescent="0.25">
      <c r="A1691" t="s">
        <v>3502</v>
      </c>
      <c r="B1691" t="s">
        <v>21</v>
      </c>
      <c r="C1691" s="7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 t="str">
        <f>IF(Table1[[#This Row],[Under 30]]="yes","under 30",IF(Table1[[#This Row],[Senior]]="No","Senior","other"))</f>
        <v>under 30</v>
      </c>
      <c r="AE1691">
        <f>IF(Table1[[#This Row],[Churn Label]]="no",0,1)</f>
        <v>0</v>
      </c>
      <c r="AF1691" cm="1">
        <f t="array" ref="AF1691">SUM(Table1[Cutomer Churned or not]/'KPI''s'!$B$1)</f>
        <v>0.2685808284731635</v>
      </c>
    </row>
    <row r="1692" spans="1:32" x14ac:dyDescent="0.25">
      <c r="A1692" t="s">
        <v>3504</v>
      </c>
      <c r="B1692" t="s">
        <v>21</v>
      </c>
      <c r="C1692" s="7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 t="str">
        <f>IF(Table1[[#This Row],[Under 30]]="yes","under 30",IF(Table1[[#This Row],[Senior]]="No","Senior","other"))</f>
        <v>Senior</v>
      </c>
      <c r="AE1692">
        <f>IF(Table1[[#This Row],[Churn Label]]="no",0,1)</f>
        <v>0</v>
      </c>
      <c r="AF1692" cm="1">
        <f t="array" ref="AF1692">SUM(Table1[Cutomer Churned or not]/'KPI''s'!$B$1)</f>
        <v>0.2685808284731635</v>
      </c>
    </row>
    <row r="1693" spans="1:32" x14ac:dyDescent="0.25">
      <c r="A1693" t="s">
        <v>3506</v>
      </c>
      <c r="B1693" t="s">
        <v>21</v>
      </c>
      <c r="C1693" s="7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 t="str">
        <f>IF(Table1[[#This Row],[Under 30]]="yes","under 30",IF(Table1[[#This Row],[Senior]]="No","Senior","other"))</f>
        <v>Senior</v>
      </c>
      <c r="AE1693">
        <f>IF(Table1[[#This Row],[Churn Label]]="no",0,1)</f>
        <v>0</v>
      </c>
      <c r="AF1693" cm="1">
        <f t="array" ref="AF1693">SUM(Table1[Cutomer Churned or not]/'KPI''s'!$B$1)</f>
        <v>0.2685808284731635</v>
      </c>
    </row>
    <row r="1694" spans="1:32" x14ac:dyDescent="0.25">
      <c r="A1694" t="s">
        <v>3508</v>
      </c>
      <c r="B1694" t="s">
        <v>21</v>
      </c>
      <c r="C1694" s="7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 t="str">
        <f>IF(Table1[[#This Row],[Under 30]]="yes","under 30",IF(Table1[[#This Row],[Senior]]="No","Senior","other"))</f>
        <v>other</v>
      </c>
      <c r="AE1694">
        <f>IF(Table1[[#This Row],[Churn Label]]="no",0,1)</f>
        <v>0</v>
      </c>
      <c r="AF1694" cm="1">
        <f t="array" ref="AF1694">SUM(Table1[Cutomer Churned or not]/'KPI''s'!$B$1)</f>
        <v>0.2685808284731635</v>
      </c>
    </row>
    <row r="1695" spans="1:32" x14ac:dyDescent="0.25">
      <c r="A1695" t="s">
        <v>3510</v>
      </c>
      <c r="B1695" t="s">
        <v>21</v>
      </c>
      <c r="C1695" s="7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 t="str">
        <f>IF(Table1[[#This Row],[Under 30]]="yes","under 30",IF(Table1[[#This Row],[Senior]]="No","Senior","other"))</f>
        <v>Senior</v>
      </c>
      <c r="AE1695">
        <f>IF(Table1[[#This Row],[Churn Label]]="no",0,1)</f>
        <v>0</v>
      </c>
      <c r="AF1695" cm="1">
        <f t="array" ref="AF1695">SUM(Table1[Cutomer Churned or not]/'KPI''s'!$B$1)</f>
        <v>0.2685808284731635</v>
      </c>
    </row>
    <row r="1696" spans="1:32" x14ac:dyDescent="0.25">
      <c r="A1696" t="s">
        <v>3512</v>
      </c>
      <c r="B1696" t="s">
        <v>21</v>
      </c>
      <c r="C1696" s="7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 t="str">
        <f>IF(Table1[[#This Row],[Under 30]]="yes","under 30",IF(Table1[[#This Row],[Senior]]="No","Senior","other"))</f>
        <v>Senior</v>
      </c>
      <c r="AE1696">
        <f>IF(Table1[[#This Row],[Churn Label]]="no",0,1)</f>
        <v>0</v>
      </c>
      <c r="AF1696" cm="1">
        <f t="array" ref="AF1696">SUM(Table1[Cutomer Churned or not]/'KPI''s'!$B$1)</f>
        <v>0.2685808284731635</v>
      </c>
    </row>
    <row r="1697" spans="1:32" x14ac:dyDescent="0.25">
      <c r="A1697" t="s">
        <v>3514</v>
      </c>
      <c r="B1697" t="s">
        <v>21</v>
      </c>
      <c r="C1697" s="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 t="str">
        <f>IF(Table1[[#This Row],[Under 30]]="yes","under 30",IF(Table1[[#This Row],[Senior]]="No","Senior","other"))</f>
        <v>Senior</v>
      </c>
      <c r="AE1697">
        <f>IF(Table1[[#This Row],[Churn Label]]="no",0,1)</f>
        <v>0</v>
      </c>
      <c r="AF1697" cm="1">
        <f t="array" ref="AF1697">SUM(Table1[Cutomer Churned or not]/'KPI''s'!$B$1)</f>
        <v>0.2685808284731635</v>
      </c>
    </row>
    <row r="1698" spans="1:32" x14ac:dyDescent="0.25">
      <c r="A1698" t="s">
        <v>3516</v>
      </c>
      <c r="B1698" t="s">
        <v>21</v>
      </c>
      <c r="C1698" s="7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 t="str">
        <f>IF(Table1[[#This Row],[Under 30]]="yes","under 30",IF(Table1[[#This Row],[Senior]]="No","Senior","other"))</f>
        <v>other</v>
      </c>
      <c r="AE1698">
        <f>IF(Table1[[#This Row],[Churn Label]]="no",0,1)</f>
        <v>0</v>
      </c>
      <c r="AF1698" cm="1">
        <f t="array" ref="AF1698">SUM(Table1[Cutomer Churned or not]/'KPI''s'!$B$1)</f>
        <v>0.2685808284731635</v>
      </c>
    </row>
    <row r="1699" spans="1:32" x14ac:dyDescent="0.25">
      <c r="A1699" t="s">
        <v>3518</v>
      </c>
      <c r="B1699" t="s">
        <v>21</v>
      </c>
      <c r="C1699" s="7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 t="str">
        <f>IF(Table1[[#This Row],[Under 30]]="yes","under 30",IF(Table1[[#This Row],[Senior]]="No","Senior","other"))</f>
        <v>other</v>
      </c>
      <c r="AE1699">
        <f>IF(Table1[[#This Row],[Churn Label]]="no",0,1)</f>
        <v>0</v>
      </c>
      <c r="AF1699" cm="1">
        <f t="array" ref="AF1699">SUM(Table1[Cutomer Churned or not]/'KPI''s'!$B$1)</f>
        <v>0.2685808284731635</v>
      </c>
    </row>
    <row r="1700" spans="1:32" x14ac:dyDescent="0.25">
      <c r="A1700" t="s">
        <v>3520</v>
      </c>
      <c r="B1700" t="s">
        <v>21</v>
      </c>
      <c r="C1700" s="7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 t="str">
        <f>IF(Table1[[#This Row],[Under 30]]="yes","under 30",IF(Table1[[#This Row],[Senior]]="No","Senior","other"))</f>
        <v>Senior</v>
      </c>
      <c r="AE1700">
        <f>IF(Table1[[#This Row],[Churn Label]]="no",0,1)</f>
        <v>0</v>
      </c>
      <c r="AF1700" cm="1">
        <f t="array" ref="AF1700">SUM(Table1[Cutomer Churned or not]/'KPI''s'!$B$1)</f>
        <v>0.2685808284731635</v>
      </c>
    </row>
    <row r="1701" spans="1:32" x14ac:dyDescent="0.25">
      <c r="A1701" t="s">
        <v>3522</v>
      </c>
      <c r="B1701" t="s">
        <v>21</v>
      </c>
      <c r="C1701" s="7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 t="str">
        <f>IF(Table1[[#This Row],[Under 30]]="yes","under 30",IF(Table1[[#This Row],[Senior]]="No","Senior","other"))</f>
        <v>Senior</v>
      </c>
      <c r="AE1701">
        <f>IF(Table1[[#This Row],[Churn Label]]="no",0,1)</f>
        <v>0</v>
      </c>
      <c r="AF1701" cm="1">
        <f t="array" ref="AF1701">SUM(Table1[Cutomer Churned or not]/'KPI''s'!$B$1)</f>
        <v>0.2685808284731635</v>
      </c>
    </row>
    <row r="1702" spans="1:32" x14ac:dyDescent="0.25">
      <c r="A1702" t="s">
        <v>3524</v>
      </c>
      <c r="B1702" t="s">
        <v>21</v>
      </c>
      <c r="C1702" s="7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 t="str">
        <f>IF(Table1[[#This Row],[Under 30]]="yes","under 30",IF(Table1[[#This Row],[Senior]]="No","Senior","other"))</f>
        <v>Senior</v>
      </c>
      <c r="AE1702">
        <f>IF(Table1[[#This Row],[Churn Label]]="no",0,1)</f>
        <v>0</v>
      </c>
      <c r="AF1702" cm="1">
        <f t="array" ref="AF1702">SUM(Table1[Cutomer Churned or not]/'KPI''s'!$B$1)</f>
        <v>0.2685808284731635</v>
      </c>
    </row>
    <row r="1703" spans="1:32" x14ac:dyDescent="0.25">
      <c r="A1703" t="s">
        <v>3526</v>
      </c>
      <c r="B1703" t="s">
        <v>21</v>
      </c>
      <c r="C1703" s="7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 t="str">
        <f>IF(Table1[[#This Row],[Under 30]]="yes","under 30",IF(Table1[[#This Row],[Senior]]="No","Senior","other"))</f>
        <v>Senior</v>
      </c>
      <c r="AE1703">
        <f>IF(Table1[[#This Row],[Churn Label]]="no",0,1)</f>
        <v>0</v>
      </c>
      <c r="AF1703" cm="1">
        <f t="array" ref="AF1703">SUM(Table1[Cutomer Churned or not]/'KPI''s'!$B$1)</f>
        <v>0.2685808284731635</v>
      </c>
    </row>
    <row r="1704" spans="1:32" x14ac:dyDescent="0.25">
      <c r="A1704" t="s">
        <v>3528</v>
      </c>
      <c r="B1704" t="s">
        <v>21</v>
      </c>
      <c r="C1704" s="7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 t="str">
        <f>IF(Table1[[#This Row],[Under 30]]="yes","under 30",IF(Table1[[#This Row],[Senior]]="No","Senior","other"))</f>
        <v>other</v>
      </c>
      <c r="AE1704">
        <f>IF(Table1[[#This Row],[Churn Label]]="no",0,1)</f>
        <v>0</v>
      </c>
      <c r="AF1704" cm="1">
        <f t="array" ref="AF1704">SUM(Table1[Cutomer Churned or not]/'KPI''s'!$B$1)</f>
        <v>0.2685808284731635</v>
      </c>
    </row>
    <row r="1705" spans="1:32" x14ac:dyDescent="0.25">
      <c r="A1705" t="s">
        <v>3530</v>
      </c>
      <c r="B1705" t="s">
        <v>21</v>
      </c>
      <c r="C1705" s="7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 t="str">
        <f>IF(Table1[[#This Row],[Under 30]]="yes","under 30",IF(Table1[[#This Row],[Senior]]="No","Senior","other"))</f>
        <v>other</v>
      </c>
      <c r="AE1705">
        <f>IF(Table1[[#This Row],[Churn Label]]="no",0,1)</f>
        <v>0</v>
      </c>
      <c r="AF1705" cm="1">
        <f t="array" ref="AF1705">SUM(Table1[Cutomer Churned or not]/'KPI''s'!$B$1)</f>
        <v>0.2685808284731635</v>
      </c>
    </row>
    <row r="1706" spans="1:32" x14ac:dyDescent="0.25">
      <c r="A1706" t="s">
        <v>3532</v>
      </c>
      <c r="B1706" t="s">
        <v>21</v>
      </c>
      <c r="C1706" s="7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 t="str">
        <f>IF(Table1[[#This Row],[Under 30]]="yes","under 30",IF(Table1[[#This Row],[Senior]]="No","Senior","other"))</f>
        <v>Senior</v>
      </c>
      <c r="AE1706">
        <f>IF(Table1[[#This Row],[Churn Label]]="no",0,1)</f>
        <v>0</v>
      </c>
      <c r="AF1706" cm="1">
        <f t="array" ref="AF1706">SUM(Table1[Cutomer Churned or not]/'KPI''s'!$B$1)</f>
        <v>0.2685808284731635</v>
      </c>
    </row>
    <row r="1707" spans="1:32" x14ac:dyDescent="0.25">
      <c r="A1707" t="s">
        <v>3534</v>
      </c>
      <c r="B1707" t="s">
        <v>21</v>
      </c>
      <c r="C1707" s="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 t="str">
        <f>IF(Table1[[#This Row],[Under 30]]="yes","under 30",IF(Table1[[#This Row],[Senior]]="No","Senior","other"))</f>
        <v>under 30</v>
      </c>
      <c r="AE1707">
        <f>IF(Table1[[#This Row],[Churn Label]]="no",0,1)</f>
        <v>0</v>
      </c>
      <c r="AF1707" cm="1">
        <f t="array" ref="AF1707">SUM(Table1[Cutomer Churned or not]/'KPI''s'!$B$1)</f>
        <v>0.2685808284731635</v>
      </c>
    </row>
    <row r="1708" spans="1:32" x14ac:dyDescent="0.25">
      <c r="A1708" t="s">
        <v>3536</v>
      </c>
      <c r="B1708" t="s">
        <v>21</v>
      </c>
      <c r="C1708" s="7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 t="str">
        <f>IF(Table1[[#This Row],[Under 30]]="yes","under 30",IF(Table1[[#This Row],[Senior]]="No","Senior","other"))</f>
        <v>other</v>
      </c>
      <c r="AE1708">
        <f>IF(Table1[[#This Row],[Churn Label]]="no",0,1)</f>
        <v>0</v>
      </c>
      <c r="AF1708" cm="1">
        <f t="array" ref="AF1708">SUM(Table1[Cutomer Churned or not]/'KPI''s'!$B$1)</f>
        <v>0.2685808284731635</v>
      </c>
    </row>
    <row r="1709" spans="1:32" x14ac:dyDescent="0.25">
      <c r="A1709" t="s">
        <v>3538</v>
      </c>
      <c r="B1709" t="s">
        <v>21</v>
      </c>
      <c r="C1709" s="7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 t="str">
        <f>IF(Table1[[#This Row],[Under 30]]="yes","under 30",IF(Table1[[#This Row],[Senior]]="No","Senior","other"))</f>
        <v>other</v>
      </c>
      <c r="AE1709">
        <f>IF(Table1[[#This Row],[Churn Label]]="no",0,1)</f>
        <v>0</v>
      </c>
      <c r="AF1709" cm="1">
        <f t="array" ref="AF1709">SUM(Table1[Cutomer Churned or not]/'KPI''s'!$B$1)</f>
        <v>0.2685808284731635</v>
      </c>
    </row>
    <row r="1710" spans="1:32" x14ac:dyDescent="0.25">
      <c r="A1710" t="s">
        <v>3540</v>
      </c>
      <c r="B1710" t="s">
        <v>21</v>
      </c>
      <c r="C1710" s="7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 t="str">
        <f>IF(Table1[[#This Row],[Under 30]]="yes","under 30",IF(Table1[[#This Row],[Senior]]="No","Senior","other"))</f>
        <v>under 30</v>
      </c>
      <c r="AE1710">
        <f>IF(Table1[[#This Row],[Churn Label]]="no",0,1)</f>
        <v>0</v>
      </c>
      <c r="AF1710" cm="1">
        <f t="array" ref="AF1710">SUM(Table1[Cutomer Churned or not]/'KPI''s'!$B$1)</f>
        <v>0.2685808284731635</v>
      </c>
    </row>
    <row r="1711" spans="1:32" x14ac:dyDescent="0.25">
      <c r="A1711" t="s">
        <v>3542</v>
      </c>
      <c r="B1711" t="s">
        <v>21</v>
      </c>
      <c r="C1711" s="7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 t="str">
        <f>IF(Table1[[#This Row],[Under 30]]="yes","under 30",IF(Table1[[#This Row],[Senior]]="No","Senior","other"))</f>
        <v>other</v>
      </c>
      <c r="AE1711">
        <f>IF(Table1[[#This Row],[Churn Label]]="no",0,1)</f>
        <v>0</v>
      </c>
      <c r="AF1711" cm="1">
        <f t="array" ref="AF1711">SUM(Table1[Cutomer Churned or not]/'KPI''s'!$B$1)</f>
        <v>0.2685808284731635</v>
      </c>
    </row>
    <row r="1712" spans="1:32" x14ac:dyDescent="0.25">
      <c r="A1712" t="s">
        <v>3544</v>
      </c>
      <c r="B1712" t="s">
        <v>21</v>
      </c>
      <c r="C1712" s="7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 t="str">
        <f>IF(Table1[[#This Row],[Under 30]]="yes","under 30",IF(Table1[[#This Row],[Senior]]="No","Senior","other"))</f>
        <v>under 30</v>
      </c>
      <c r="AE1712">
        <f>IF(Table1[[#This Row],[Churn Label]]="no",0,1)</f>
        <v>0</v>
      </c>
      <c r="AF1712" cm="1">
        <f t="array" ref="AF1712">SUM(Table1[Cutomer Churned or not]/'KPI''s'!$B$1)</f>
        <v>0.2685808284731635</v>
      </c>
    </row>
    <row r="1713" spans="1:32" x14ac:dyDescent="0.25">
      <c r="A1713" t="s">
        <v>3546</v>
      </c>
      <c r="B1713" t="s">
        <v>21</v>
      </c>
      <c r="C1713" s="7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 t="str">
        <f>IF(Table1[[#This Row],[Under 30]]="yes","under 30",IF(Table1[[#This Row],[Senior]]="No","Senior","other"))</f>
        <v>Senior</v>
      </c>
      <c r="AE1713">
        <f>IF(Table1[[#This Row],[Churn Label]]="no",0,1)</f>
        <v>0</v>
      </c>
      <c r="AF1713" cm="1">
        <f t="array" ref="AF1713">SUM(Table1[Cutomer Churned or not]/'KPI''s'!$B$1)</f>
        <v>0.2685808284731635</v>
      </c>
    </row>
    <row r="1714" spans="1:32" x14ac:dyDescent="0.25">
      <c r="A1714" t="s">
        <v>3548</v>
      </c>
      <c r="B1714" t="s">
        <v>21</v>
      </c>
      <c r="C1714" s="7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 t="str">
        <f>IF(Table1[[#This Row],[Under 30]]="yes","under 30",IF(Table1[[#This Row],[Senior]]="No","Senior","other"))</f>
        <v>Senior</v>
      </c>
      <c r="AE1714">
        <f>IF(Table1[[#This Row],[Churn Label]]="no",0,1)</f>
        <v>0</v>
      </c>
      <c r="AF1714" cm="1">
        <f t="array" ref="AF1714">SUM(Table1[Cutomer Churned or not]/'KPI''s'!$B$1)</f>
        <v>0.2685808284731635</v>
      </c>
    </row>
    <row r="1715" spans="1:32" x14ac:dyDescent="0.25">
      <c r="A1715" t="s">
        <v>3550</v>
      </c>
      <c r="B1715" t="s">
        <v>21</v>
      </c>
      <c r="C1715" s="7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 t="str">
        <f>IF(Table1[[#This Row],[Under 30]]="yes","under 30",IF(Table1[[#This Row],[Senior]]="No","Senior","other"))</f>
        <v>other</v>
      </c>
      <c r="AE1715">
        <f>IF(Table1[[#This Row],[Churn Label]]="no",0,1)</f>
        <v>0</v>
      </c>
      <c r="AF1715" cm="1">
        <f t="array" ref="AF1715">SUM(Table1[Cutomer Churned or not]/'KPI''s'!$B$1)</f>
        <v>0.2685808284731635</v>
      </c>
    </row>
    <row r="1716" spans="1:32" x14ac:dyDescent="0.25">
      <c r="A1716" t="s">
        <v>3552</v>
      </c>
      <c r="B1716" t="s">
        <v>21</v>
      </c>
      <c r="C1716" s="7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 t="str">
        <f>IF(Table1[[#This Row],[Under 30]]="yes","under 30",IF(Table1[[#This Row],[Senior]]="No","Senior","other"))</f>
        <v>Senior</v>
      </c>
      <c r="AE1716">
        <f>IF(Table1[[#This Row],[Churn Label]]="no",0,1)</f>
        <v>0</v>
      </c>
      <c r="AF1716" cm="1">
        <f t="array" ref="AF1716">SUM(Table1[Cutomer Churned or not]/'KPI''s'!$B$1)</f>
        <v>0.2685808284731635</v>
      </c>
    </row>
    <row r="1717" spans="1:32" x14ac:dyDescent="0.25">
      <c r="A1717" t="s">
        <v>3554</v>
      </c>
      <c r="B1717" t="s">
        <v>21</v>
      </c>
      <c r="C1717" s="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 t="str">
        <f>IF(Table1[[#This Row],[Under 30]]="yes","under 30",IF(Table1[[#This Row],[Senior]]="No","Senior","other"))</f>
        <v>Senior</v>
      </c>
      <c r="AE1717">
        <f>IF(Table1[[#This Row],[Churn Label]]="no",0,1)</f>
        <v>0</v>
      </c>
      <c r="AF1717" cm="1">
        <f t="array" ref="AF1717">SUM(Table1[Cutomer Churned or not]/'KPI''s'!$B$1)</f>
        <v>0.2685808284731635</v>
      </c>
    </row>
    <row r="1718" spans="1:32" x14ac:dyDescent="0.25">
      <c r="A1718" t="s">
        <v>3556</v>
      </c>
      <c r="B1718" t="s">
        <v>21</v>
      </c>
      <c r="C1718" s="7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 t="str">
        <f>IF(Table1[[#This Row],[Under 30]]="yes","under 30",IF(Table1[[#This Row],[Senior]]="No","Senior","other"))</f>
        <v>Senior</v>
      </c>
      <c r="AE1718">
        <f>IF(Table1[[#This Row],[Churn Label]]="no",0,1)</f>
        <v>0</v>
      </c>
      <c r="AF1718" cm="1">
        <f t="array" ref="AF1718">SUM(Table1[Cutomer Churned or not]/'KPI''s'!$B$1)</f>
        <v>0.2685808284731635</v>
      </c>
    </row>
    <row r="1719" spans="1:32" x14ac:dyDescent="0.25">
      <c r="A1719" t="s">
        <v>3558</v>
      </c>
      <c r="B1719" t="s">
        <v>21</v>
      </c>
      <c r="C1719" s="7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 t="str">
        <f>IF(Table1[[#This Row],[Under 30]]="yes","under 30",IF(Table1[[#This Row],[Senior]]="No","Senior","other"))</f>
        <v>Senior</v>
      </c>
      <c r="AE1719">
        <f>IF(Table1[[#This Row],[Churn Label]]="no",0,1)</f>
        <v>0</v>
      </c>
      <c r="AF1719" cm="1">
        <f t="array" ref="AF1719">SUM(Table1[Cutomer Churned or not]/'KPI''s'!$B$1)</f>
        <v>0.2685808284731635</v>
      </c>
    </row>
    <row r="1720" spans="1:32" x14ac:dyDescent="0.25">
      <c r="A1720" t="s">
        <v>3560</v>
      </c>
      <c r="B1720" t="s">
        <v>21</v>
      </c>
      <c r="C1720" s="7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 t="str">
        <f>IF(Table1[[#This Row],[Under 30]]="yes","under 30",IF(Table1[[#This Row],[Senior]]="No","Senior","other"))</f>
        <v>Senior</v>
      </c>
      <c r="AE1720">
        <f>IF(Table1[[#This Row],[Churn Label]]="no",0,1)</f>
        <v>0</v>
      </c>
      <c r="AF1720" cm="1">
        <f t="array" ref="AF1720">SUM(Table1[Cutomer Churned or not]/'KPI''s'!$B$1)</f>
        <v>0.2685808284731635</v>
      </c>
    </row>
    <row r="1721" spans="1:32" x14ac:dyDescent="0.25">
      <c r="A1721" t="s">
        <v>3562</v>
      </c>
      <c r="B1721" t="s">
        <v>21</v>
      </c>
      <c r="C1721" s="7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 t="str">
        <f>IF(Table1[[#This Row],[Under 30]]="yes","under 30",IF(Table1[[#This Row],[Senior]]="No","Senior","other"))</f>
        <v>other</v>
      </c>
      <c r="AE1721">
        <f>IF(Table1[[#This Row],[Churn Label]]="no",0,1)</f>
        <v>0</v>
      </c>
      <c r="AF1721" cm="1">
        <f t="array" ref="AF1721">SUM(Table1[Cutomer Churned or not]/'KPI''s'!$B$1)</f>
        <v>0.2685808284731635</v>
      </c>
    </row>
    <row r="1722" spans="1:32" x14ac:dyDescent="0.25">
      <c r="A1722" t="s">
        <v>3564</v>
      </c>
      <c r="B1722" t="s">
        <v>21</v>
      </c>
      <c r="C1722" s="7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 t="str">
        <f>IF(Table1[[#This Row],[Under 30]]="yes","under 30",IF(Table1[[#This Row],[Senior]]="No","Senior","other"))</f>
        <v>Senior</v>
      </c>
      <c r="AE1722">
        <f>IF(Table1[[#This Row],[Churn Label]]="no",0,1)</f>
        <v>0</v>
      </c>
      <c r="AF1722" cm="1">
        <f t="array" ref="AF1722">SUM(Table1[Cutomer Churned or not]/'KPI''s'!$B$1)</f>
        <v>0.2685808284731635</v>
      </c>
    </row>
    <row r="1723" spans="1:32" x14ac:dyDescent="0.25">
      <c r="A1723" t="s">
        <v>3566</v>
      </c>
      <c r="B1723" t="s">
        <v>21</v>
      </c>
      <c r="C1723" s="7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 t="str">
        <f>IF(Table1[[#This Row],[Under 30]]="yes","under 30",IF(Table1[[#This Row],[Senior]]="No","Senior","other"))</f>
        <v>Senior</v>
      </c>
      <c r="AE1723">
        <f>IF(Table1[[#This Row],[Churn Label]]="no",0,1)</f>
        <v>0</v>
      </c>
      <c r="AF1723" cm="1">
        <f t="array" ref="AF1723">SUM(Table1[Cutomer Churned or not]/'KPI''s'!$B$1)</f>
        <v>0.2685808284731635</v>
      </c>
    </row>
    <row r="1724" spans="1:32" x14ac:dyDescent="0.25">
      <c r="A1724" t="s">
        <v>3568</v>
      </c>
      <c r="B1724" t="s">
        <v>21</v>
      </c>
      <c r="C1724" s="7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 t="str">
        <f>IF(Table1[[#This Row],[Under 30]]="yes","under 30",IF(Table1[[#This Row],[Senior]]="No","Senior","other"))</f>
        <v>Senior</v>
      </c>
      <c r="AE1724">
        <f>IF(Table1[[#This Row],[Churn Label]]="no",0,1)</f>
        <v>0</v>
      </c>
      <c r="AF1724" cm="1">
        <f t="array" ref="AF1724">SUM(Table1[Cutomer Churned or not]/'KPI''s'!$B$1)</f>
        <v>0.2685808284731635</v>
      </c>
    </row>
    <row r="1725" spans="1:32" x14ac:dyDescent="0.25">
      <c r="A1725" t="s">
        <v>3570</v>
      </c>
      <c r="B1725" t="s">
        <v>21</v>
      </c>
      <c r="C1725" s="7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 t="str">
        <f>IF(Table1[[#This Row],[Under 30]]="yes","under 30",IF(Table1[[#This Row],[Senior]]="No","Senior","other"))</f>
        <v>Senior</v>
      </c>
      <c r="AE1725">
        <f>IF(Table1[[#This Row],[Churn Label]]="no",0,1)</f>
        <v>0</v>
      </c>
      <c r="AF1725" cm="1">
        <f t="array" ref="AF1725">SUM(Table1[Cutomer Churned or not]/'KPI''s'!$B$1)</f>
        <v>0.2685808284731635</v>
      </c>
    </row>
    <row r="1726" spans="1:32" x14ac:dyDescent="0.25">
      <c r="A1726" t="s">
        <v>3572</v>
      </c>
      <c r="B1726" t="s">
        <v>21</v>
      </c>
      <c r="C1726" s="7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 t="str">
        <f>IF(Table1[[#This Row],[Under 30]]="yes","under 30",IF(Table1[[#This Row],[Senior]]="No","Senior","other"))</f>
        <v>under 30</v>
      </c>
      <c r="AE1726">
        <f>IF(Table1[[#This Row],[Churn Label]]="no",0,1)</f>
        <v>0</v>
      </c>
      <c r="AF1726" cm="1">
        <f t="array" ref="AF1726">SUM(Table1[Cutomer Churned or not]/'KPI''s'!$B$1)</f>
        <v>0.2685808284731635</v>
      </c>
    </row>
    <row r="1727" spans="1:32" x14ac:dyDescent="0.25">
      <c r="A1727" t="s">
        <v>3574</v>
      </c>
      <c r="B1727" t="s">
        <v>21</v>
      </c>
      <c r="C1727" s="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 t="str">
        <f>IF(Table1[[#This Row],[Under 30]]="yes","under 30",IF(Table1[[#This Row],[Senior]]="No","Senior","other"))</f>
        <v>Senior</v>
      </c>
      <c r="AE1727">
        <f>IF(Table1[[#This Row],[Churn Label]]="no",0,1)</f>
        <v>0</v>
      </c>
      <c r="AF1727" cm="1">
        <f t="array" ref="AF1727">SUM(Table1[Cutomer Churned or not]/'KPI''s'!$B$1)</f>
        <v>0.2685808284731635</v>
      </c>
    </row>
    <row r="1728" spans="1:32" x14ac:dyDescent="0.25">
      <c r="A1728" t="s">
        <v>3576</v>
      </c>
      <c r="B1728" t="s">
        <v>21</v>
      </c>
      <c r="C1728" s="7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 t="str">
        <f>IF(Table1[[#This Row],[Under 30]]="yes","under 30",IF(Table1[[#This Row],[Senior]]="No","Senior","other"))</f>
        <v>Senior</v>
      </c>
      <c r="AE1728">
        <f>IF(Table1[[#This Row],[Churn Label]]="no",0,1)</f>
        <v>0</v>
      </c>
      <c r="AF1728" cm="1">
        <f t="array" ref="AF1728">SUM(Table1[Cutomer Churned or not]/'KPI''s'!$B$1)</f>
        <v>0.2685808284731635</v>
      </c>
    </row>
    <row r="1729" spans="1:32" x14ac:dyDescent="0.25">
      <c r="A1729" t="s">
        <v>3578</v>
      </c>
      <c r="B1729" t="s">
        <v>21</v>
      </c>
      <c r="C1729" s="7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 t="str">
        <f>IF(Table1[[#This Row],[Under 30]]="yes","under 30",IF(Table1[[#This Row],[Senior]]="No","Senior","other"))</f>
        <v>Senior</v>
      </c>
      <c r="AE1729">
        <f>IF(Table1[[#This Row],[Churn Label]]="no",0,1)</f>
        <v>0</v>
      </c>
      <c r="AF1729" cm="1">
        <f t="array" ref="AF1729">SUM(Table1[Cutomer Churned or not]/'KPI''s'!$B$1)</f>
        <v>0.2685808284731635</v>
      </c>
    </row>
    <row r="1730" spans="1:32" x14ac:dyDescent="0.25">
      <c r="A1730" t="s">
        <v>3580</v>
      </c>
      <c r="B1730" t="s">
        <v>21</v>
      </c>
      <c r="C1730" s="7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 t="str">
        <f>IF(Table1[[#This Row],[Under 30]]="yes","under 30",IF(Table1[[#This Row],[Senior]]="No","Senior","other"))</f>
        <v>under 30</v>
      </c>
      <c r="AE1730">
        <f>IF(Table1[[#This Row],[Churn Label]]="no",0,1)</f>
        <v>0</v>
      </c>
      <c r="AF1730" cm="1">
        <f t="array" ref="AF1730">SUM(Table1[Cutomer Churned or not]/'KPI''s'!$B$1)</f>
        <v>0.2685808284731635</v>
      </c>
    </row>
    <row r="1731" spans="1:32" x14ac:dyDescent="0.25">
      <c r="A1731" t="s">
        <v>3582</v>
      </c>
      <c r="B1731" t="s">
        <v>21</v>
      </c>
      <c r="C1731" s="7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 t="str">
        <f>IF(Table1[[#This Row],[Under 30]]="yes","under 30",IF(Table1[[#This Row],[Senior]]="No","Senior","other"))</f>
        <v>Senior</v>
      </c>
      <c r="AE1731">
        <f>IF(Table1[[#This Row],[Churn Label]]="no",0,1)</f>
        <v>0</v>
      </c>
      <c r="AF1731" cm="1">
        <f t="array" ref="AF1731">SUM(Table1[Cutomer Churned or not]/'KPI''s'!$B$1)</f>
        <v>0.2685808284731635</v>
      </c>
    </row>
    <row r="1732" spans="1:32" x14ac:dyDescent="0.25">
      <c r="A1732" t="s">
        <v>3584</v>
      </c>
      <c r="B1732" t="s">
        <v>21</v>
      </c>
      <c r="C1732" s="7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 t="str">
        <f>IF(Table1[[#This Row],[Under 30]]="yes","under 30",IF(Table1[[#This Row],[Senior]]="No","Senior","other"))</f>
        <v>under 30</v>
      </c>
      <c r="AE1732">
        <f>IF(Table1[[#This Row],[Churn Label]]="no",0,1)</f>
        <v>0</v>
      </c>
      <c r="AF1732" cm="1">
        <f t="array" ref="AF1732">SUM(Table1[Cutomer Churned or not]/'KPI''s'!$B$1)</f>
        <v>0.2685808284731635</v>
      </c>
    </row>
    <row r="1733" spans="1:32" x14ac:dyDescent="0.25">
      <c r="A1733" t="s">
        <v>3586</v>
      </c>
      <c r="B1733" t="s">
        <v>21</v>
      </c>
      <c r="C1733" s="7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 t="str">
        <f>IF(Table1[[#This Row],[Under 30]]="yes","under 30",IF(Table1[[#This Row],[Senior]]="No","Senior","other"))</f>
        <v>Senior</v>
      </c>
      <c r="AE1733">
        <f>IF(Table1[[#This Row],[Churn Label]]="no",0,1)</f>
        <v>0</v>
      </c>
      <c r="AF1733" cm="1">
        <f t="array" ref="AF1733">SUM(Table1[Cutomer Churned or not]/'KPI''s'!$B$1)</f>
        <v>0.2685808284731635</v>
      </c>
    </row>
    <row r="1734" spans="1:32" x14ac:dyDescent="0.25">
      <c r="A1734" t="s">
        <v>3588</v>
      </c>
      <c r="B1734" t="s">
        <v>21</v>
      </c>
      <c r="C1734" s="7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 t="str">
        <f>IF(Table1[[#This Row],[Under 30]]="yes","under 30",IF(Table1[[#This Row],[Senior]]="No","Senior","other"))</f>
        <v>Senior</v>
      </c>
      <c r="AE1734">
        <f>IF(Table1[[#This Row],[Churn Label]]="no",0,1)</f>
        <v>0</v>
      </c>
      <c r="AF1734" cm="1">
        <f t="array" ref="AF1734">SUM(Table1[Cutomer Churned or not]/'KPI''s'!$B$1)</f>
        <v>0.2685808284731635</v>
      </c>
    </row>
    <row r="1735" spans="1:32" x14ac:dyDescent="0.25">
      <c r="A1735" t="s">
        <v>3590</v>
      </c>
      <c r="B1735" t="s">
        <v>21</v>
      </c>
      <c r="C1735" s="7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 t="str">
        <f>IF(Table1[[#This Row],[Under 30]]="yes","under 30",IF(Table1[[#This Row],[Senior]]="No","Senior","other"))</f>
        <v>Senior</v>
      </c>
      <c r="AE1735">
        <f>IF(Table1[[#This Row],[Churn Label]]="no",0,1)</f>
        <v>0</v>
      </c>
      <c r="AF1735" cm="1">
        <f t="array" ref="AF1735">SUM(Table1[Cutomer Churned or not]/'KPI''s'!$B$1)</f>
        <v>0.2685808284731635</v>
      </c>
    </row>
    <row r="1736" spans="1:32" x14ac:dyDescent="0.25">
      <c r="A1736" t="s">
        <v>3592</v>
      </c>
      <c r="B1736" t="s">
        <v>21</v>
      </c>
      <c r="C1736" s="7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 t="str">
        <f>IF(Table1[[#This Row],[Under 30]]="yes","under 30",IF(Table1[[#This Row],[Senior]]="No","Senior","other"))</f>
        <v>other</v>
      </c>
      <c r="AE1736">
        <f>IF(Table1[[#This Row],[Churn Label]]="no",0,1)</f>
        <v>0</v>
      </c>
      <c r="AF1736" cm="1">
        <f t="array" ref="AF1736">SUM(Table1[Cutomer Churned or not]/'KPI''s'!$B$1)</f>
        <v>0.2685808284731635</v>
      </c>
    </row>
    <row r="1737" spans="1:32" x14ac:dyDescent="0.25">
      <c r="A1737" t="s">
        <v>3594</v>
      </c>
      <c r="B1737" t="s">
        <v>21</v>
      </c>
      <c r="C1737" s="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 t="str">
        <f>IF(Table1[[#This Row],[Under 30]]="yes","under 30",IF(Table1[[#This Row],[Senior]]="No","Senior","other"))</f>
        <v>Senior</v>
      </c>
      <c r="AE1737">
        <f>IF(Table1[[#This Row],[Churn Label]]="no",0,1)</f>
        <v>0</v>
      </c>
      <c r="AF1737" cm="1">
        <f t="array" ref="AF1737">SUM(Table1[Cutomer Churned or not]/'KPI''s'!$B$1)</f>
        <v>0.2685808284731635</v>
      </c>
    </row>
    <row r="1738" spans="1:32" x14ac:dyDescent="0.25">
      <c r="A1738" t="s">
        <v>3596</v>
      </c>
      <c r="B1738" t="s">
        <v>21</v>
      </c>
      <c r="C1738" s="7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 t="str">
        <f>IF(Table1[[#This Row],[Under 30]]="yes","under 30",IF(Table1[[#This Row],[Senior]]="No","Senior","other"))</f>
        <v>other</v>
      </c>
      <c r="AE1738">
        <f>IF(Table1[[#This Row],[Churn Label]]="no",0,1)</f>
        <v>0</v>
      </c>
      <c r="AF1738" cm="1">
        <f t="array" ref="AF1738">SUM(Table1[Cutomer Churned or not]/'KPI''s'!$B$1)</f>
        <v>0.2685808284731635</v>
      </c>
    </row>
    <row r="1739" spans="1:32" x14ac:dyDescent="0.25">
      <c r="A1739" t="s">
        <v>3598</v>
      </c>
      <c r="B1739" t="s">
        <v>21</v>
      </c>
      <c r="C1739" s="7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 t="str">
        <f>IF(Table1[[#This Row],[Under 30]]="yes","under 30",IF(Table1[[#This Row],[Senior]]="No","Senior","other"))</f>
        <v>Senior</v>
      </c>
      <c r="AE1739">
        <f>IF(Table1[[#This Row],[Churn Label]]="no",0,1)</f>
        <v>0</v>
      </c>
      <c r="AF1739" cm="1">
        <f t="array" ref="AF1739">SUM(Table1[Cutomer Churned or not]/'KPI''s'!$B$1)</f>
        <v>0.2685808284731635</v>
      </c>
    </row>
    <row r="1740" spans="1:32" x14ac:dyDescent="0.25">
      <c r="A1740" t="s">
        <v>3600</v>
      </c>
      <c r="B1740" t="s">
        <v>21</v>
      </c>
      <c r="C1740" s="7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 t="str">
        <f>IF(Table1[[#This Row],[Under 30]]="yes","under 30",IF(Table1[[#This Row],[Senior]]="No","Senior","other"))</f>
        <v>Senior</v>
      </c>
      <c r="AE1740">
        <f>IF(Table1[[#This Row],[Churn Label]]="no",0,1)</f>
        <v>0</v>
      </c>
      <c r="AF1740" cm="1">
        <f t="array" ref="AF1740">SUM(Table1[Cutomer Churned or not]/'KPI''s'!$B$1)</f>
        <v>0.2685808284731635</v>
      </c>
    </row>
    <row r="1741" spans="1:32" x14ac:dyDescent="0.25">
      <c r="A1741" t="s">
        <v>3602</v>
      </c>
      <c r="B1741" t="s">
        <v>21</v>
      </c>
      <c r="C1741" s="7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 t="str">
        <f>IF(Table1[[#This Row],[Under 30]]="yes","under 30",IF(Table1[[#This Row],[Senior]]="No","Senior","other"))</f>
        <v>Senior</v>
      </c>
      <c r="AE1741">
        <f>IF(Table1[[#This Row],[Churn Label]]="no",0,1)</f>
        <v>0</v>
      </c>
      <c r="AF1741" cm="1">
        <f t="array" ref="AF1741">SUM(Table1[Cutomer Churned or not]/'KPI''s'!$B$1)</f>
        <v>0.2685808284731635</v>
      </c>
    </row>
    <row r="1742" spans="1:32" x14ac:dyDescent="0.25">
      <c r="A1742" t="s">
        <v>3604</v>
      </c>
      <c r="B1742" t="s">
        <v>21</v>
      </c>
      <c r="C1742" s="7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 t="str">
        <f>IF(Table1[[#This Row],[Under 30]]="yes","under 30",IF(Table1[[#This Row],[Senior]]="No","Senior","other"))</f>
        <v>Senior</v>
      </c>
      <c r="AE1742">
        <f>IF(Table1[[#This Row],[Churn Label]]="no",0,1)</f>
        <v>0</v>
      </c>
      <c r="AF1742" cm="1">
        <f t="array" ref="AF1742">SUM(Table1[Cutomer Churned or not]/'KPI''s'!$B$1)</f>
        <v>0.2685808284731635</v>
      </c>
    </row>
    <row r="1743" spans="1:32" x14ac:dyDescent="0.25">
      <c r="A1743" t="s">
        <v>3606</v>
      </c>
      <c r="B1743" t="s">
        <v>21</v>
      </c>
      <c r="C1743" s="7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 t="str">
        <f>IF(Table1[[#This Row],[Under 30]]="yes","under 30",IF(Table1[[#This Row],[Senior]]="No","Senior","other"))</f>
        <v>Senior</v>
      </c>
      <c r="AE1743">
        <f>IF(Table1[[#This Row],[Churn Label]]="no",0,1)</f>
        <v>0</v>
      </c>
      <c r="AF1743" cm="1">
        <f t="array" ref="AF1743">SUM(Table1[Cutomer Churned or not]/'KPI''s'!$B$1)</f>
        <v>0.2685808284731635</v>
      </c>
    </row>
    <row r="1744" spans="1:32" x14ac:dyDescent="0.25">
      <c r="A1744" t="s">
        <v>3608</v>
      </c>
      <c r="B1744" t="s">
        <v>21</v>
      </c>
      <c r="C1744" s="7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 t="str">
        <f>IF(Table1[[#This Row],[Under 30]]="yes","under 30",IF(Table1[[#This Row],[Senior]]="No","Senior","other"))</f>
        <v>Senior</v>
      </c>
      <c r="AE1744">
        <f>IF(Table1[[#This Row],[Churn Label]]="no",0,1)</f>
        <v>0</v>
      </c>
      <c r="AF1744" cm="1">
        <f t="array" ref="AF1744">SUM(Table1[Cutomer Churned or not]/'KPI''s'!$B$1)</f>
        <v>0.2685808284731635</v>
      </c>
    </row>
    <row r="1745" spans="1:32" x14ac:dyDescent="0.25">
      <c r="A1745" t="s">
        <v>3610</v>
      </c>
      <c r="B1745" t="s">
        <v>21</v>
      </c>
      <c r="C1745" s="7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 t="str">
        <f>IF(Table1[[#This Row],[Under 30]]="yes","under 30",IF(Table1[[#This Row],[Senior]]="No","Senior","other"))</f>
        <v>Senior</v>
      </c>
      <c r="AE1745">
        <f>IF(Table1[[#This Row],[Churn Label]]="no",0,1)</f>
        <v>0</v>
      </c>
      <c r="AF1745" cm="1">
        <f t="array" ref="AF1745">SUM(Table1[Cutomer Churned or not]/'KPI''s'!$B$1)</f>
        <v>0.2685808284731635</v>
      </c>
    </row>
    <row r="1746" spans="1:32" x14ac:dyDescent="0.25">
      <c r="A1746" t="s">
        <v>3612</v>
      </c>
      <c r="B1746" t="s">
        <v>21</v>
      </c>
      <c r="C1746" s="7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 t="str">
        <f>IF(Table1[[#This Row],[Under 30]]="yes","under 30",IF(Table1[[#This Row],[Senior]]="No","Senior","other"))</f>
        <v>Senior</v>
      </c>
      <c r="AE1746">
        <f>IF(Table1[[#This Row],[Churn Label]]="no",0,1)</f>
        <v>0</v>
      </c>
      <c r="AF1746" cm="1">
        <f t="array" ref="AF1746">SUM(Table1[Cutomer Churned or not]/'KPI''s'!$B$1)</f>
        <v>0.2685808284731635</v>
      </c>
    </row>
    <row r="1747" spans="1:32" x14ac:dyDescent="0.25">
      <c r="A1747" t="s">
        <v>3614</v>
      </c>
      <c r="B1747" t="s">
        <v>21</v>
      </c>
      <c r="C1747" s="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 t="str">
        <f>IF(Table1[[#This Row],[Under 30]]="yes","under 30",IF(Table1[[#This Row],[Senior]]="No","Senior","other"))</f>
        <v>other</v>
      </c>
      <c r="AE1747">
        <f>IF(Table1[[#This Row],[Churn Label]]="no",0,1)</f>
        <v>0</v>
      </c>
      <c r="AF1747" cm="1">
        <f t="array" ref="AF1747">SUM(Table1[Cutomer Churned or not]/'KPI''s'!$B$1)</f>
        <v>0.2685808284731635</v>
      </c>
    </row>
    <row r="1748" spans="1:32" x14ac:dyDescent="0.25">
      <c r="A1748" t="s">
        <v>3616</v>
      </c>
      <c r="B1748" t="s">
        <v>21</v>
      </c>
      <c r="C1748" s="7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 t="str">
        <f>IF(Table1[[#This Row],[Under 30]]="yes","under 30",IF(Table1[[#This Row],[Senior]]="No","Senior","other"))</f>
        <v>Senior</v>
      </c>
      <c r="AE1748">
        <f>IF(Table1[[#This Row],[Churn Label]]="no",0,1)</f>
        <v>0</v>
      </c>
      <c r="AF1748" cm="1">
        <f t="array" ref="AF1748">SUM(Table1[Cutomer Churned or not]/'KPI''s'!$B$1)</f>
        <v>0.2685808284731635</v>
      </c>
    </row>
    <row r="1749" spans="1:32" x14ac:dyDescent="0.25">
      <c r="A1749" t="s">
        <v>3618</v>
      </c>
      <c r="B1749" t="s">
        <v>21</v>
      </c>
      <c r="C1749" s="7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 t="str">
        <f>IF(Table1[[#This Row],[Under 30]]="yes","under 30",IF(Table1[[#This Row],[Senior]]="No","Senior","other"))</f>
        <v>under 30</v>
      </c>
      <c r="AE1749">
        <f>IF(Table1[[#This Row],[Churn Label]]="no",0,1)</f>
        <v>0</v>
      </c>
      <c r="AF1749" cm="1">
        <f t="array" ref="AF1749">SUM(Table1[Cutomer Churned or not]/'KPI''s'!$B$1)</f>
        <v>0.2685808284731635</v>
      </c>
    </row>
    <row r="1750" spans="1:32" x14ac:dyDescent="0.25">
      <c r="A1750" t="s">
        <v>3620</v>
      </c>
      <c r="B1750" t="s">
        <v>21</v>
      </c>
      <c r="C1750" s="7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 t="str">
        <f>IF(Table1[[#This Row],[Under 30]]="yes","under 30",IF(Table1[[#This Row],[Senior]]="No","Senior","other"))</f>
        <v>Senior</v>
      </c>
      <c r="AE1750">
        <f>IF(Table1[[#This Row],[Churn Label]]="no",0,1)</f>
        <v>0</v>
      </c>
      <c r="AF1750" cm="1">
        <f t="array" ref="AF1750">SUM(Table1[Cutomer Churned or not]/'KPI''s'!$B$1)</f>
        <v>0.2685808284731635</v>
      </c>
    </row>
    <row r="1751" spans="1:32" x14ac:dyDescent="0.25">
      <c r="A1751" t="s">
        <v>3622</v>
      </c>
      <c r="B1751" t="s">
        <v>21</v>
      </c>
      <c r="C1751" s="7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 t="str">
        <f>IF(Table1[[#This Row],[Under 30]]="yes","under 30",IF(Table1[[#This Row],[Senior]]="No","Senior","other"))</f>
        <v>Senior</v>
      </c>
      <c r="AE1751">
        <f>IF(Table1[[#This Row],[Churn Label]]="no",0,1)</f>
        <v>0</v>
      </c>
      <c r="AF1751" cm="1">
        <f t="array" ref="AF1751">SUM(Table1[Cutomer Churned or not]/'KPI''s'!$B$1)</f>
        <v>0.2685808284731635</v>
      </c>
    </row>
    <row r="1752" spans="1:32" x14ac:dyDescent="0.25">
      <c r="A1752" t="s">
        <v>3624</v>
      </c>
      <c r="B1752" t="s">
        <v>21</v>
      </c>
      <c r="C1752" s="7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 t="str">
        <f>IF(Table1[[#This Row],[Under 30]]="yes","under 30",IF(Table1[[#This Row],[Senior]]="No","Senior","other"))</f>
        <v>Senior</v>
      </c>
      <c r="AE1752">
        <f>IF(Table1[[#This Row],[Churn Label]]="no",0,1)</f>
        <v>0</v>
      </c>
      <c r="AF1752" cm="1">
        <f t="array" ref="AF1752">SUM(Table1[Cutomer Churned or not]/'KPI''s'!$B$1)</f>
        <v>0.2685808284731635</v>
      </c>
    </row>
    <row r="1753" spans="1:32" x14ac:dyDescent="0.25">
      <c r="A1753" t="s">
        <v>3626</v>
      </c>
      <c r="B1753" t="s">
        <v>21</v>
      </c>
      <c r="C1753" s="7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 t="str">
        <f>IF(Table1[[#This Row],[Under 30]]="yes","under 30",IF(Table1[[#This Row],[Senior]]="No","Senior","other"))</f>
        <v>Senior</v>
      </c>
      <c r="AE1753">
        <f>IF(Table1[[#This Row],[Churn Label]]="no",0,1)</f>
        <v>0</v>
      </c>
      <c r="AF1753" cm="1">
        <f t="array" ref="AF1753">SUM(Table1[Cutomer Churned or not]/'KPI''s'!$B$1)</f>
        <v>0.2685808284731635</v>
      </c>
    </row>
    <row r="1754" spans="1:32" x14ac:dyDescent="0.25">
      <c r="A1754" t="s">
        <v>3628</v>
      </c>
      <c r="B1754" t="s">
        <v>21</v>
      </c>
      <c r="C1754" s="7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 t="str">
        <f>IF(Table1[[#This Row],[Under 30]]="yes","under 30",IF(Table1[[#This Row],[Senior]]="No","Senior","other"))</f>
        <v>other</v>
      </c>
      <c r="AE1754">
        <f>IF(Table1[[#This Row],[Churn Label]]="no",0,1)</f>
        <v>0</v>
      </c>
      <c r="AF1754" cm="1">
        <f t="array" ref="AF1754">SUM(Table1[Cutomer Churned or not]/'KPI''s'!$B$1)</f>
        <v>0.2685808284731635</v>
      </c>
    </row>
    <row r="1755" spans="1:32" x14ac:dyDescent="0.25">
      <c r="A1755" t="s">
        <v>3630</v>
      </c>
      <c r="B1755" t="s">
        <v>21</v>
      </c>
      <c r="C1755" s="7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 t="str">
        <f>IF(Table1[[#This Row],[Under 30]]="yes","under 30",IF(Table1[[#This Row],[Senior]]="No","Senior","other"))</f>
        <v>Senior</v>
      </c>
      <c r="AE1755">
        <f>IF(Table1[[#This Row],[Churn Label]]="no",0,1)</f>
        <v>0</v>
      </c>
      <c r="AF1755" cm="1">
        <f t="array" ref="AF1755">SUM(Table1[Cutomer Churned or not]/'KPI''s'!$B$1)</f>
        <v>0.2685808284731635</v>
      </c>
    </row>
    <row r="1756" spans="1:32" x14ac:dyDescent="0.25">
      <c r="A1756" t="s">
        <v>3632</v>
      </c>
      <c r="B1756" t="s">
        <v>21</v>
      </c>
      <c r="C1756" s="7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 t="str">
        <f>IF(Table1[[#This Row],[Under 30]]="yes","under 30",IF(Table1[[#This Row],[Senior]]="No","Senior","other"))</f>
        <v>under 30</v>
      </c>
      <c r="AE1756">
        <f>IF(Table1[[#This Row],[Churn Label]]="no",0,1)</f>
        <v>0</v>
      </c>
      <c r="AF1756" cm="1">
        <f t="array" ref="AF1756">SUM(Table1[Cutomer Churned or not]/'KPI''s'!$B$1)</f>
        <v>0.2685808284731635</v>
      </c>
    </row>
    <row r="1757" spans="1:32" x14ac:dyDescent="0.25">
      <c r="A1757" t="s">
        <v>3634</v>
      </c>
      <c r="B1757" t="s">
        <v>21</v>
      </c>
      <c r="C1757" s="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 t="str">
        <f>IF(Table1[[#This Row],[Under 30]]="yes","under 30",IF(Table1[[#This Row],[Senior]]="No","Senior","other"))</f>
        <v>under 30</v>
      </c>
      <c r="AE1757">
        <f>IF(Table1[[#This Row],[Churn Label]]="no",0,1)</f>
        <v>0</v>
      </c>
      <c r="AF1757" cm="1">
        <f t="array" ref="AF1757">SUM(Table1[Cutomer Churned or not]/'KPI''s'!$B$1)</f>
        <v>0.2685808284731635</v>
      </c>
    </row>
    <row r="1758" spans="1:32" x14ac:dyDescent="0.25">
      <c r="A1758" t="s">
        <v>3636</v>
      </c>
      <c r="B1758" t="s">
        <v>21</v>
      </c>
      <c r="C1758" s="7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 t="str">
        <f>IF(Table1[[#This Row],[Under 30]]="yes","under 30",IF(Table1[[#This Row],[Senior]]="No","Senior","other"))</f>
        <v>under 30</v>
      </c>
      <c r="AE1758">
        <f>IF(Table1[[#This Row],[Churn Label]]="no",0,1)</f>
        <v>0</v>
      </c>
      <c r="AF1758" cm="1">
        <f t="array" ref="AF1758">SUM(Table1[Cutomer Churned or not]/'KPI''s'!$B$1)</f>
        <v>0.2685808284731635</v>
      </c>
    </row>
    <row r="1759" spans="1:32" x14ac:dyDescent="0.25">
      <c r="A1759" t="s">
        <v>3638</v>
      </c>
      <c r="B1759" t="s">
        <v>21</v>
      </c>
      <c r="C1759" s="7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 t="str">
        <f>IF(Table1[[#This Row],[Under 30]]="yes","under 30",IF(Table1[[#This Row],[Senior]]="No","Senior","other"))</f>
        <v>Senior</v>
      </c>
      <c r="AE1759">
        <f>IF(Table1[[#This Row],[Churn Label]]="no",0,1)</f>
        <v>0</v>
      </c>
      <c r="AF1759" cm="1">
        <f t="array" ref="AF1759">SUM(Table1[Cutomer Churned or not]/'KPI''s'!$B$1)</f>
        <v>0.2685808284731635</v>
      </c>
    </row>
    <row r="1760" spans="1:32" x14ac:dyDescent="0.25">
      <c r="A1760" t="s">
        <v>3640</v>
      </c>
      <c r="B1760" t="s">
        <v>21</v>
      </c>
      <c r="C1760" s="7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 t="str">
        <f>IF(Table1[[#This Row],[Under 30]]="yes","under 30",IF(Table1[[#This Row],[Senior]]="No","Senior","other"))</f>
        <v>under 30</v>
      </c>
      <c r="AE1760">
        <f>IF(Table1[[#This Row],[Churn Label]]="no",0,1)</f>
        <v>0</v>
      </c>
      <c r="AF1760" cm="1">
        <f t="array" ref="AF1760">SUM(Table1[Cutomer Churned or not]/'KPI''s'!$B$1)</f>
        <v>0.2685808284731635</v>
      </c>
    </row>
    <row r="1761" spans="1:32" x14ac:dyDescent="0.25">
      <c r="A1761" t="s">
        <v>3642</v>
      </c>
      <c r="B1761" t="s">
        <v>21</v>
      </c>
      <c r="C1761" s="7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 t="str">
        <f>IF(Table1[[#This Row],[Under 30]]="yes","under 30",IF(Table1[[#This Row],[Senior]]="No","Senior","other"))</f>
        <v>under 30</v>
      </c>
      <c r="AE1761">
        <f>IF(Table1[[#This Row],[Churn Label]]="no",0,1)</f>
        <v>0</v>
      </c>
      <c r="AF1761" cm="1">
        <f t="array" ref="AF1761">SUM(Table1[Cutomer Churned or not]/'KPI''s'!$B$1)</f>
        <v>0.2685808284731635</v>
      </c>
    </row>
    <row r="1762" spans="1:32" x14ac:dyDescent="0.25">
      <c r="A1762" t="s">
        <v>3644</v>
      </c>
      <c r="B1762" t="s">
        <v>21</v>
      </c>
      <c r="C1762" s="7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 t="str">
        <f>IF(Table1[[#This Row],[Under 30]]="yes","under 30",IF(Table1[[#This Row],[Senior]]="No","Senior","other"))</f>
        <v>Senior</v>
      </c>
      <c r="AE1762">
        <f>IF(Table1[[#This Row],[Churn Label]]="no",0,1)</f>
        <v>0</v>
      </c>
      <c r="AF1762" cm="1">
        <f t="array" ref="AF1762">SUM(Table1[Cutomer Churned or not]/'KPI''s'!$B$1)</f>
        <v>0.2685808284731635</v>
      </c>
    </row>
    <row r="1763" spans="1:32" x14ac:dyDescent="0.25">
      <c r="A1763" t="s">
        <v>3646</v>
      </c>
      <c r="B1763" t="s">
        <v>21</v>
      </c>
      <c r="C1763" s="7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 t="str">
        <f>IF(Table1[[#This Row],[Under 30]]="yes","under 30",IF(Table1[[#This Row],[Senior]]="No","Senior","other"))</f>
        <v>Senior</v>
      </c>
      <c r="AE1763">
        <f>IF(Table1[[#This Row],[Churn Label]]="no",0,1)</f>
        <v>0</v>
      </c>
      <c r="AF1763" cm="1">
        <f t="array" ref="AF1763">SUM(Table1[Cutomer Churned or not]/'KPI''s'!$B$1)</f>
        <v>0.2685808284731635</v>
      </c>
    </row>
    <row r="1764" spans="1:32" x14ac:dyDescent="0.25">
      <c r="A1764" t="s">
        <v>3648</v>
      </c>
      <c r="B1764" t="s">
        <v>21</v>
      </c>
      <c r="C1764" s="7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 t="str">
        <f>IF(Table1[[#This Row],[Under 30]]="yes","under 30",IF(Table1[[#This Row],[Senior]]="No","Senior","other"))</f>
        <v>Senior</v>
      </c>
      <c r="AE1764">
        <f>IF(Table1[[#This Row],[Churn Label]]="no",0,1)</f>
        <v>0</v>
      </c>
      <c r="AF1764" cm="1">
        <f t="array" ref="AF1764">SUM(Table1[Cutomer Churned or not]/'KPI''s'!$B$1)</f>
        <v>0.2685808284731635</v>
      </c>
    </row>
    <row r="1765" spans="1:32" x14ac:dyDescent="0.25">
      <c r="A1765" t="s">
        <v>3650</v>
      </c>
      <c r="B1765" t="s">
        <v>21</v>
      </c>
      <c r="C1765" s="7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 t="str">
        <f>IF(Table1[[#This Row],[Under 30]]="yes","under 30",IF(Table1[[#This Row],[Senior]]="No","Senior","other"))</f>
        <v>other</v>
      </c>
      <c r="AE1765">
        <f>IF(Table1[[#This Row],[Churn Label]]="no",0,1)</f>
        <v>0</v>
      </c>
      <c r="AF1765" cm="1">
        <f t="array" ref="AF1765">SUM(Table1[Cutomer Churned or not]/'KPI''s'!$B$1)</f>
        <v>0.2685808284731635</v>
      </c>
    </row>
    <row r="1766" spans="1:32" x14ac:dyDescent="0.25">
      <c r="A1766" t="s">
        <v>3652</v>
      </c>
      <c r="B1766" t="s">
        <v>21</v>
      </c>
      <c r="C1766" s="7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 t="str">
        <f>IF(Table1[[#This Row],[Under 30]]="yes","under 30",IF(Table1[[#This Row],[Senior]]="No","Senior","other"))</f>
        <v>Senior</v>
      </c>
      <c r="AE1766">
        <f>IF(Table1[[#This Row],[Churn Label]]="no",0,1)</f>
        <v>0</v>
      </c>
      <c r="AF1766" cm="1">
        <f t="array" ref="AF1766">SUM(Table1[Cutomer Churned or not]/'KPI''s'!$B$1)</f>
        <v>0.2685808284731635</v>
      </c>
    </row>
    <row r="1767" spans="1:32" x14ac:dyDescent="0.25">
      <c r="A1767" t="s">
        <v>3654</v>
      </c>
      <c r="B1767" t="s">
        <v>21</v>
      </c>
      <c r="C1767" s="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 t="str">
        <f>IF(Table1[[#This Row],[Under 30]]="yes","under 30",IF(Table1[[#This Row],[Senior]]="No","Senior","other"))</f>
        <v>other</v>
      </c>
      <c r="AE1767">
        <f>IF(Table1[[#This Row],[Churn Label]]="no",0,1)</f>
        <v>0</v>
      </c>
      <c r="AF1767" cm="1">
        <f t="array" ref="AF1767">SUM(Table1[Cutomer Churned or not]/'KPI''s'!$B$1)</f>
        <v>0.2685808284731635</v>
      </c>
    </row>
    <row r="1768" spans="1:32" x14ac:dyDescent="0.25">
      <c r="A1768" t="s">
        <v>3656</v>
      </c>
      <c r="B1768" t="s">
        <v>21</v>
      </c>
      <c r="C1768" s="7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 t="str">
        <f>IF(Table1[[#This Row],[Under 30]]="yes","under 30",IF(Table1[[#This Row],[Senior]]="No","Senior","other"))</f>
        <v>under 30</v>
      </c>
      <c r="AE1768">
        <f>IF(Table1[[#This Row],[Churn Label]]="no",0,1)</f>
        <v>0</v>
      </c>
      <c r="AF1768" cm="1">
        <f t="array" ref="AF1768">SUM(Table1[Cutomer Churned or not]/'KPI''s'!$B$1)</f>
        <v>0.2685808284731635</v>
      </c>
    </row>
    <row r="1769" spans="1:32" x14ac:dyDescent="0.25">
      <c r="A1769" t="s">
        <v>3658</v>
      </c>
      <c r="B1769" t="s">
        <v>21</v>
      </c>
      <c r="C1769" s="7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 t="str">
        <f>IF(Table1[[#This Row],[Under 30]]="yes","under 30",IF(Table1[[#This Row],[Senior]]="No","Senior","other"))</f>
        <v>Senior</v>
      </c>
      <c r="AE1769">
        <f>IF(Table1[[#This Row],[Churn Label]]="no",0,1)</f>
        <v>0</v>
      </c>
      <c r="AF1769" cm="1">
        <f t="array" ref="AF1769">SUM(Table1[Cutomer Churned or not]/'KPI''s'!$B$1)</f>
        <v>0.2685808284731635</v>
      </c>
    </row>
    <row r="1770" spans="1:32" x14ac:dyDescent="0.25">
      <c r="A1770" t="s">
        <v>3660</v>
      </c>
      <c r="B1770" t="s">
        <v>21</v>
      </c>
      <c r="C1770" s="7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 t="str">
        <f>IF(Table1[[#This Row],[Under 30]]="yes","under 30",IF(Table1[[#This Row],[Senior]]="No","Senior","other"))</f>
        <v>other</v>
      </c>
      <c r="AE1770">
        <f>IF(Table1[[#This Row],[Churn Label]]="no",0,1)</f>
        <v>0</v>
      </c>
      <c r="AF1770" cm="1">
        <f t="array" ref="AF1770">SUM(Table1[Cutomer Churned or not]/'KPI''s'!$B$1)</f>
        <v>0.2685808284731635</v>
      </c>
    </row>
    <row r="1771" spans="1:32" x14ac:dyDescent="0.25">
      <c r="A1771" t="s">
        <v>3662</v>
      </c>
      <c r="B1771" t="s">
        <v>21</v>
      </c>
      <c r="C1771" s="7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 t="str">
        <f>IF(Table1[[#This Row],[Under 30]]="yes","under 30",IF(Table1[[#This Row],[Senior]]="No","Senior","other"))</f>
        <v>under 30</v>
      </c>
      <c r="AE1771">
        <f>IF(Table1[[#This Row],[Churn Label]]="no",0,1)</f>
        <v>0</v>
      </c>
      <c r="AF1771" cm="1">
        <f t="array" ref="AF1771">SUM(Table1[Cutomer Churned or not]/'KPI''s'!$B$1)</f>
        <v>0.2685808284731635</v>
      </c>
    </row>
    <row r="1772" spans="1:32" x14ac:dyDescent="0.25">
      <c r="A1772" t="s">
        <v>3664</v>
      </c>
      <c r="B1772" t="s">
        <v>21</v>
      </c>
      <c r="C1772" s="7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 t="str">
        <f>IF(Table1[[#This Row],[Under 30]]="yes","under 30",IF(Table1[[#This Row],[Senior]]="No","Senior","other"))</f>
        <v>Senior</v>
      </c>
      <c r="AE1772">
        <f>IF(Table1[[#This Row],[Churn Label]]="no",0,1)</f>
        <v>0</v>
      </c>
      <c r="AF1772" cm="1">
        <f t="array" ref="AF1772">SUM(Table1[Cutomer Churned or not]/'KPI''s'!$B$1)</f>
        <v>0.2685808284731635</v>
      </c>
    </row>
    <row r="1773" spans="1:32" x14ac:dyDescent="0.25">
      <c r="A1773" t="s">
        <v>3666</v>
      </c>
      <c r="B1773" t="s">
        <v>21</v>
      </c>
      <c r="C1773" s="7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 t="str">
        <f>IF(Table1[[#This Row],[Under 30]]="yes","under 30",IF(Table1[[#This Row],[Senior]]="No","Senior","other"))</f>
        <v>under 30</v>
      </c>
      <c r="AE1773">
        <f>IF(Table1[[#This Row],[Churn Label]]="no",0,1)</f>
        <v>0</v>
      </c>
      <c r="AF1773" cm="1">
        <f t="array" ref="AF1773">SUM(Table1[Cutomer Churned or not]/'KPI''s'!$B$1)</f>
        <v>0.2685808284731635</v>
      </c>
    </row>
    <row r="1774" spans="1:32" x14ac:dyDescent="0.25">
      <c r="A1774" t="s">
        <v>3668</v>
      </c>
      <c r="B1774" t="s">
        <v>21</v>
      </c>
      <c r="C1774" s="7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 t="str">
        <f>IF(Table1[[#This Row],[Under 30]]="yes","under 30",IF(Table1[[#This Row],[Senior]]="No","Senior","other"))</f>
        <v>under 30</v>
      </c>
      <c r="AE1774">
        <f>IF(Table1[[#This Row],[Churn Label]]="no",0,1)</f>
        <v>0</v>
      </c>
      <c r="AF1774" cm="1">
        <f t="array" ref="AF1774">SUM(Table1[Cutomer Churned or not]/'KPI''s'!$B$1)</f>
        <v>0.2685808284731635</v>
      </c>
    </row>
    <row r="1775" spans="1:32" x14ac:dyDescent="0.25">
      <c r="A1775" t="s">
        <v>3670</v>
      </c>
      <c r="B1775" t="s">
        <v>21</v>
      </c>
      <c r="C1775" s="7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 t="str">
        <f>IF(Table1[[#This Row],[Under 30]]="yes","under 30",IF(Table1[[#This Row],[Senior]]="No","Senior","other"))</f>
        <v>Senior</v>
      </c>
      <c r="AE1775">
        <f>IF(Table1[[#This Row],[Churn Label]]="no",0,1)</f>
        <v>0</v>
      </c>
      <c r="AF1775" cm="1">
        <f t="array" ref="AF1775">SUM(Table1[Cutomer Churned or not]/'KPI''s'!$B$1)</f>
        <v>0.2685808284731635</v>
      </c>
    </row>
    <row r="1776" spans="1:32" x14ac:dyDescent="0.25">
      <c r="A1776" t="s">
        <v>3672</v>
      </c>
      <c r="B1776" t="s">
        <v>21</v>
      </c>
      <c r="C1776" s="7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 t="str">
        <f>IF(Table1[[#This Row],[Under 30]]="yes","under 30",IF(Table1[[#This Row],[Senior]]="No","Senior","other"))</f>
        <v>Senior</v>
      </c>
      <c r="AE1776">
        <f>IF(Table1[[#This Row],[Churn Label]]="no",0,1)</f>
        <v>0</v>
      </c>
      <c r="AF1776" cm="1">
        <f t="array" ref="AF1776">SUM(Table1[Cutomer Churned or not]/'KPI''s'!$B$1)</f>
        <v>0.2685808284731635</v>
      </c>
    </row>
    <row r="1777" spans="1:32" x14ac:dyDescent="0.25">
      <c r="A1777" t="s">
        <v>3674</v>
      </c>
      <c r="B1777" t="s">
        <v>21</v>
      </c>
      <c r="C1777" s="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 t="str">
        <f>IF(Table1[[#This Row],[Under 30]]="yes","under 30",IF(Table1[[#This Row],[Senior]]="No","Senior","other"))</f>
        <v>Senior</v>
      </c>
      <c r="AE1777">
        <f>IF(Table1[[#This Row],[Churn Label]]="no",0,1)</f>
        <v>0</v>
      </c>
      <c r="AF1777" cm="1">
        <f t="array" ref="AF1777">SUM(Table1[Cutomer Churned or not]/'KPI''s'!$B$1)</f>
        <v>0.2685808284731635</v>
      </c>
    </row>
    <row r="1778" spans="1:32" x14ac:dyDescent="0.25">
      <c r="A1778" t="s">
        <v>3676</v>
      </c>
      <c r="B1778" t="s">
        <v>21</v>
      </c>
      <c r="C1778" s="7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 t="str">
        <f>IF(Table1[[#This Row],[Under 30]]="yes","under 30",IF(Table1[[#This Row],[Senior]]="No","Senior","other"))</f>
        <v>Senior</v>
      </c>
      <c r="AE1778">
        <f>IF(Table1[[#This Row],[Churn Label]]="no",0,1)</f>
        <v>0</v>
      </c>
      <c r="AF1778" cm="1">
        <f t="array" ref="AF1778">SUM(Table1[Cutomer Churned or not]/'KPI''s'!$B$1)</f>
        <v>0.2685808284731635</v>
      </c>
    </row>
    <row r="1779" spans="1:32" x14ac:dyDescent="0.25">
      <c r="A1779" t="s">
        <v>3678</v>
      </c>
      <c r="B1779" t="s">
        <v>21</v>
      </c>
      <c r="C1779" s="7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 t="str">
        <f>IF(Table1[[#This Row],[Under 30]]="yes","under 30",IF(Table1[[#This Row],[Senior]]="No","Senior","other"))</f>
        <v>Senior</v>
      </c>
      <c r="AE1779">
        <f>IF(Table1[[#This Row],[Churn Label]]="no",0,1)</f>
        <v>0</v>
      </c>
      <c r="AF1779" cm="1">
        <f t="array" ref="AF1779">SUM(Table1[Cutomer Churned or not]/'KPI''s'!$B$1)</f>
        <v>0.2685808284731635</v>
      </c>
    </row>
    <row r="1780" spans="1:32" x14ac:dyDescent="0.25">
      <c r="A1780" t="s">
        <v>3680</v>
      </c>
      <c r="B1780" t="s">
        <v>21</v>
      </c>
      <c r="C1780" s="7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 t="str">
        <f>IF(Table1[[#This Row],[Under 30]]="yes","under 30",IF(Table1[[#This Row],[Senior]]="No","Senior","other"))</f>
        <v>Senior</v>
      </c>
      <c r="AE1780">
        <f>IF(Table1[[#This Row],[Churn Label]]="no",0,1)</f>
        <v>0</v>
      </c>
      <c r="AF1780" cm="1">
        <f t="array" ref="AF1780">SUM(Table1[Cutomer Churned or not]/'KPI''s'!$B$1)</f>
        <v>0.2685808284731635</v>
      </c>
    </row>
    <row r="1781" spans="1:32" x14ac:dyDescent="0.25">
      <c r="A1781" t="s">
        <v>3682</v>
      </c>
      <c r="B1781" t="s">
        <v>21</v>
      </c>
      <c r="C1781" s="7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 t="str">
        <f>IF(Table1[[#This Row],[Under 30]]="yes","under 30",IF(Table1[[#This Row],[Senior]]="No","Senior","other"))</f>
        <v>Senior</v>
      </c>
      <c r="AE1781">
        <f>IF(Table1[[#This Row],[Churn Label]]="no",0,1)</f>
        <v>0</v>
      </c>
      <c r="AF1781" cm="1">
        <f t="array" ref="AF1781">SUM(Table1[Cutomer Churned or not]/'KPI''s'!$B$1)</f>
        <v>0.2685808284731635</v>
      </c>
    </row>
    <row r="1782" spans="1:32" x14ac:dyDescent="0.25">
      <c r="A1782" t="s">
        <v>3684</v>
      </c>
      <c r="B1782" t="s">
        <v>21</v>
      </c>
      <c r="C1782" s="7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 t="str">
        <f>IF(Table1[[#This Row],[Under 30]]="yes","under 30",IF(Table1[[#This Row],[Senior]]="No","Senior","other"))</f>
        <v>Senior</v>
      </c>
      <c r="AE1782">
        <f>IF(Table1[[#This Row],[Churn Label]]="no",0,1)</f>
        <v>0</v>
      </c>
      <c r="AF1782" cm="1">
        <f t="array" ref="AF1782">SUM(Table1[Cutomer Churned or not]/'KPI''s'!$B$1)</f>
        <v>0.2685808284731635</v>
      </c>
    </row>
    <row r="1783" spans="1:32" x14ac:dyDescent="0.25">
      <c r="A1783" t="s">
        <v>3686</v>
      </c>
      <c r="B1783" t="s">
        <v>21</v>
      </c>
      <c r="C1783" s="7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 t="str">
        <f>IF(Table1[[#This Row],[Under 30]]="yes","under 30",IF(Table1[[#This Row],[Senior]]="No","Senior","other"))</f>
        <v>Senior</v>
      </c>
      <c r="AE1783">
        <f>IF(Table1[[#This Row],[Churn Label]]="no",0,1)</f>
        <v>0</v>
      </c>
      <c r="AF1783" cm="1">
        <f t="array" ref="AF1783">SUM(Table1[Cutomer Churned or not]/'KPI''s'!$B$1)</f>
        <v>0.2685808284731635</v>
      </c>
    </row>
    <row r="1784" spans="1:32" x14ac:dyDescent="0.25">
      <c r="A1784" t="s">
        <v>3688</v>
      </c>
      <c r="B1784" t="s">
        <v>21</v>
      </c>
      <c r="C1784" s="7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 t="str">
        <f>IF(Table1[[#This Row],[Under 30]]="yes","under 30",IF(Table1[[#This Row],[Senior]]="No","Senior","other"))</f>
        <v>Senior</v>
      </c>
      <c r="AE1784">
        <f>IF(Table1[[#This Row],[Churn Label]]="no",0,1)</f>
        <v>0</v>
      </c>
      <c r="AF1784" cm="1">
        <f t="array" ref="AF1784">SUM(Table1[Cutomer Churned or not]/'KPI''s'!$B$1)</f>
        <v>0.2685808284731635</v>
      </c>
    </row>
    <row r="1785" spans="1:32" x14ac:dyDescent="0.25">
      <c r="A1785" t="s">
        <v>3690</v>
      </c>
      <c r="B1785" t="s">
        <v>21</v>
      </c>
      <c r="C1785" s="7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 t="str">
        <f>IF(Table1[[#This Row],[Under 30]]="yes","under 30",IF(Table1[[#This Row],[Senior]]="No","Senior","other"))</f>
        <v>other</v>
      </c>
      <c r="AE1785">
        <f>IF(Table1[[#This Row],[Churn Label]]="no",0,1)</f>
        <v>0</v>
      </c>
      <c r="AF1785" cm="1">
        <f t="array" ref="AF1785">SUM(Table1[Cutomer Churned or not]/'KPI''s'!$B$1)</f>
        <v>0.2685808284731635</v>
      </c>
    </row>
    <row r="1786" spans="1:32" x14ac:dyDescent="0.25">
      <c r="A1786" t="s">
        <v>3692</v>
      </c>
      <c r="B1786" t="s">
        <v>21</v>
      </c>
      <c r="C1786" s="7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 t="str">
        <f>IF(Table1[[#This Row],[Under 30]]="yes","under 30",IF(Table1[[#This Row],[Senior]]="No","Senior","other"))</f>
        <v>Senior</v>
      </c>
      <c r="AE1786">
        <f>IF(Table1[[#This Row],[Churn Label]]="no",0,1)</f>
        <v>0</v>
      </c>
      <c r="AF1786" cm="1">
        <f t="array" ref="AF1786">SUM(Table1[Cutomer Churned or not]/'KPI''s'!$B$1)</f>
        <v>0.2685808284731635</v>
      </c>
    </row>
    <row r="1787" spans="1:32" x14ac:dyDescent="0.25">
      <c r="A1787" t="s">
        <v>3694</v>
      </c>
      <c r="B1787" t="s">
        <v>21</v>
      </c>
      <c r="C1787" s="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 t="str">
        <f>IF(Table1[[#This Row],[Under 30]]="yes","under 30",IF(Table1[[#This Row],[Senior]]="No","Senior","other"))</f>
        <v>Senior</v>
      </c>
      <c r="AE1787">
        <f>IF(Table1[[#This Row],[Churn Label]]="no",0,1)</f>
        <v>0</v>
      </c>
      <c r="AF1787" cm="1">
        <f t="array" ref="AF1787">SUM(Table1[Cutomer Churned or not]/'KPI''s'!$B$1)</f>
        <v>0.2685808284731635</v>
      </c>
    </row>
    <row r="1788" spans="1:32" x14ac:dyDescent="0.25">
      <c r="A1788" t="s">
        <v>3696</v>
      </c>
      <c r="B1788" t="s">
        <v>21</v>
      </c>
      <c r="C1788" s="7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 t="str">
        <f>IF(Table1[[#This Row],[Under 30]]="yes","under 30",IF(Table1[[#This Row],[Senior]]="No","Senior","other"))</f>
        <v>Senior</v>
      </c>
      <c r="AE1788">
        <f>IF(Table1[[#This Row],[Churn Label]]="no",0,1)</f>
        <v>0</v>
      </c>
      <c r="AF1788" cm="1">
        <f t="array" ref="AF1788">SUM(Table1[Cutomer Churned or not]/'KPI''s'!$B$1)</f>
        <v>0.2685808284731635</v>
      </c>
    </row>
    <row r="1789" spans="1:32" x14ac:dyDescent="0.25">
      <c r="A1789" t="s">
        <v>3698</v>
      </c>
      <c r="B1789" t="s">
        <v>21</v>
      </c>
      <c r="C1789" s="7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 t="str">
        <f>IF(Table1[[#This Row],[Under 30]]="yes","under 30",IF(Table1[[#This Row],[Senior]]="No","Senior","other"))</f>
        <v>Senior</v>
      </c>
      <c r="AE1789">
        <f>IF(Table1[[#This Row],[Churn Label]]="no",0,1)</f>
        <v>0</v>
      </c>
      <c r="AF1789" cm="1">
        <f t="array" ref="AF1789">SUM(Table1[Cutomer Churned or not]/'KPI''s'!$B$1)</f>
        <v>0.2685808284731635</v>
      </c>
    </row>
    <row r="1790" spans="1:32" x14ac:dyDescent="0.25">
      <c r="A1790" t="s">
        <v>3700</v>
      </c>
      <c r="B1790" t="s">
        <v>21</v>
      </c>
      <c r="C1790" s="7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 t="str">
        <f>IF(Table1[[#This Row],[Under 30]]="yes","under 30",IF(Table1[[#This Row],[Senior]]="No","Senior","other"))</f>
        <v>Senior</v>
      </c>
      <c r="AE1790">
        <f>IF(Table1[[#This Row],[Churn Label]]="no",0,1)</f>
        <v>0</v>
      </c>
      <c r="AF1790" cm="1">
        <f t="array" ref="AF1790">SUM(Table1[Cutomer Churned or not]/'KPI''s'!$B$1)</f>
        <v>0.2685808284731635</v>
      </c>
    </row>
    <row r="1791" spans="1:32" x14ac:dyDescent="0.25">
      <c r="A1791" t="s">
        <v>3702</v>
      </c>
      <c r="B1791" t="s">
        <v>21</v>
      </c>
      <c r="C1791" s="7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 t="str">
        <f>IF(Table1[[#This Row],[Under 30]]="yes","under 30",IF(Table1[[#This Row],[Senior]]="No","Senior","other"))</f>
        <v>Senior</v>
      </c>
      <c r="AE1791">
        <f>IF(Table1[[#This Row],[Churn Label]]="no",0,1)</f>
        <v>0</v>
      </c>
      <c r="AF1791" cm="1">
        <f t="array" ref="AF1791">SUM(Table1[Cutomer Churned or not]/'KPI''s'!$B$1)</f>
        <v>0.2685808284731635</v>
      </c>
    </row>
    <row r="1792" spans="1:32" x14ac:dyDescent="0.25">
      <c r="A1792" t="s">
        <v>3704</v>
      </c>
      <c r="B1792" t="s">
        <v>21</v>
      </c>
      <c r="C1792" s="7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 t="str">
        <f>IF(Table1[[#This Row],[Under 30]]="yes","under 30",IF(Table1[[#This Row],[Senior]]="No","Senior","other"))</f>
        <v>under 30</v>
      </c>
      <c r="AE1792">
        <f>IF(Table1[[#This Row],[Churn Label]]="no",0,1)</f>
        <v>0</v>
      </c>
      <c r="AF1792" cm="1">
        <f t="array" ref="AF1792">SUM(Table1[Cutomer Churned or not]/'KPI''s'!$B$1)</f>
        <v>0.2685808284731635</v>
      </c>
    </row>
    <row r="1793" spans="1:32" x14ac:dyDescent="0.25">
      <c r="A1793" t="s">
        <v>3706</v>
      </c>
      <c r="B1793" t="s">
        <v>21</v>
      </c>
      <c r="C1793" s="7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 t="str">
        <f>IF(Table1[[#This Row],[Under 30]]="yes","under 30",IF(Table1[[#This Row],[Senior]]="No","Senior","other"))</f>
        <v>Senior</v>
      </c>
      <c r="AE1793">
        <f>IF(Table1[[#This Row],[Churn Label]]="no",0,1)</f>
        <v>0</v>
      </c>
      <c r="AF1793" cm="1">
        <f t="array" ref="AF1793">SUM(Table1[Cutomer Churned or not]/'KPI''s'!$B$1)</f>
        <v>0.2685808284731635</v>
      </c>
    </row>
    <row r="1794" spans="1:32" x14ac:dyDescent="0.25">
      <c r="A1794" t="s">
        <v>3708</v>
      </c>
      <c r="B1794" t="s">
        <v>21</v>
      </c>
      <c r="C1794" s="7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 t="str">
        <f>IF(Table1[[#This Row],[Under 30]]="yes","under 30",IF(Table1[[#This Row],[Senior]]="No","Senior","other"))</f>
        <v>Senior</v>
      </c>
      <c r="AE1794">
        <f>IF(Table1[[#This Row],[Churn Label]]="no",0,1)</f>
        <v>0</v>
      </c>
      <c r="AF1794" cm="1">
        <f t="array" ref="AF1794">SUM(Table1[Cutomer Churned or not]/'KPI''s'!$B$1)</f>
        <v>0.2685808284731635</v>
      </c>
    </row>
    <row r="1795" spans="1:32" x14ac:dyDescent="0.25">
      <c r="A1795" t="s">
        <v>3710</v>
      </c>
      <c r="B1795" t="s">
        <v>21</v>
      </c>
      <c r="C1795" s="7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 t="str">
        <f>IF(Table1[[#This Row],[Under 30]]="yes","under 30",IF(Table1[[#This Row],[Senior]]="No","Senior","other"))</f>
        <v>Senior</v>
      </c>
      <c r="AE1795">
        <f>IF(Table1[[#This Row],[Churn Label]]="no",0,1)</f>
        <v>0</v>
      </c>
      <c r="AF1795" cm="1">
        <f t="array" ref="AF1795">SUM(Table1[Cutomer Churned or not]/'KPI''s'!$B$1)</f>
        <v>0.2685808284731635</v>
      </c>
    </row>
    <row r="1796" spans="1:32" x14ac:dyDescent="0.25">
      <c r="A1796" t="s">
        <v>3712</v>
      </c>
      <c r="B1796" t="s">
        <v>21</v>
      </c>
      <c r="C1796" s="7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 t="str">
        <f>IF(Table1[[#This Row],[Under 30]]="yes","under 30",IF(Table1[[#This Row],[Senior]]="No","Senior","other"))</f>
        <v>Senior</v>
      </c>
      <c r="AE1796">
        <f>IF(Table1[[#This Row],[Churn Label]]="no",0,1)</f>
        <v>0</v>
      </c>
      <c r="AF1796" cm="1">
        <f t="array" ref="AF1796">SUM(Table1[Cutomer Churned or not]/'KPI''s'!$B$1)</f>
        <v>0.2685808284731635</v>
      </c>
    </row>
    <row r="1797" spans="1:32" x14ac:dyDescent="0.25">
      <c r="A1797" t="s">
        <v>3714</v>
      </c>
      <c r="B1797" t="s">
        <v>21</v>
      </c>
      <c r="C1797" s="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 t="str">
        <f>IF(Table1[[#This Row],[Under 30]]="yes","under 30",IF(Table1[[#This Row],[Senior]]="No","Senior","other"))</f>
        <v>other</v>
      </c>
      <c r="AE1797">
        <f>IF(Table1[[#This Row],[Churn Label]]="no",0,1)</f>
        <v>0</v>
      </c>
      <c r="AF1797" cm="1">
        <f t="array" ref="AF1797">SUM(Table1[Cutomer Churned or not]/'KPI''s'!$B$1)</f>
        <v>0.2685808284731635</v>
      </c>
    </row>
    <row r="1798" spans="1:32" x14ac:dyDescent="0.25">
      <c r="A1798" t="s">
        <v>3716</v>
      </c>
      <c r="B1798" t="s">
        <v>21</v>
      </c>
      <c r="C1798" s="7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 t="str">
        <f>IF(Table1[[#This Row],[Under 30]]="yes","under 30",IF(Table1[[#This Row],[Senior]]="No","Senior","other"))</f>
        <v>Senior</v>
      </c>
      <c r="AE1798">
        <f>IF(Table1[[#This Row],[Churn Label]]="no",0,1)</f>
        <v>0</v>
      </c>
      <c r="AF1798" cm="1">
        <f t="array" ref="AF1798">SUM(Table1[Cutomer Churned or not]/'KPI''s'!$B$1)</f>
        <v>0.2685808284731635</v>
      </c>
    </row>
    <row r="1799" spans="1:32" x14ac:dyDescent="0.25">
      <c r="A1799" t="s">
        <v>3718</v>
      </c>
      <c r="B1799" t="s">
        <v>21</v>
      </c>
      <c r="C1799" s="7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 t="str">
        <f>IF(Table1[[#This Row],[Under 30]]="yes","under 30",IF(Table1[[#This Row],[Senior]]="No","Senior","other"))</f>
        <v>other</v>
      </c>
      <c r="AE1799">
        <f>IF(Table1[[#This Row],[Churn Label]]="no",0,1)</f>
        <v>0</v>
      </c>
      <c r="AF1799" cm="1">
        <f t="array" ref="AF1799">SUM(Table1[Cutomer Churned or not]/'KPI''s'!$B$1)</f>
        <v>0.2685808284731635</v>
      </c>
    </row>
    <row r="1800" spans="1:32" x14ac:dyDescent="0.25">
      <c r="A1800" t="s">
        <v>3720</v>
      </c>
      <c r="B1800" t="s">
        <v>21</v>
      </c>
      <c r="C1800" s="7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 t="str">
        <f>IF(Table1[[#This Row],[Under 30]]="yes","under 30",IF(Table1[[#This Row],[Senior]]="No","Senior","other"))</f>
        <v>Senior</v>
      </c>
      <c r="AE1800">
        <f>IF(Table1[[#This Row],[Churn Label]]="no",0,1)</f>
        <v>0</v>
      </c>
      <c r="AF1800" cm="1">
        <f t="array" ref="AF1800">SUM(Table1[Cutomer Churned or not]/'KPI''s'!$B$1)</f>
        <v>0.2685808284731635</v>
      </c>
    </row>
    <row r="1801" spans="1:32" x14ac:dyDescent="0.25">
      <c r="A1801" t="s">
        <v>3722</v>
      </c>
      <c r="B1801" t="s">
        <v>21</v>
      </c>
      <c r="C1801" s="7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 t="str">
        <f>IF(Table1[[#This Row],[Under 30]]="yes","under 30",IF(Table1[[#This Row],[Senior]]="No","Senior","other"))</f>
        <v>Senior</v>
      </c>
      <c r="AE1801">
        <f>IF(Table1[[#This Row],[Churn Label]]="no",0,1)</f>
        <v>0</v>
      </c>
      <c r="AF1801" cm="1">
        <f t="array" ref="AF1801">SUM(Table1[Cutomer Churned or not]/'KPI''s'!$B$1)</f>
        <v>0.2685808284731635</v>
      </c>
    </row>
    <row r="1802" spans="1:32" x14ac:dyDescent="0.25">
      <c r="A1802" t="s">
        <v>3724</v>
      </c>
      <c r="B1802" t="s">
        <v>21</v>
      </c>
      <c r="C1802" s="7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 t="str">
        <f>IF(Table1[[#This Row],[Under 30]]="yes","under 30",IF(Table1[[#This Row],[Senior]]="No","Senior","other"))</f>
        <v>Senior</v>
      </c>
      <c r="AE1802">
        <f>IF(Table1[[#This Row],[Churn Label]]="no",0,1)</f>
        <v>0</v>
      </c>
      <c r="AF1802" cm="1">
        <f t="array" ref="AF1802">SUM(Table1[Cutomer Churned or not]/'KPI''s'!$B$1)</f>
        <v>0.2685808284731635</v>
      </c>
    </row>
    <row r="1803" spans="1:32" x14ac:dyDescent="0.25">
      <c r="A1803" t="s">
        <v>3726</v>
      </c>
      <c r="B1803" t="s">
        <v>21</v>
      </c>
      <c r="C1803" s="7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 t="str">
        <f>IF(Table1[[#This Row],[Under 30]]="yes","under 30",IF(Table1[[#This Row],[Senior]]="No","Senior","other"))</f>
        <v>under 30</v>
      </c>
      <c r="AE1803">
        <f>IF(Table1[[#This Row],[Churn Label]]="no",0,1)</f>
        <v>0</v>
      </c>
      <c r="AF1803" cm="1">
        <f t="array" ref="AF1803">SUM(Table1[Cutomer Churned or not]/'KPI''s'!$B$1)</f>
        <v>0.2685808284731635</v>
      </c>
    </row>
    <row r="1804" spans="1:32" x14ac:dyDescent="0.25">
      <c r="A1804" t="s">
        <v>3728</v>
      </c>
      <c r="B1804" t="s">
        <v>21</v>
      </c>
      <c r="C1804" s="7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 t="str">
        <f>IF(Table1[[#This Row],[Under 30]]="yes","under 30",IF(Table1[[#This Row],[Senior]]="No","Senior","other"))</f>
        <v>Senior</v>
      </c>
      <c r="AE1804">
        <f>IF(Table1[[#This Row],[Churn Label]]="no",0,1)</f>
        <v>0</v>
      </c>
      <c r="AF1804" cm="1">
        <f t="array" ref="AF1804">SUM(Table1[Cutomer Churned or not]/'KPI''s'!$B$1)</f>
        <v>0.2685808284731635</v>
      </c>
    </row>
    <row r="1805" spans="1:32" x14ac:dyDescent="0.25">
      <c r="A1805" t="s">
        <v>3730</v>
      </c>
      <c r="B1805" t="s">
        <v>21</v>
      </c>
      <c r="C1805" s="7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 t="str">
        <f>IF(Table1[[#This Row],[Under 30]]="yes","under 30",IF(Table1[[#This Row],[Senior]]="No","Senior","other"))</f>
        <v>Senior</v>
      </c>
      <c r="AE1805">
        <f>IF(Table1[[#This Row],[Churn Label]]="no",0,1)</f>
        <v>0</v>
      </c>
      <c r="AF1805" cm="1">
        <f t="array" ref="AF1805">SUM(Table1[Cutomer Churned or not]/'KPI''s'!$B$1)</f>
        <v>0.2685808284731635</v>
      </c>
    </row>
    <row r="1806" spans="1:32" x14ac:dyDescent="0.25">
      <c r="A1806" t="s">
        <v>3732</v>
      </c>
      <c r="B1806" t="s">
        <v>21</v>
      </c>
      <c r="C1806" s="7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 t="str">
        <f>IF(Table1[[#This Row],[Under 30]]="yes","under 30",IF(Table1[[#This Row],[Senior]]="No","Senior","other"))</f>
        <v>Senior</v>
      </c>
      <c r="AE1806">
        <f>IF(Table1[[#This Row],[Churn Label]]="no",0,1)</f>
        <v>0</v>
      </c>
      <c r="AF1806" cm="1">
        <f t="array" ref="AF1806">SUM(Table1[Cutomer Churned or not]/'KPI''s'!$B$1)</f>
        <v>0.2685808284731635</v>
      </c>
    </row>
    <row r="1807" spans="1:32" x14ac:dyDescent="0.25">
      <c r="A1807" t="s">
        <v>3734</v>
      </c>
      <c r="B1807" t="s">
        <v>21</v>
      </c>
      <c r="C1807" s="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 t="str">
        <f>IF(Table1[[#This Row],[Under 30]]="yes","under 30",IF(Table1[[#This Row],[Senior]]="No","Senior","other"))</f>
        <v>Senior</v>
      </c>
      <c r="AE1807">
        <f>IF(Table1[[#This Row],[Churn Label]]="no",0,1)</f>
        <v>0</v>
      </c>
      <c r="AF1807" cm="1">
        <f t="array" ref="AF1807">SUM(Table1[Cutomer Churned or not]/'KPI''s'!$B$1)</f>
        <v>0.2685808284731635</v>
      </c>
    </row>
    <row r="1808" spans="1:32" x14ac:dyDescent="0.25">
      <c r="A1808" t="s">
        <v>3736</v>
      </c>
      <c r="B1808" t="s">
        <v>21</v>
      </c>
      <c r="C1808" s="7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 t="str">
        <f>IF(Table1[[#This Row],[Under 30]]="yes","under 30",IF(Table1[[#This Row],[Senior]]="No","Senior","other"))</f>
        <v>Senior</v>
      </c>
      <c r="AE1808">
        <f>IF(Table1[[#This Row],[Churn Label]]="no",0,1)</f>
        <v>0</v>
      </c>
      <c r="AF1808" cm="1">
        <f t="array" ref="AF1808">SUM(Table1[Cutomer Churned or not]/'KPI''s'!$B$1)</f>
        <v>0.2685808284731635</v>
      </c>
    </row>
    <row r="1809" spans="1:32" x14ac:dyDescent="0.25">
      <c r="A1809" t="s">
        <v>3738</v>
      </c>
      <c r="B1809" t="s">
        <v>21</v>
      </c>
      <c r="C1809" s="7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 t="str">
        <f>IF(Table1[[#This Row],[Under 30]]="yes","under 30",IF(Table1[[#This Row],[Senior]]="No","Senior","other"))</f>
        <v>Senior</v>
      </c>
      <c r="AE1809">
        <f>IF(Table1[[#This Row],[Churn Label]]="no",0,1)</f>
        <v>0</v>
      </c>
      <c r="AF1809" cm="1">
        <f t="array" ref="AF1809">SUM(Table1[Cutomer Churned or not]/'KPI''s'!$B$1)</f>
        <v>0.2685808284731635</v>
      </c>
    </row>
    <row r="1810" spans="1:32" x14ac:dyDescent="0.25">
      <c r="A1810" t="s">
        <v>3740</v>
      </c>
      <c r="B1810" t="s">
        <v>21</v>
      </c>
      <c r="C1810" s="7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 t="str">
        <f>IF(Table1[[#This Row],[Under 30]]="yes","under 30",IF(Table1[[#This Row],[Senior]]="No","Senior","other"))</f>
        <v>other</v>
      </c>
      <c r="AE1810">
        <f>IF(Table1[[#This Row],[Churn Label]]="no",0,1)</f>
        <v>0</v>
      </c>
      <c r="AF1810" cm="1">
        <f t="array" ref="AF1810">SUM(Table1[Cutomer Churned or not]/'KPI''s'!$B$1)</f>
        <v>0.2685808284731635</v>
      </c>
    </row>
    <row r="1811" spans="1:32" x14ac:dyDescent="0.25">
      <c r="A1811" t="s">
        <v>3742</v>
      </c>
      <c r="B1811" t="s">
        <v>21</v>
      </c>
      <c r="C1811" s="7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 t="str">
        <f>IF(Table1[[#This Row],[Under 30]]="yes","under 30",IF(Table1[[#This Row],[Senior]]="No","Senior","other"))</f>
        <v>Senior</v>
      </c>
      <c r="AE1811">
        <f>IF(Table1[[#This Row],[Churn Label]]="no",0,1)</f>
        <v>0</v>
      </c>
      <c r="AF1811" cm="1">
        <f t="array" ref="AF1811">SUM(Table1[Cutomer Churned or not]/'KPI''s'!$B$1)</f>
        <v>0.2685808284731635</v>
      </c>
    </row>
    <row r="1812" spans="1:32" x14ac:dyDescent="0.25">
      <c r="A1812" t="s">
        <v>3744</v>
      </c>
      <c r="B1812" t="s">
        <v>21</v>
      </c>
      <c r="C1812" s="7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 t="str">
        <f>IF(Table1[[#This Row],[Under 30]]="yes","under 30",IF(Table1[[#This Row],[Senior]]="No","Senior","other"))</f>
        <v>Senior</v>
      </c>
      <c r="AE1812">
        <f>IF(Table1[[#This Row],[Churn Label]]="no",0,1)</f>
        <v>0</v>
      </c>
      <c r="AF1812" cm="1">
        <f t="array" ref="AF1812">SUM(Table1[Cutomer Churned or not]/'KPI''s'!$B$1)</f>
        <v>0.2685808284731635</v>
      </c>
    </row>
    <row r="1813" spans="1:32" x14ac:dyDescent="0.25">
      <c r="A1813" t="s">
        <v>3746</v>
      </c>
      <c r="B1813" t="s">
        <v>21</v>
      </c>
      <c r="C1813" s="7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 t="str">
        <f>IF(Table1[[#This Row],[Under 30]]="yes","under 30",IF(Table1[[#This Row],[Senior]]="No","Senior","other"))</f>
        <v>under 30</v>
      </c>
      <c r="AE1813">
        <f>IF(Table1[[#This Row],[Churn Label]]="no",0,1)</f>
        <v>0</v>
      </c>
      <c r="AF1813" cm="1">
        <f t="array" ref="AF1813">SUM(Table1[Cutomer Churned or not]/'KPI''s'!$B$1)</f>
        <v>0.2685808284731635</v>
      </c>
    </row>
    <row r="1814" spans="1:32" x14ac:dyDescent="0.25">
      <c r="A1814" t="s">
        <v>3748</v>
      </c>
      <c r="B1814" t="s">
        <v>21</v>
      </c>
      <c r="C1814" s="7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 t="str">
        <f>IF(Table1[[#This Row],[Under 30]]="yes","under 30",IF(Table1[[#This Row],[Senior]]="No","Senior","other"))</f>
        <v>under 30</v>
      </c>
      <c r="AE1814">
        <f>IF(Table1[[#This Row],[Churn Label]]="no",0,1)</f>
        <v>0</v>
      </c>
      <c r="AF1814" cm="1">
        <f t="array" ref="AF1814">SUM(Table1[Cutomer Churned or not]/'KPI''s'!$B$1)</f>
        <v>0.2685808284731635</v>
      </c>
    </row>
    <row r="1815" spans="1:32" x14ac:dyDescent="0.25">
      <c r="A1815" t="s">
        <v>3750</v>
      </c>
      <c r="B1815" t="s">
        <v>21</v>
      </c>
      <c r="C1815" s="7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 t="str">
        <f>IF(Table1[[#This Row],[Under 30]]="yes","under 30",IF(Table1[[#This Row],[Senior]]="No","Senior","other"))</f>
        <v>Senior</v>
      </c>
      <c r="AE1815">
        <f>IF(Table1[[#This Row],[Churn Label]]="no",0,1)</f>
        <v>0</v>
      </c>
      <c r="AF1815" cm="1">
        <f t="array" ref="AF1815">SUM(Table1[Cutomer Churned or not]/'KPI''s'!$B$1)</f>
        <v>0.2685808284731635</v>
      </c>
    </row>
    <row r="1816" spans="1:32" x14ac:dyDescent="0.25">
      <c r="A1816" t="s">
        <v>3752</v>
      </c>
      <c r="B1816" t="s">
        <v>21</v>
      </c>
      <c r="C1816" s="7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 t="str">
        <f>IF(Table1[[#This Row],[Under 30]]="yes","under 30",IF(Table1[[#This Row],[Senior]]="No","Senior","other"))</f>
        <v>Senior</v>
      </c>
      <c r="AE1816">
        <f>IF(Table1[[#This Row],[Churn Label]]="no",0,1)</f>
        <v>0</v>
      </c>
      <c r="AF1816" cm="1">
        <f t="array" ref="AF1816">SUM(Table1[Cutomer Churned or not]/'KPI''s'!$B$1)</f>
        <v>0.2685808284731635</v>
      </c>
    </row>
    <row r="1817" spans="1:32" x14ac:dyDescent="0.25">
      <c r="A1817" t="s">
        <v>3754</v>
      </c>
      <c r="B1817" t="s">
        <v>21</v>
      </c>
      <c r="C1817" s="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 t="str">
        <f>IF(Table1[[#This Row],[Under 30]]="yes","under 30",IF(Table1[[#This Row],[Senior]]="No","Senior","other"))</f>
        <v>Senior</v>
      </c>
      <c r="AE1817">
        <f>IF(Table1[[#This Row],[Churn Label]]="no",0,1)</f>
        <v>0</v>
      </c>
      <c r="AF1817" cm="1">
        <f t="array" ref="AF1817">SUM(Table1[Cutomer Churned or not]/'KPI''s'!$B$1)</f>
        <v>0.2685808284731635</v>
      </c>
    </row>
    <row r="1818" spans="1:32" x14ac:dyDescent="0.25">
      <c r="A1818" t="s">
        <v>3756</v>
      </c>
      <c r="B1818" t="s">
        <v>21</v>
      </c>
      <c r="C1818" s="7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 t="str">
        <f>IF(Table1[[#This Row],[Under 30]]="yes","under 30",IF(Table1[[#This Row],[Senior]]="No","Senior","other"))</f>
        <v>other</v>
      </c>
      <c r="AE1818">
        <f>IF(Table1[[#This Row],[Churn Label]]="no",0,1)</f>
        <v>0</v>
      </c>
      <c r="AF1818" cm="1">
        <f t="array" ref="AF1818">SUM(Table1[Cutomer Churned or not]/'KPI''s'!$B$1)</f>
        <v>0.2685808284731635</v>
      </c>
    </row>
    <row r="1819" spans="1:32" x14ac:dyDescent="0.25">
      <c r="A1819" t="s">
        <v>3758</v>
      </c>
      <c r="B1819" t="s">
        <v>21</v>
      </c>
      <c r="C1819" s="7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 t="str">
        <f>IF(Table1[[#This Row],[Under 30]]="yes","under 30",IF(Table1[[#This Row],[Senior]]="No","Senior","other"))</f>
        <v>Senior</v>
      </c>
      <c r="AE1819">
        <f>IF(Table1[[#This Row],[Churn Label]]="no",0,1)</f>
        <v>0</v>
      </c>
      <c r="AF1819" cm="1">
        <f t="array" ref="AF1819">SUM(Table1[Cutomer Churned or not]/'KPI''s'!$B$1)</f>
        <v>0.2685808284731635</v>
      </c>
    </row>
    <row r="1820" spans="1:32" x14ac:dyDescent="0.25">
      <c r="A1820" t="s">
        <v>3760</v>
      </c>
      <c r="B1820" t="s">
        <v>21</v>
      </c>
      <c r="C1820" s="7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 t="str">
        <f>IF(Table1[[#This Row],[Under 30]]="yes","under 30",IF(Table1[[#This Row],[Senior]]="No","Senior","other"))</f>
        <v>Senior</v>
      </c>
      <c r="AE1820">
        <f>IF(Table1[[#This Row],[Churn Label]]="no",0,1)</f>
        <v>0</v>
      </c>
      <c r="AF1820" cm="1">
        <f t="array" ref="AF1820">SUM(Table1[Cutomer Churned or not]/'KPI''s'!$B$1)</f>
        <v>0.2685808284731635</v>
      </c>
    </row>
    <row r="1821" spans="1:32" x14ac:dyDescent="0.25">
      <c r="A1821" t="s">
        <v>3762</v>
      </c>
      <c r="B1821" t="s">
        <v>21</v>
      </c>
      <c r="C1821" s="7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 t="str">
        <f>IF(Table1[[#This Row],[Under 30]]="yes","under 30",IF(Table1[[#This Row],[Senior]]="No","Senior","other"))</f>
        <v>Senior</v>
      </c>
      <c r="AE1821">
        <f>IF(Table1[[#This Row],[Churn Label]]="no",0,1)</f>
        <v>0</v>
      </c>
      <c r="AF1821" cm="1">
        <f t="array" ref="AF1821">SUM(Table1[Cutomer Churned or not]/'KPI''s'!$B$1)</f>
        <v>0.2685808284731635</v>
      </c>
    </row>
    <row r="1822" spans="1:32" x14ac:dyDescent="0.25">
      <c r="A1822" t="s">
        <v>3764</v>
      </c>
      <c r="B1822" t="s">
        <v>21</v>
      </c>
      <c r="C1822" s="7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 t="str">
        <f>IF(Table1[[#This Row],[Under 30]]="yes","under 30",IF(Table1[[#This Row],[Senior]]="No","Senior","other"))</f>
        <v>Senior</v>
      </c>
      <c r="AE1822">
        <f>IF(Table1[[#This Row],[Churn Label]]="no",0,1)</f>
        <v>0</v>
      </c>
      <c r="AF1822" cm="1">
        <f t="array" ref="AF1822">SUM(Table1[Cutomer Churned or not]/'KPI''s'!$B$1)</f>
        <v>0.2685808284731635</v>
      </c>
    </row>
    <row r="1823" spans="1:32" x14ac:dyDescent="0.25">
      <c r="A1823" t="s">
        <v>3766</v>
      </c>
      <c r="B1823" t="s">
        <v>21</v>
      </c>
      <c r="C1823" s="7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 t="str">
        <f>IF(Table1[[#This Row],[Under 30]]="yes","under 30",IF(Table1[[#This Row],[Senior]]="No","Senior","other"))</f>
        <v>Senior</v>
      </c>
      <c r="AE1823">
        <f>IF(Table1[[#This Row],[Churn Label]]="no",0,1)</f>
        <v>0</v>
      </c>
      <c r="AF1823" cm="1">
        <f t="array" ref="AF1823">SUM(Table1[Cutomer Churned or not]/'KPI''s'!$B$1)</f>
        <v>0.2685808284731635</v>
      </c>
    </row>
    <row r="1824" spans="1:32" x14ac:dyDescent="0.25">
      <c r="A1824" t="s">
        <v>3768</v>
      </c>
      <c r="B1824" t="s">
        <v>21</v>
      </c>
      <c r="C1824" s="7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 t="str">
        <f>IF(Table1[[#This Row],[Under 30]]="yes","under 30",IF(Table1[[#This Row],[Senior]]="No","Senior","other"))</f>
        <v>Senior</v>
      </c>
      <c r="AE1824">
        <f>IF(Table1[[#This Row],[Churn Label]]="no",0,1)</f>
        <v>0</v>
      </c>
      <c r="AF1824" cm="1">
        <f t="array" ref="AF1824">SUM(Table1[Cutomer Churned or not]/'KPI''s'!$B$1)</f>
        <v>0.2685808284731635</v>
      </c>
    </row>
    <row r="1825" spans="1:32" x14ac:dyDescent="0.25">
      <c r="A1825" t="s">
        <v>3770</v>
      </c>
      <c r="B1825" t="s">
        <v>21</v>
      </c>
      <c r="C1825" s="7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 t="str">
        <f>IF(Table1[[#This Row],[Under 30]]="yes","under 30",IF(Table1[[#This Row],[Senior]]="No","Senior","other"))</f>
        <v>Senior</v>
      </c>
      <c r="AE1825">
        <f>IF(Table1[[#This Row],[Churn Label]]="no",0,1)</f>
        <v>0</v>
      </c>
      <c r="AF1825" cm="1">
        <f t="array" ref="AF1825">SUM(Table1[Cutomer Churned or not]/'KPI''s'!$B$1)</f>
        <v>0.2685808284731635</v>
      </c>
    </row>
    <row r="1826" spans="1:32" x14ac:dyDescent="0.25">
      <c r="A1826" t="s">
        <v>3772</v>
      </c>
      <c r="B1826" t="s">
        <v>21</v>
      </c>
      <c r="C1826" s="7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 t="str">
        <f>IF(Table1[[#This Row],[Under 30]]="yes","under 30",IF(Table1[[#This Row],[Senior]]="No","Senior","other"))</f>
        <v>Senior</v>
      </c>
      <c r="AE1826">
        <f>IF(Table1[[#This Row],[Churn Label]]="no",0,1)</f>
        <v>0</v>
      </c>
      <c r="AF1826" cm="1">
        <f t="array" ref="AF1826">SUM(Table1[Cutomer Churned or not]/'KPI''s'!$B$1)</f>
        <v>0.2685808284731635</v>
      </c>
    </row>
    <row r="1827" spans="1:32" x14ac:dyDescent="0.25">
      <c r="A1827" t="s">
        <v>3774</v>
      </c>
      <c r="B1827" t="s">
        <v>21</v>
      </c>
      <c r="C1827" s="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 t="str">
        <f>IF(Table1[[#This Row],[Under 30]]="yes","under 30",IF(Table1[[#This Row],[Senior]]="No","Senior","other"))</f>
        <v>Senior</v>
      </c>
      <c r="AE1827">
        <f>IF(Table1[[#This Row],[Churn Label]]="no",0,1)</f>
        <v>0</v>
      </c>
      <c r="AF1827" cm="1">
        <f t="array" ref="AF1827">SUM(Table1[Cutomer Churned or not]/'KPI''s'!$B$1)</f>
        <v>0.2685808284731635</v>
      </c>
    </row>
    <row r="1828" spans="1:32" x14ac:dyDescent="0.25">
      <c r="A1828" t="s">
        <v>3776</v>
      </c>
      <c r="B1828" t="s">
        <v>21</v>
      </c>
      <c r="C1828" s="7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 t="str">
        <f>IF(Table1[[#This Row],[Under 30]]="yes","under 30",IF(Table1[[#This Row],[Senior]]="No","Senior","other"))</f>
        <v>Senior</v>
      </c>
      <c r="AE1828">
        <f>IF(Table1[[#This Row],[Churn Label]]="no",0,1)</f>
        <v>0</v>
      </c>
      <c r="AF1828" cm="1">
        <f t="array" ref="AF1828">SUM(Table1[Cutomer Churned or not]/'KPI''s'!$B$1)</f>
        <v>0.2685808284731635</v>
      </c>
    </row>
    <row r="1829" spans="1:32" x14ac:dyDescent="0.25">
      <c r="A1829" t="s">
        <v>3778</v>
      </c>
      <c r="B1829" t="s">
        <v>21</v>
      </c>
      <c r="C1829" s="7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 t="str">
        <f>IF(Table1[[#This Row],[Under 30]]="yes","under 30",IF(Table1[[#This Row],[Senior]]="No","Senior","other"))</f>
        <v>Senior</v>
      </c>
      <c r="AE1829">
        <f>IF(Table1[[#This Row],[Churn Label]]="no",0,1)</f>
        <v>0</v>
      </c>
      <c r="AF1829" cm="1">
        <f t="array" ref="AF1829">SUM(Table1[Cutomer Churned or not]/'KPI''s'!$B$1)</f>
        <v>0.2685808284731635</v>
      </c>
    </row>
    <row r="1830" spans="1:32" x14ac:dyDescent="0.25">
      <c r="A1830" t="s">
        <v>3780</v>
      </c>
      <c r="B1830" t="s">
        <v>21</v>
      </c>
      <c r="C1830" s="7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 t="str">
        <f>IF(Table1[[#This Row],[Under 30]]="yes","under 30",IF(Table1[[#This Row],[Senior]]="No","Senior","other"))</f>
        <v>Senior</v>
      </c>
      <c r="AE1830">
        <f>IF(Table1[[#This Row],[Churn Label]]="no",0,1)</f>
        <v>0</v>
      </c>
      <c r="AF1830" cm="1">
        <f t="array" ref="AF1830">SUM(Table1[Cutomer Churned or not]/'KPI''s'!$B$1)</f>
        <v>0.2685808284731635</v>
      </c>
    </row>
    <row r="1831" spans="1:32" x14ac:dyDescent="0.25">
      <c r="A1831" t="s">
        <v>3782</v>
      </c>
      <c r="B1831" t="s">
        <v>25</v>
      </c>
      <c r="C1831" s="7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 t="str">
        <f>IF(Table1[[#This Row],[Under 30]]="yes","under 30",IF(Table1[[#This Row],[Senior]]="No","Senior","other"))</f>
        <v>Senior</v>
      </c>
      <c r="AE1831">
        <f>IF(Table1[[#This Row],[Churn Label]]="no",0,1)</f>
        <v>1</v>
      </c>
      <c r="AF1831" cm="1">
        <f t="array" ref="AF1831">SUM(Table1[Cutomer Churned or not]/'KPI''s'!$B$1)</f>
        <v>0.2685808284731635</v>
      </c>
    </row>
    <row r="1832" spans="1:32" x14ac:dyDescent="0.25">
      <c r="A1832" t="s">
        <v>3784</v>
      </c>
      <c r="B1832" t="s">
        <v>21</v>
      </c>
      <c r="C1832" s="7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 t="str">
        <f>IF(Table1[[#This Row],[Under 30]]="yes","under 30",IF(Table1[[#This Row],[Senior]]="No","Senior","other"))</f>
        <v>Senior</v>
      </c>
      <c r="AE1832">
        <f>IF(Table1[[#This Row],[Churn Label]]="no",0,1)</f>
        <v>0</v>
      </c>
      <c r="AF1832" cm="1">
        <f t="array" ref="AF1832">SUM(Table1[Cutomer Churned or not]/'KPI''s'!$B$1)</f>
        <v>0.2685808284731635</v>
      </c>
    </row>
    <row r="1833" spans="1:32" x14ac:dyDescent="0.25">
      <c r="A1833" t="s">
        <v>3786</v>
      </c>
      <c r="B1833" t="s">
        <v>21</v>
      </c>
      <c r="C1833" s="7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 t="str">
        <f>IF(Table1[[#This Row],[Under 30]]="yes","under 30",IF(Table1[[#This Row],[Senior]]="No","Senior","other"))</f>
        <v>Senior</v>
      </c>
      <c r="AE1833">
        <f>IF(Table1[[#This Row],[Churn Label]]="no",0,1)</f>
        <v>0</v>
      </c>
      <c r="AF1833" cm="1">
        <f t="array" ref="AF1833">SUM(Table1[Cutomer Churned or not]/'KPI''s'!$B$1)</f>
        <v>0.2685808284731635</v>
      </c>
    </row>
    <row r="1834" spans="1:32" x14ac:dyDescent="0.25">
      <c r="A1834" t="s">
        <v>3788</v>
      </c>
      <c r="B1834" t="s">
        <v>21</v>
      </c>
      <c r="C1834" s="7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 t="str">
        <f>IF(Table1[[#This Row],[Under 30]]="yes","under 30",IF(Table1[[#This Row],[Senior]]="No","Senior","other"))</f>
        <v>Senior</v>
      </c>
      <c r="AE1834">
        <f>IF(Table1[[#This Row],[Churn Label]]="no",0,1)</f>
        <v>0</v>
      </c>
      <c r="AF1834" cm="1">
        <f t="array" ref="AF1834">SUM(Table1[Cutomer Churned or not]/'KPI''s'!$B$1)</f>
        <v>0.2685808284731635</v>
      </c>
    </row>
    <row r="1835" spans="1:32" x14ac:dyDescent="0.25">
      <c r="A1835" t="s">
        <v>3790</v>
      </c>
      <c r="B1835" t="s">
        <v>21</v>
      </c>
      <c r="C1835" s="7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 t="str">
        <f>IF(Table1[[#This Row],[Under 30]]="yes","under 30",IF(Table1[[#This Row],[Senior]]="No","Senior","other"))</f>
        <v>under 30</v>
      </c>
      <c r="AE1835">
        <f>IF(Table1[[#This Row],[Churn Label]]="no",0,1)</f>
        <v>0</v>
      </c>
      <c r="AF1835" cm="1">
        <f t="array" ref="AF1835">SUM(Table1[Cutomer Churned or not]/'KPI''s'!$B$1)</f>
        <v>0.2685808284731635</v>
      </c>
    </row>
    <row r="1836" spans="1:32" x14ac:dyDescent="0.25">
      <c r="A1836" t="s">
        <v>3792</v>
      </c>
      <c r="B1836" t="s">
        <v>21</v>
      </c>
      <c r="C1836" s="7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 t="str">
        <f>IF(Table1[[#This Row],[Under 30]]="yes","under 30",IF(Table1[[#This Row],[Senior]]="No","Senior","other"))</f>
        <v>Senior</v>
      </c>
      <c r="AE1836">
        <f>IF(Table1[[#This Row],[Churn Label]]="no",0,1)</f>
        <v>0</v>
      </c>
      <c r="AF1836" cm="1">
        <f t="array" ref="AF1836">SUM(Table1[Cutomer Churned or not]/'KPI''s'!$B$1)</f>
        <v>0.2685808284731635</v>
      </c>
    </row>
    <row r="1837" spans="1:32" x14ac:dyDescent="0.25">
      <c r="A1837" t="s">
        <v>3794</v>
      </c>
      <c r="B1837" t="s">
        <v>21</v>
      </c>
      <c r="C1837" s="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 t="str">
        <f>IF(Table1[[#This Row],[Under 30]]="yes","under 30",IF(Table1[[#This Row],[Senior]]="No","Senior","other"))</f>
        <v>Senior</v>
      </c>
      <c r="AE1837">
        <f>IF(Table1[[#This Row],[Churn Label]]="no",0,1)</f>
        <v>0</v>
      </c>
      <c r="AF1837" cm="1">
        <f t="array" ref="AF1837">SUM(Table1[Cutomer Churned or not]/'KPI''s'!$B$1)</f>
        <v>0.2685808284731635</v>
      </c>
    </row>
    <row r="1838" spans="1:32" x14ac:dyDescent="0.25">
      <c r="A1838" t="s">
        <v>3796</v>
      </c>
      <c r="B1838" t="s">
        <v>21</v>
      </c>
      <c r="C1838" s="7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 t="str">
        <f>IF(Table1[[#This Row],[Under 30]]="yes","under 30",IF(Table1[[#This Row],[Senior]]="No","Senior","other"))</f>
        <v>other</v>
      </c>
      <c r="AE1838">
        <f>IF(Table1[[#This Row],[Churn Label]]="no",0,1)</f>
        <v>0</v>
      </c>
      <c r="AF1838" cm="1">
        <f t="array" ref="AF1838">SUM(Table1[Cutomer Churned or not]/'KPI''s'!$B$1)</f>
        <v>0.2685808284731635</v>
      </c>
    </row>
    <row r="1839" spans="1:32" x14ac:dyDescent="0.25">
      <c r="A1839" t="s">
        <v>3798</v>
      </c>
      <c r="B1839" t="s">
        <v>21</v>
      </c>
      <c r="C1839" s="7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 t="str">
        <f>IF(Table1[[#This Row],[Under 30]]="yes","under 30",IF(Table1[[#This Row],[Senior]]="No","Senior","other"))</f>
        <v>other</v>
      </c>
      <c r="AE1839">
        <f>IF(Table1[[#This Row],[Churn Label]]="no",0,1)</f>
        <v>0</v>
      </c>
      <c r="AF1839" cm="1">
        <f t="array" ref="AF1839">SUM(Table1[Cutomer Churned or not]/'KPI''s'!$B$1)</f>
        <v>0.2685808284731635</v>
      </c>
    </row>
    <row r="1840" spans="1:32" x14ac:dyDescent="0.25">
      <c r="A1840" t="s">
        <v>3800</v>
      </c>
      <c r="B1840" t="s">
        <v>21</v>
      </c>
      <c r="C1840" s="7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 t="str">
        <f>IF(Table1[[#This Row],[Under 30]]="yes","under 30",IF(Table1[[#This Row],[Senior]]="No","Senior","other"))</f>
        <v>Senior</v>
      </c>
      <c r="AE1840">
        <f>IF(Table1[[#This Row],[Churn Label]]="no",0,1)</f>
        <v>0</v>
      </c>
      <c r="AF1840" cm="1">
        <f t="array" ref="AF1840">SUM(Table1[Cutomer Churned or not]/'KPI''s'!$B$1)</f>
        <v>0.2685808284731635</v>
      </c>
    </row>
    <row r="1841" spans="1:32" x14ac:dyDescent="0.25">
      <c r="A1841" t="s">
        <v>3802</v>
      </c>
      <c r="B1841" t="s">
        <v>21</v>
      </c>
      <c r="C1841" s="7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 t="str">
        <f>IF(Table1[[#This Row],[Under 30]]="yes","under 30",IF(Table1[[#This Row],[Senior]]="No","Senior","other"))</f>
        <v>Senior</v>
      </c>
      <c r="AE1841">
        <f>IF(Table1[[#This Row],[Churn Label]]="no",0,1)</f>
        <v>0</v>
      </c>
      <c r="AF1841" cm="1">
        <f t="array" ref="AF1841">SUM(Table1[Cutomer Churned or not]/'KPI''s'!$B$1)</f>
        <v>0.2685808284731635</v>
      </c>
    </row>
    <row r="1842" spans="1:32" x14ac:dyDescent="0.25">
      <c r="A1842" t="s">
        <v>3804</v>
      </c>
      <c r="B1842" t="s">
        <v>21</v>
      </c>
      <c r="C1842" s="7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 t="str">
        <f>IF(Table1[[#This Row],[Under 30]]="yes","under 30",IF(Table1[[#This Row],[Senior]]="No","Senior","other"))</f>
        <v>Senior</v>
      </c>
      <c r="AE1842">
        <f>IF(Table1[[#This Row],[Churn Label]]="no",0,1)</f>
        <v>0</v>
      </c>
      <c r="AF1842" cm="1">
        <f t="array" ref="AF1842">SUM(Table1[Cutomer Churned or not]/'KPI''s'!$B$1)</f>
        <v>0.2685808284731635</v>
      </c>
    </row>
    <row r="1843" spans="1:32" x14ac:dyDescent="0.25">
      <c r="A1843" t="s">
        <v>3806</v>
      </c>
      <c r="B1843" t="s">
        <v>21</v>
      </c>
      <c r="C1843" s="7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 t="str">
        <f>IF(Table1[[#This Row],[Under 30]]="yes","under 30",IF(Table1[[#This Row],[Senior]]="No","Senior","other"))</f>
        <v>Senior</v>
      </c>
      <c r="AE1843">
        <f>IF(Table1[[#This Row],[Churn Label]]="no",0,1)</f>
        <v>0</v>
      </c>
      <c r="AF1843" cm="1">
        <f t="array" ref="AF1843">SUM(Table1[Cutomer Churned or not]/'KPI''s'!$B$1)</f>
        <v>0.2685808284731635</v>
      </c>
    </row>
    <row r="1844" spans="1:32" x14ac:dyDescent="0.25">
      <c r="A1844" t="s">
        <v>3808</v>
      </c>
      <c r="B1844" t="s">
        <v>21</v>
      </c>
      <c r="C1844" s="7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 t="str">
        <f>IF(Table1[[#This Row],[Under 30]]="yes","under 30",IF(Table1[[#This Row],[Senior]]="No","Senior","other"))</f>
        <v>under 30</v>
      </c>
      <c r="AE1844">
        <f>IF(Table1[[#This Row],[Churn Label]]="no",0,1)</f>
        <v>0</v>
      </c>
      <c r="AF1844" cm="1">
        <f t="array" ref="AF1844">SUM(Table1[Cutomer Churned or not]/'KPI''s'!$B$1)</f>
        <v>0.2685808284731635</v>
      </c>
    </row>
    <row r="1845" spans="1:32" x14ac:dyDescent="0.25">
      <c r="A1845" t="s">
        <v>3810</v>
      </c>
      <c r="B1845" t="s">
        <v>21</v>
      </c>
      <c r="C1845" s="7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 t="str">
        <f>IF(Table1[[#This Row],[Under 30]]="yes","under 30",IF(Table1[[#This Row],[Senior]]="No","Senior","other"))</f>
        <v>Senior</v>
      </c>
      <c r="AE1845">
        <f>IF(Table1[[#This Row],[Churn Label]]="no",0,1)</f>
        <v>0</v>
      </c>
      <c r="AF1845" cm="1">
        <f t="array" ref="AF1845">SUM(Table1[Cutomer Churned or not]/'KPI''s'!$B$1)</f>
        <v>0.2685808284731635</v>
      </c>
    </row>
    <row r="1846" spans="1:32" x14ac:dyDescent="0.25">
      <c r="A1846" t="s">
        <v>3812</v>
      </c>
      <c r="B1846" t="s">
        <v>21</v>
      </c>
      <c r="C1846" s="7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 t="str">
        <f>IF(Table1[[#This Row],[Under 30]]="yes","under 30",IF(Table1[[#This Row],[Senior]]="No","Senior","other"))</f>
        <v>other</v>
      </c>
      <c r="AE1846">
        <f>IF(Table1[[#This Row],[Churn Label]]="no",0,1)</f>
        <v>0</v>
      </c>
      <c r="AF1846" cm="1">
        <f t="array" ref="AF1846">SUM(Table1[Cutomer Churned or not]/'KPI''s'!$B$1)</f>
        <v>0.2685808284731635</v>
      </c>
    </row>
    <row r="1847" spans="1:32" x14ac:dyDescent="0.25">
      <c r="A1847" t="s">
        <v>3814</v>
      </c>
      <c r="B1847" t="s">
        <v>21</v>
      </c>
      <c r="C1847" s="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 t="str">
        <f>IF(Table1[[#This Row],[Under 30]]="yes","under 30",IF(Table1[[#This Row],[Senior]]="No","Senior","other"))</f>
        <v>Senior</v>
      </c>
      <c r="AE1847">
        <f>IF(Table1[[#This Row],[Churn Label]]="no",0,1)</f>
        <v>0</v>
      </c>
      <c r="AF1847" cm="1">
        <f t="array" ref="AF1847">SUM(Table1[Cutomer Churned or not]/'KPI''s'!$B$1)</f>
        <v>0.2685808284731635</v>
      </c>
    </row>
    <row r="1848" spans="1:32" x14ac:dyDescent="0.25">
      <c r="A1848" t="s">
        <v>3816</v>
      </c>
      <c r="B1848" t="s">
        <v>21</v>
      </c>
      <c r="C1848" s="7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 t="str">
        <f>IF(Table1[[#This Row],[Under 30]]="yes","under 30",IF(Table1[[#This Row],[Senior]]="No","Senior","other"))</f>
        <v>Senior</v>
      </c>
      <c r="AE1848">
        <f>IF(Table1[[#This Row],[Churn Label]]="no",0,1)</f>
        <v>0</v>
      </c>
      <c r="AF1848" cm="1">
        <f t="array" ref="AF1848">SUM(Table1[Cutomer Churned or not]/'KPI''s'!$B$1)</f>
        <v>0.2685808284731635</v>
      </c>
    </row>
    <row r="1849" spans="1:32" x14ac:dyDescent="0.25">
      <c r="A1849" t="s">
        <v>3818</v>
      </c>
      <c r="B1849" t="s">
        <v>21</v>
      </c>
      <c r="C1849" s="7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 t="str">
        <f>IF(Table1[[#This Row],[Under 30]]="yes","under 30",IF(Table1[[#This Row],[Senior]]="No","Senior","other"))</f>
        <v>other</v>
      </c>
      <c r="AE1849">
        <f>IF(Table1[[#This Row],[Churn Label]]="no",0,1)</f>
        <v>0</v>
      </c>
      <c r="AF1849" cm="1">
        <f t="array" ref="AF1849">SUM(Table1[Cutomer Churned or not]/'KPI''s'!$B$1)</f>
        <v>0.2685808284731635</v>
      </c>
    </row>
    <row r="1850" spans="1:32" x14ac:dyDescent="0.25">
      <c r="A1850" t="s">
        <v>3820</v>
      </c>
      <c r="B1850" t="s">
        <v>21</v>
      </c>
      <c r="C1850" s="7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 t="str">
        <f>IF(Table1[[#This Row],[Under 30]]="yes","under 30",IF(Table1[[#This Row],[Senior]]="No","Senior","other"))</f>
        <v>Senior</v>
      </c>
      <c r="AE1850">
        <f>IF(Table1[[#This Row],[Churn Label]]="no",0,1)</f>
        <v>0</v>
      </c>
      <c r="AF1850" cm="1">
        <f t="array" ref="AF1850">SUM(Table1[Cutomer Churned or not]/'KPI''s'!$B$1)</f>
        <v>0.2685808284731635</v>
      </c>
    </row>
    <row r="1851" spans="1:32" x14ac:dyDescent="0.25">
      <c r="A1851" t="s">
        <v>3822</v>
      </c>
      <c r="B1851" t="s">
        <v>21</v>
      </c>
      <c r="C1851" s="7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 t="str">
        <f>IF(Table1[[#This Row],[Under 30]]="yes","under 30",IF(Table1[[#This Row],[Senior]]="No","Senior","other"))</f>
        <v>Senior</v>
      </c>
      <c r="AE1851">
        <f>IF(Table1[[#This Row],[Churn Label]]="no",0,1)</f>
        <v>0</v>
      </c>
      <c r="AF1851" cm="1">
        <f t="array" ref="AF1851">SUM(Table1[Cutomer Churned or not]/'KPI''s'!$B$1)</f>
        <v>0.2685808284731635</v>
      </c>
    </row>
    <row r="1852" spans="1:32" x14ac:dyDescent="0.25">
      <c r="A1852" t="s">
        <v>3824</v>
      </c>
      <c r="B1852" t="s">
        <v>21</v>
      </c>
      <c r="C1852" s="7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 t="str">
        <f>IF(Table1[[#This Row],[Under 30]]="yes","under 30",IF(Table1[[#This Row],[Senior]]="No","Senior","other"))</f>
        <v>Senior</v>
      </c>
      <c r="AE1852">
        <f>IF(Table1[[#This Row],[Churn Label]]="no",0,1)</f>
        <v>0</v>
      </c>
      <c r="AF1852" cm="1">
        <f t="array" ref="AF1852">SUM(Table1[Cutomer Churned or not]/'KPI''s'!$B$1)</f>
        <v>0.2685808284731635</v>
      </c>
    </row>
    <row r="1853" spans="1:32" x14ac:dyDescent="0.25">
      <c r="A1853" t="s">
        <v>3826</v>
      </c>
      <c r="B1853" t="s">
        <v>21</v>
      </c>
      <c r="C1853" s="7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 t="str">
        <f>IF(Table1[[#This Row],[Under 30]]="yes","under 30",IF(Table1[[#This Row],[Senior]]="No","Senior","other"))</f>
        <v>under 30</v>
      </c>
      <c r="AE1853">
        <f>IF(Table1[[#This Row],[Churn Label]]="no",0,1)</f>
        <v>0</v>
      </c>
      <c r="AF1853" cm="1">
        <f t="array" ref="AF1853">SUM(Table1[Cutomer Churned or not]/'KPI''s'!$B$1)</f>
        <v>0.2685808284731635</v>
      </c>
    </row>
    <row r="1854" spans="1:32" x14ac:dyDescent="0.25">
      <c r="A1854" t="s">
        <v>3828</v>
      </c>
      <c r="B1854" t="s">
        <v>21</v>
      </c>
      <c r="C1854" s="7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 t="str">
        <f>IF(Table1[[#This Row],[Under 30]]="yes","under 30",IF(Table1[[#This Row],[Senior]]="No","Senior","other"))</f>
        <v>Senior</v>
      </c>
      <c r="AE1854">
        <f>IF(Table1[[#This Row],[Churn Label]]="no",0,1)</f>
        <v>0</v>
      </c>
      <c r="AF1854" cm="1">
        <f t="array" ref="AF1854">SUM(Table1[Cutomer Churned or not]/'KPI''s'!$B$1)</f>
        <v>0.2685808284731635</v>
      </c>
    </row>
    <row r="1855" spans="1:32" x14ac:dyDescent="0.25">
      <c r="A1855" t="s">
        <v>3830</v>
      </c>
      <c r="B1855" t="s">
        <v>21</v>
      </c>
      <c r="C1855" s="7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 t="str">
        <f>IF(Table1[[#This Row],[Under 30]]="yes","under 30",IF(Table1[[#This Row],[Senior]]="No","Senior","other"))</f>
        <v>Senior</v>
      </c>
      <c r="AE1855">
        <f>IF(Table1[[#This Row],[Churn Label]]="no",0,1)</f>
        <v>0</v>
      </c>
      <c r="AF1855" cm="1">
        <f t="array" ref="AF1855">SUM(Table1[Cutomer Churned or not]/'KPI''s'!$B$1)</f>
        <v>0.2685808284731635</v>
      </c>
    </row>
    <row r="1856" spans="1:32" x14ac:dyDescent="0.25">
      <c r="A1856" t="s">
        <v>3832</v>
      </c>
      <c r="B1856" t="s">
        <v>21</v>
      </c>
      <c r="C1856" s="7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 t="str">
        <f>IF(Table1[[#This Row],[Under 30]]="yes","under 30",IF(Table1[[#This Row],[Senior]]="No","Senior","other"))</f>
        <v>Senior</v>
      </c>
      <c r="AE1856">
        <f>IF(Table1[[#This Row],[Churn Label]]="no",0,1)</f>
        <v>0</v>
      </c>
      <c r="AF1856" cm="1">
        <f t="array" ref="AF1856">SUM(Table1[Cutomer Churned or not]/'KPI''s'!$B$1)</f>
        <v>0.2685808284731635</v>
      </c>
    </row>
    <row r="1857" spans="1:32" x14ac:dyDescent="0.25">
      <c r="A1857" t="s">
        <v>3834</v>
      </c>
      <c r="B1857" t="s">
        <v>21</v>
      </c>
      <c r="C1857" s="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 t="str">
        <f>IF(Table1[[#This Row],[Under 30]]="yes","under 30",IF(Table1[[#This Row],[Senior]]="No","Senior","other"))</f>
        <v>other</v>
      </c>
      <c r="AE1857">
        <f>IF(Table1[[#This Row],[Churn Label]]="no",0,1)</f>
        <v>0</v>
      </c>
      <c r="AF1857" cm="1">
        <f t="array" ref="AF1857">SUM(Table1[Cutomer Churned or not]/'KPI''s'!$B$1)</f>
        <v>0.2685808284731635</v>
      </c>
    </row>
    <row r="1858" spans="1:32" x14ac:dyDescent="0.25">
      <c r="A1858" t="s">
        <v>3836</v>
      </c>
      <c r="B1858" t="s">
        <v>21</v>
      </c>
      <c r="C1858" s="7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 t="str">
        <f>IF(Table1[[#This Row],[Under 30]]="yes","under 30",IF(Table1[[#This Row],[Senior]]="No","Senior","other"))</f>
        <v>Senior</v>
      </c>
      <c r="AE1858">
        <f>IF(Table1[[#This Row],[Churn Label]]="no",0,1)</f>
        <v>0</v>
      </c>
      <c r="AF1858" cm="1">
        <f t="array" ref="AF1858">SUM(Table1[Cutomer Churned or not]/'KPI''s'!$B$1)</f>
        <v>0.2685808284731635</v>
      </c>
    </row>
    <row r="1859" spans="1:32" x14ac:dyDescent="0.25">
      <c r="A1859" t="s">
        <v>3838</v>
      </c>
      <c r="B1859" t="s">
        <v>21</v>
      </c>
      <c r="C1859" s="7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 t="str">
        <f>IF(Table1[[#This Row],[Under 30]]="yes","under 30",IF(Table1[[#This Row],[Senior]]="No","Senior","other"))</f>
        <v>under 30</v>
      </c>
      <c r="AE1859">
        <f>IF(Table1[[#This Row],[Churn Label]]="no",0,1)</f>
        <v>0</v>
      </c>
      <c r="AF1859" cm="1">
        <f t="array" ref="AF1859">SUM(Table1[Cutomer Churned or not]/'KPI''s'!$B$1)</f>
        <v>0.2685808284731635</v>
      </c>
    </row>
    <row r="1860" spans="1:32" x14ac:dyDescent="0.25">
      <c r="A1860" t="s">
        <v>3840</v>
      </c>
      <c r="B1860" t="s">
        <v>21</v>
      </c>
      <c r="C1860" s="7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 t="str">
        <f>IF(Table1[[#This Row],[Under 30]]="yes","under 30",IF(Table1[[#This Row],[Senior]]="No","Senior","other"))</f>
        <v>Senior</v>
      </c>
      <c r="AE1860">
        <f>IF(Table1[[#This Row],[Churn Label]]="no",0,1)</f>
        <v>0</v>
      </c>
      <c r="AF1860" cm="1">
        <f t="array" ref="AF1860">SUM(Table1[Cutomer Churned or not]/'KPI''s'!$B$1)</f>
        <v>0.2685808284731635</v>
      </c>
    </row>
    <row r="1861" spans="1:32" x14ac:dyDescent="0.25">
      <c r="A1861" t="s">
        <v>3842</v>
      </c>
      <c r="B1861" t="s">
        <v>21</v>
      </c>
      <c r="C1861" s="7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 t="str">
        <f>IF(Table1[[#This Row],[Under 30]]="yes","under 30",IF(Table1[[#This Row],[Senior]]="No","Senior","other"))</f>
        <v>other</v>
      </c>
      <c r="AE1861">
        <f>IF(Table1[[#This Row],[Churn Label]]="no",0,1)</f>
        <v>0</v>
      </c>
      <c r="AF1861" cm="1">
        <f t="array" ref="AF1861">SUM(Table1[Cutomer Churned or not]/'KPI''s'!$B$1)</f>
        <v>0.2685808284731635</v>
      </c>
    </row>
    <row r="1862" spans="1:32" x14ac:dyDescent="0.25">
      <c r="A1862" t="s">
        <v>3844</v>
      </c>
      <c r="B1862" t="s">
        <v>21</v>
      </c>
      <c r="C1862" s="7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 t="str">
        <f>IF(Table1[[#This Row],[Under 30]]="yes","under 30",IF(Table1[[#This Row],[Senior]]="No","Senior","other"))</f>
        <v>Senior</v>
      </c>
      <c r="AE1862">
        <f>IF(Table1[[#This Row],[Churn Label]]="no",0,1)</f>
        <v>0</v>
      </c>
      <c r="AF1862" cm="1">
        <f t="array" ref="AF1862">SUM(Table1[Cutomer Churned or not]/'KPI''s'!$B$1)</f>
        <v>0.2685808284731635</v>
      </c>
    </row>
    <row r="1863" spans="1:32" x14ac:dyDescent="0.25">
      <c r="A1863" t="s">
        <v>3846</v>
      </c>
      <c r="B1863" t="s">
        <v>21</v>
      </c>
      <c r="C1863" s="7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 t="str">
        <f>IF(Table1[[#This Row],[Under 30]]="yes","under 30",IF(Table1[[#This Row],[Senior]]="No","Senior","other"))</f>
        <v>Senior</v>
      </c>
      <c r="AE1863">
        <f>IF(Table1[[#This Row],[Churn Label]]="no",0,1)</f>
        <v>0</v>
      </c>
      <c r="AF1863" cm="1">
        <f t="array" ref="AF1863">SUM(Table1[Cutomer Churned or not]/'KPI''s'!$B$1)</f>
        <v>0.2685808284731635</v>
      </c>
    </row>
    <row r="1864" spans="1:32" x14ac:dyDescent="0.25">
      <c r="A1864" t="s">
        <v>3848</v>
      </c>
      <c r="B1864" t="s">
        <v>21</v>
      </c>
      <c r="C1864" s="7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 t="str">
        <f>IF(Table1[[#This Row],[Under 30]]="yes","under 30",IF(Table1[[#This Row],[Senior]]="No","Senior","other"))</f>
        <v>Senior</v>
      </c>
      <c r="AE1864">
        <f>IF(Table1[[#This Row],[Churn Label]]="no",0,1)</f>
        <v>0</v>
      </c>
      <c r="AF1864" cm="1">
        <f t="array" ref="AF1864">SUM(Table1[Cutomer Churned or not]/'KPI''s'!$B$1)</f>
        <v>0.2685808284731635</v>
      </c>
    </row>
    <row r="1865" spans="1:32" x14ac:dyDescent="0.25">
      <c r="A1865" t="s">
        <v>3850</v>
      </c>
      <c r="B1865" t="s">
        <v>21</v>
      </c>
      <c r="C1865" s="7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 t="str">
        <f>IF(Table1[[#This Row],[Under 30]]="yes","under 30",IF(Table1[[#This Row],[Senior]]="No","Senior","other"))</f>
        <v>under 30</v>
      </c>
      <c r="AE1865">
        <f>IF(Table1[[#This Row],[Churn Label]]="no",0,1)</f>
        <v>0</v>
      </c>
      <c r="AF1865" cm="1">
        <f t="array" ref="AF1865">SUM(Table1[Cutomer Churned or not]/'KPI''s'!$B$1)</f>
        <v>0.2685808284731635</v>
      </c>
    </row>
    <row r="1866" spans="1:32" x14ac:dyDescent="0.25">
      <c r="A1866" t="s">
        <v>3852</v>
      </c>
      <c r="B1866" t="s">
        <v>21</v>
      </c>
      <c r="C1866" s="7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 t="str">
        <f>IF(Table1[[#This Row],[Under 30]]="yes","under 30",IF(Table1[[#This Row],[Senior]]="No","Senior","other"))</f>
        <v>Senior</v>
      </c>
      <c r="AE1866">
        <f>IF(Table1[[#This Row],[Churn Label]]="no",0,1)</f>
        <v>0</v>
      </c>
      <c r="AF1866" cm="1">
        <f t="array" ref="AF1866">SUM(Table1[Cutomer Churned or not]/'KPI''s'!$B$1)</f>
        <v>0.2685808284731635</v>
      </c>
    </row>
    <row r="1867" spans="1:32" x14ac:dyDescent="0.25">
      <c r="A1867" t="s">
        <v>3854</v>
      </c>
      <c r="B1867" t="s">
        <v>21</v>
      </c>
      <c r="C1867" s="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 t="str">
        <f>IF(Table1[[#This Row],[Under 30]]="yes","under 30",IF(Table1[[#This Row],[Senior]]="No","Senior","other"))</f>
        <v>Senior</v>
      </c>
      <c r="AE1867">
        <f>IF(Table1[[#This Row],[Churn Label]]="no",0,1)</f>
        <v>0</v>
      </c>
      <c r="AF1867" cm="1">
        <f t="array" ref="AF1867">SUM(Table1[Cutomer Churned or not]/'KPI''s'!$B$1)</f>
        <v>0.2685808284731635</v>
      </c>
    </row>
    <row r="1868" spans="1:32" x14ac:dyDescent="0.25">
      <c r="A1868" t="s">
        <v>3856</v>
      </c>
      <c r="B1868" t="s">
        <v>21</v>
      </c>
      <c r="C1868" s="7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 t="str">
        <f>IF(Table1[[#This Row],[Under 30]]="yes","under 30",IF(Table1[[#This Row],[Senior]]="No","Senior","other"))</f>
        <v>other</v>
      </c>
      <c r="AE1868">
        <f>IF(Table1[[#This Row],[Churn Label]]="no",0,1)</f>
        <v>0</v>
      </c>
      <c r="AF1868" cm="1">
        <f t="array" ref="AF1868">SUM(Table1[Cutomer Churned or not]/'KPI''s'!$B$1)</f>
        <v>0.2685808284731635</v>
      </c>
    </row>
    <row r="1869" spans="1:32" x14ac:dyDescent="0.25">
      <c r="A1869" t="s">
        <v>3858</v>
      </c>
      <c r="B1869" t="s">
        <v>21</v>
      </c>
      <c r="C1869" s="7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 t="str">
        <f>IF(Table1[[#This Row],[Under 30]]="yes","under 30",IF(Table1[[#This Row],[Senior]]="No","Senior","other"))</f>
        <v>under 30</v>
      </c>
      <c r="AE1869">
        <f>IF(Table1[[#This Row],[Churn Label]]="no",0,1)</f>
        <v>0</v>
      </c>
      <c r="AF1869" cm="1">
        <f t="array" ref="AF1869">SUM(Table1[Cutomer Churned or not]/'KPI''s'!$B$1)</f>
        <v>0.2685808284731635</v>
      </c>
    </row>
    <row r="1870" spans="1:32" x14ac:dyDescent="0.25">
      <c r="A1870" t="s">
        <v>3860</v>
      </c>
      <c r="B1870" t="s">
        <v>21</v>
      </c>
      <c r="C1870" s="7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 t="str">
        <f>IF(Table1[[#This Row],[Under 30]]="yes","under 30",IF(Table1[[#This Row],[Senior]]="No","Senior","other"))</f>
        <v>under 30</v>
      </c>
      <c r="AE1870">
        <f>IF(Table1[[#This Row],[Churn Label]]="no",0,1)</f>
        <v>0</v>
      </c>
      <c r="AF1870" cm="1">
        <f t="array" ref="AF1870">SUM(Table1[Cutomer Churned or not]/'KPI''s'!$B$1)</f>
        <v>0.2685808284731635</v>
      </c>
    </row>
    <row r="1871" spans="1:32" x14ac:dyDescent="0.25">
      <c r="A1871" t="s">
        <v>3862</v>
      </c>
      <c r="B1871" t="s">
        <v>21</v>
      </c>
      <c r="C1871" s="7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 t="str">
        <f>IF(Table1[[#This Row],[Under 30]]="yes","under 30",IF(Table1[[#This Row],[Senior]]="No","Senior","other"))</f>
        <v>under 30</v>
      </c>
      <c r="AE1871">
        <f>IF(Table1[[#This Row],[Churn Label]]="no",0,1)</f>
        <v>0</v>
      </c>
      <c r="AF1871" cm="1">
        <f t="array" ref="AF1871">SUM(Table1[Cutomer Churned or not]/'KPI''s'!$B$1)</f>
        <v>0.2685808284731635</v>
      </c>
    </row>
    <row r="1872" spans="1:32" x14ac:dyDescent="0.25">
      <c r="A1872" t="s">
        <v>3864</v>
      </c>
      <c r="B1872" t="s">
        <v>21</v>
      </c>
      <c r="C1872" s="7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 t="str">
        <f>IF(Table1[[#This Row],[Under 30]]="yes","under 30",IF(Table1[[#This Row],[Senior]]="No","Senior","other"))</f>
        <v>Senior</v>
      </c>
      <c r="AE1872">
        <f>IF(Table1[[#This Row],[Churn Label]]="no",0,1)</f>
        <v>0</v>
      </c>
      <c r="AF1872" cm="1">
        <f t="array" ref="AF1872">SUM(Table1[Cutomer Churned or not]/'KPI''s'!$B$1)</f>
        <v>0.2685808284731635</v>
      </c>
    </row>
    <row r="1873" spans="1:32" x14ac:dyDescent="0.25">
      <c r="A1873" t="s">
        <v>3866</v>
      </c>
      <c r="B1873" t="s">
        <v>21</v>
      </c>
      <c r="C1873" s="7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 t="str">
        <f>IF(Table1[[#This Row],[Under 30]]="yes","under 30",IF(Table1[[#This Row],[Senior]]="No","Senior","other"))</f>
        <v>Senior</v>
      </c>
      <c r="AE1873">
        <f>IF(Table1[[#This Row],[Churn Label]]="no",0,1)</f>
        <v>0</v>
      </c>
      <c r="AF1873" cm="1">
        <f t="array" ref="AF1873">SUM(Table1[Cutomer Churned or not]/'KPI''s'!$B$1)</f>
        <v>0.2685808284731635</v>
      </c>
    </row>
    <row r="1874" spans="1:32" x14ac:dyDescent="0.25">
      <c r="A1874" t="s">
        <v>3868</v>
      </c>
      <c r="B1874" t="s">
        <v>21</v>
      </c>
      <c r="C1874" s="7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 t="str">
        <f>IF(Table1[[#This Row],[Under 30]]="yes","under 30",IF(Table1[[#This Row],[Senior]]="No","Senior","other"))</f>
        <v>other</v>
      </c>
      <c r="AE1874">
        <f>IF(Table1[[#This Row],[Churn Label]]="no",0,1)</f>
        <v>0</v>
      </c>
      <c r="AF1874" cm="1">
        <f t="array" ref="AF1874">SUM(Table1[Cutomer Churned or not]/'KPI''s'!$B$1)</f>
        <v>0.2685808284731635</v>
      </c>
    </row>
    <row r="1875" spans="1:32" x14ac:dyDescent="0.25">
      <c r="A1875" t="s">
        <v>3870</v>
      </c>
      <c r="B1875" t="s">
        <v>21</v>
      </c>
      <c r="C1875" s="7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 t="str">
        <f>IF(Table1[[#This Row],[Under 30]]="yes","under 30",IF(Table1[[#This Row],[Senior]]="No","Senior","other"))</f>
        <v>other</v>
      </c>
      <c r="AE1875">
        <f>IF(Table1[[#This Row],[Churn Label]]="no",0,1)</f>
        <v>0</v>
      </c>
      <c r="AF1875" cm="1">
        <f t="array" ref="AF1875">SUM(Table1[Cutomer Churned or not]/'KPI''s'!$B$1)</f>
        <v>0.2685808284731635</v>
      </c>
    </row>
    <row r="1876" spans="1:32" x14ac:dyDescent="0.25">
      <c r="A1876" t="s">
        <v>3872</v>
      </c>
      <c r="B1876" t="s">
        <v>21</v>
      </c>
      <c r="C1876" s="7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 t="str">
        <f>IF(Table1[[#This Row],[Under 30]]="yes","under 30",IF(Table1[[#This Row],[Senior]]="No","Senior","other"))</f>
        <v>under 30</v>
      </c>
      <c r="AE1876">
        <f>IF(Table1[[#This Row],[Churn Label]]="no",0,1)</f>
        <v>0</v>
      </c>
      <c r="AF1876" cm="1">
        <f t="array" ref="AF1876">SUM(Table1[Cutomer Churned or not]/'KPI''s'!$B$1)</f>
        <v>0.2685808284731635</v>
      </c>
    </row>
    <row r="1877" spans="1:32" x14ac:dyDescent="0.25">
      <c r="A1877" t="s">
        <v>3874</v>
      </c>
      <c r="B1877" t="s">
        <v>21</v>
      </c>
      <c r="C1877" s="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 t="str">
        <f>IF(Table1[[#This Row],[Under 30]]="yes","under 30",IF(Table1[[#This Row],[Senior]]="No","Senior","other"))</f>
        <v>Senior</v>
      </c>
      <c r="AE1877">
        <f>IF(Table1[[#This Row],[Churn Label]]="no",0,1)</f>
        <v>0</v>
      </c>
      <c r="AF1877" cm="1">
        <f t="array" ref="AF1877">SUM(Table1[Cutomer Churned or not]/'KPI''s'!$B$1)</f>
        <v>0.2685808284731635</v>
      </c>
    </row>
    <row r="1878" spans="1:32" x14ac:dyDescent="0.25">
      <c r="A1878" t="s">
        <v>3876</v>
      </c>
      <c r="B1878" t="s">
        <v>21</v>
      </c>
      <c r="C1878" s="7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 t="str">
        <f>IF(Table1[[#This Row],[Under 30]]="yes","under 30",IF(Table1[[#This Row],[Senior]]="No","Senior","other"))</f>
        <v>Senior</v>
      </c>
      <c r="AE1878">
        <f>IF(Table1[[#This Row],[Churn Label]]="no",0,1)</f>
        <v>0</v>
      </c>
      <c r="AF1878" cm="1">
        <f t="array" ref="AF1878">SUM(Table1[Cutomer Churned or not]/'KPI''s'!$B$1)</f>
        <v>0.2685808284731635</v>
      </c>
    </row>
    <row r="1879" spans="1:32" x14ac:dyDescent="0.25">
      <c r="A1879" t="s">
        <v>3878</v>
      </c>
      <c r="B1879" t="s">
        <v>21</v>
      </c>
      <c r="C1879" s="7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 t="str">
        <f>IF(Table1[[#This Row],[Under 30]]="yes","under 30",IF(Table1[[#This Row],[Senior]]="No","Senior","other"))</f>
        <v>Senior</v>
      </c>
      <c r="AE1879">
        <f>IF(Table1[[#This Row],[Churn Label]]="no",0,1)</f>
        <v>0</v>
      </c>
      <c r="AF1879" cm="1">
        <f t="array" ref="AF1879">SUM(Table1[Cutomer Churned or not]/'KPI''s'!$B$1)</f>
        <v>0.2685808284731635</v>
      </c>
    </row>
    <row r="1880" spans="1:32" x14ac:dyDescent="0.25">
      <c r="A1880" t="s">
        <v>3880</v>
      </c>
      <c r="B1880" t="s">
        <v>21</v>
      </c>
      <c r="C1880" s="7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 t="str">
        <f>IF(Table1[[#This Row],[Under 30]]="yes","under 30",IF(Table1[[#This Row],[Senior]]="No","Senior","other"))</f>
        <v>under 30</v>
      </c>
      <c r="AE1880">
        <f>IF(Table1[[#This Row],[Churn Label]]="no",0,1)</f>
        <v>0</v>
      </c>
      <c r="AF1880" cm="1">
        <f t="array" ref="AF1880">SUM(Table1[Cutomer Churned or not]/'KPI''s'!$B$1)</f>
        <v>0.2685808284731635</v>
      </c>
    </row>
    <row r="1881" spans="1:32" x14ac:dyDescent="0.25">
      <c r="A1881" t="s">
        <v>3882</v>
      </c>
      <c r="B1881" t="s">
        <v>21</v>
      </c>
      <c r="C1881" s="7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 t="str">
        <f>IF(Table1[[#This Row],[Under 30]]="yes","under 30",IF(Table1[[#This Row],[Senior]]="No","Senior","other"))</f>
        <v>Senior</v>
      </c>
      <c r="AE1881">
        <f>IF(Table1[[#This Row],[Churn Label]]="no",0,1)</f>
        <v>0</v>
      </c>
      <c r="AF1881" cm="1">
        <f t="array" ref="AF1881">SUM(Table1[Cutomer Churned or not]/'KPI''s'!$B$1)</f>
        <v>0.2685808284731635</v>
      </c>
    </row>
    <row r="1882" spans="1:32" x14ac:dyDescent="0.25">
      <c r="A1882" t="s">
        <v>3884</v>
      </c>
      <c r="B1882" t="s">
        <v>21</v>
      </c>
      <c r="C1882" s="7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 t="str">
        <f>IF(Table1[[#This Row],[Under 30]]="yes","under 30",IF(Table1[[#This Row],[Senior]]="No","Senior","other"))</f>
        <v>Senior</v>
      </c>
      <c r="AE1882">
        <f>IF(Table1[[#This Row],[Churn Label]]="no",0,1)</f>
        <v>0</v>
      </c>
      <c r="AF1882" cm="1">
        <f t="array" ref="AF1882">SUM(Table1[Cutomer Churned or not]/'KPI''s'!$B$1)</f>
        <v>0.2685808284731635</v>
      </c>
    </row>
    <row r="1883" spans="1:32" x14ac:dyDescent="0.25">
      <c r="A1883" t="s">
        <v>3886</v>
      </c>
      <c r="B1883" t="s">
        <v>21</v>
      </c>
      <c r="C1883" s="7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 t="str">
        <f>IF(Table1[[#This Row],[Under 30]]="yes","under 30",IF(Table1[[#This Row],[Senior]]="No","Senior","other"))</f>
        <v>Senior</v>
      </c>
      <c r="AE1883">
        <f>IF(Table1[[#This Row],[Churn Label]]="no",0,1)</f>
        <v>0</v>
      </c>
      <c r="AF1883" cm="1">
        <f t="array" ref="AF1883">SUM(Table1[Cutomer Churned or not]/'KPI''s'!$B$1)</f>
        <v>0.2685808284731635</v>
      </c>
    </row>
    <row r="1884" spans="1:32" x14ac:dyDescent="0.25">
      <c r="A1884" t="s">
        <v>3888</v>
      </c>
      <c r="B1884" t="s">
        <v>21</v>
      </c>
      <c r="C1884" s="7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 t="str">
        <f>IF(Table1[[#This Row],[Under 30]]="yes","under 30",IF(Table1[[#This Row],[Senior]]="No","Senior","other"))</f>
        <v>under 30</v>
      </c>
      <c r="AE1884">
        <f>IF(Table1[[#This Row],[Churn Label]]="no",0,1)</f>
        <v>0</v>
      </c>
      <c r="AF1884" cm="1">
        <f t="array" ref="AF1884">SUM(Table1[Cutomer Churned or not]/'KPI''s'!$B$1)</f>
        <v>0.2685808284731635</v>
      </c>
    </row>
    <row r="1885" spans="1:32" x14ac:dyDescent="0.25">
      <c r="A1885" t="s">
        <v>3890</v>
      </c>
      <c r="B1885" t="s">
        <v>21</v>
      </c>
      <c r="C1885" s="7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 t="str">
        <f>IF(Table1[[#This Row],[Under 30]]="yes","under 30",IF(Table1[[#This Row],[Senior]]="No","Senior","other"))</f>
        <v>under 30</v>
      </c>
      <c r="AE1885">
        <f>IF(Table1[[#This Row],[Churn Label]]="no",0,1)</f>
        <v>0</v>
      </c>
      <c r="AF1885" cm="1">
        <f t="array" ref="AF1885">SUM(Table1[Cutomer Churned or not]/'KPI''s'!$B$1)</f>
        <v>0.2685808284731635</v>
      </c>
    </row>
    <row r="1886" spans="1:32" x14ac:dyDescent="0.25">
      <c r="A1886" t="s">
        <v>3892</v>
      </c>
      <c r="B1886" t="s">
        <v>21</v>
      </c>
      <c r="C1886" s="7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 t="str">
        <f>IF(Table1[[#This Row],[Under 30]]="yes","under 30",IF(Table1[[#This Row],[Senior]]="No","Senior","other"))</f>
        <v>Senior</v>
      </c>
      <c r="AE1886">
        <f>IF(Table1[[#This Row],[Churn Label]]="no",0,1)</f>
        <v>0</v>
      </c>
      <c r="AF1886" cm="1">
        <f t="array" ref="AF1886">SUM(Table1[Cutomer Churned or not]/'KPI''s'!$B$1)</f>
        <v>0.2685808284731635</v>
      </c>
    </row>
    <row r="1887" spans="1:32" x14ac:dyDescent="0.25">
      <c r="A1887" t="s">
        <v>3894</v>
      </c>
      <c r="B1887" t="s">
        <v>25</v>
      </c>
      <c r="C1887" s="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 t="str">
        <f>IF(Table1[[#This Row],[Under 30]]="yes","under 30",IF(Table1[[#This Row],[Senior]]="No","Senior","other"))</f>
        <v>under 30</v>
      </c>
      <c r="AE1887">
        <f>IF(Table1[[#This Row],[Churn Label]]="no",0,1)</f>
        <v>1</v>
      </c>
      <c r="AF1887" cm="1">
        <f t="array" ref="AF1887">SUM(Table1[Cutomer Churned or not]/'KPI''s'!$B$1)</f>
        <v>0.2685808284731635</v>
      </c>
    </row>
    <row r="1888" spans="1:32" x14ac:dyDescent="0.25">
      <c r="A1888" t="s">
        <v>3896</v>
      </c>
      <c r="B1888" t="s">
        <v>21</v>
      </c>
      <c r="C1888" s="7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 t="str">
        <f>IF(Table1[[#This Row],[Under 30]]="yes","under 30",IF(Table1[[#This Row],[Senior]]="No","Senior","other"))</f>
        <v>Senior</v>
      </c>
      <c r="AE1888">
        <f>IF(Table1[[#This Row],[Churn Label]]="no",0,1)</f>
        <v>0</v>
      </c>
      <c r="AF1888" cm="1">
        <f t="array" ref="AF1888">SUM(Table1[Cutomer Churned or not]/'KPI''s'!$B$1)</f>
        <v>0.2685808284731635</v>
      </c>
    </row>
    <row r="1889" spans="1:32" x14ac:dyDescent="0.25">
      <c r="A1889" t="s">
        <v>3898</v>
      </c>
      <c r="B1889" t="s">
        <v>21</v>
      </c>
      <c r="C1889" s="7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 t="str">
        <f>IF(Table1[[#This Row],[Under 30]]="yes","under 30",IF(Table1[[#This Row],[Senior]]="No","Senior","other"))</f>
        <v>Senior</v>
      </c>
      <c r="AE1889">
        <f>IF(Table1[[#This Row],[Churn Label]]="no",0,1)</f>
        <v>0</v>
      </c>
      <c r="AF1889" cm="1">
        <f t="array" ref="AF1889">SUM(Table1[Cutomer Churned or not]/'KPI''s'!$B$1)</f>
        <v>0.2685808284731635</v>
      </c>
    </row>
    <row r="1890" spans="1:32" x14ac:dyDescent="0.25">
      <c r="A1890" t="s">
        <v>3900</v>
      </c>
      <c r="B1890" t="s">
        <v>21</v>
      </c>
      <c r="C1890" s="7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 t="str">
        <f>IF(Table1[[#This Row],[Under 30]]="yes","under 30",IF(Table1[[#This Row],[Senior]]="No","Senior","other"))</f>
        <v>Senior</v>
      </c>
      <c r="AE1890">
        <f>IF(Table1[[#This Row],[Churn Label]]="no",0,1)</f>
        <v>0</v>
      </c>
      <c r="AF1890" cm="1">
        <f t="array" ref="AF1890">SUM(Table1[Cutomer Churned or not]/'KPI''s'!$B$1)</f>
        <v>0.2685808284731635</v>
      </c>
    </row>
    <row r="1891" spans="1:32" x14ac:dyDescent="0.25">
      <c r="A1891" t="s">
        <v>3902</v>
      </c>
      <c r="B1891" t="s">
        <v>21</v>
      </c>
      <c r="C1891" s="7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 t="str">
        <f>IF(Table1[[#This Row],[Under 30]]="yes","under 30",IF(Table1[[#This Row],[Senior]]="No","Senior","other"))</f>
        <v>under 30</v>
      </c>
      <c r="AE1891">
        <f>IF(Table1[[#This Row],[Churn Label]]="no",0,1)</f>
        <v>0</v>
      </c>
      <c r="AF1891" cm="1">
        <f t="array" ref="AF1891">SUM(Table1[Cutomer Churned or not]/'KPI''s'!$B$1)</f>
        <v>0.2685808284731635</v>
      </c>
    </row>
    <row r="1892" spans="1:32" x14ac:dyDescent="0.25">
      <c r="A1892" t="s">
        <v>3904</v>
      </c>
      <c r="B1892" t="s">
        <v>21</v>
      </c>
      <c r="C1892" s="7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 t="str">
        <f>IF(Table1[[#This Row],[Under 30]]="yes","under 30",IF(Table1[[#This Row],[Senior]]="No","Senior","other"))</f>
        <v>Senior</v>
      </c>
      <c r="AE1892">
        <f>IF(Table1[[#This Row],[Churn Label]]="no",0,1)</f>
        <v>0</v>
      </c>
      <c r="AF1892" cm="1">
        <f t="array" ref="AF1892">SUM(Table1[Cutomer Churned or not]/'KPI''s'!$B$1)</f>
        <v>0.2685808284731635</v>
      </c>
    </row>
    <row r="1893" spans="1:32" x14ac:dyDescent="0.25">
      <c r="A1893" t="s">
        <v>3906</v>
      </c>
      <c r="B1893" t="s">
        <v>21</v>
      </c>
      <c r="C1893" s="7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 t="str">
        <f>IF(Table1[[#This Row],[Under 30]]="yes","under 30",IF(Table1[[#This Row],[Senior]]="No","Senior","other"))</f>
        <v>Senior</v>
      </c>
      <c r="AE1893">
        <f>IF(Table1[[#This Row],[Churn Label]]="no",0,1)</f>
        <v>0</v>
      </c>
      <c r="AF1893" cm="1">
        <f t="array" ref="AF1893">SUM(Table1[Cutomer Churned or not]/'KPI''s'!$B$1)</f>
        <v>0.2685808284731635</v>
      </c>
    </row>
    <row r="1894" spans="1:32" x14ac:dyDescent="0.25">
      <c r="A1894" t="s">
        <v>3908</v>
      </c>
      <c r="B1894" t="s">
        <v>21</v>
      </c>
      <c r="C1894" s="7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 t="str">
        <f>IF(Table1[[#This Row],[Under 30]]="yes","under 30",IF(Table1[[#This Row],[Senior]]="No","Senior","other"))</f>
        <v>under 30</v>
      </c>
      <c r="AE1894">
        <f>IF(Table1[[#This Row],[Churn Label]]="no",0,1)</f>
        <v>0</v>
      </c>
      <c r="AF1894" cm="1">
        <f t="array" ref="AF1894">SUM(Table1[Cutomer Churned or not]/'KPI''s'!$B$1)</f>
        <v>0.2685808284731635</v>
      </c>
    </row>
    <row r="1895" spans="1:32" x14ac:dyDescent="0.25">
      <c r="A1895" t="s">
        <v>3910</v>
      </c>
      <c r="B1895" t="s">
        <v>21</v>
      </c>
      <c r="C1895" s="7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 t="str">
        <f>IF(Table1[[#This Row],[Under 30]]="yes","under 30",IF(Table1[[#This Row],[Senior]]="No","Senior","other"))</f>
        <v>Senior</v>
      </c>
      <c r="AE1895">
        <f>IF(Table1[[#This Row],[Churn Label]]="no",0,1)</f>
        <v>0</v>
      </c>
      <c r="AF1895" cm="1">
        <f t="array" ref="AF1895">SUM(Table1[Cutomer Churned or not]/'KPI''s'!$B$1)</f>
        <v>0.2685808284731635</v>
      </c>
    </row>
    <row r="1896" spans="1:32" x14ac:dyDescent="0.25">
      <c r="A1896" t="s">
        <v>3912</v>
      </c>
      <c r="B1896" t="s">
        <v>21</v>
      </c>
      <c r="C1896" s="7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 t="str">
        <f>IF(Table1[[#This Row],[Under 30]]="yes","under 30",IF(Table1[[#This Row],[Senior]]="No","Senior","other"))</f>
        <v>other</v>
      </c>
      <c r="AE1896">
        <f>IF(Table1[[#This Row],[Churn Label]]="no",0,1)</f>
        <v>0</v>
      </c>
      <c r="AF1896" cm="1">
        <f t="array" ref="AF1896">SUM(Table1[Cutomer Churned or not]/'KPI''s'!$B$1)</f>
        <v>0.2685808284731635</v>
      </c>
    </row>
    <row r="1897" spans="1:32" x14ac:dyDescent="0.25">
      <c r="A1897" t="s">
        <v>3914</v>
      </c>
      <c r="B1897" t="s">
        <v>21</v>
      </c>
      <c r="C1897" s="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 t="str">
        <f>IF(Table1[[#This Row],[Under 30]]="yes","under 30",IF(Table1[[#This Row],[Senior]]="No","Senior","other"))</f>
        <v>Senior</v>
      </c>
      <c r="AE1897">
        <f>IF(Table1[[#This Row],[Churn Label]]="no",0,1)</f>
        <v>0</v>
      </c>
      <c r="AF1897" cm="1">
        <f t="array" ref="AF1897">SUM(Table1[Cutomer Churned or not]/'KPI''s'!$B$1)</f>
        <v>0.2685808284731635</v>
      </c>
    </row>
    <row r="1898" spans="1:32" x14ac:dyDescent="0.25">
      <c r="A1898" t="s">
        <v>3916</v>
      </c>
      <c r="B1898" t="s">
        <v>21</v>
      </c>
      <c r="C1898" s="7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 t="str">
        <f>IF(Table1[[#This Row],[Under 30]]="yes","under 30",IF(Table1[[#This Row],[Senior]]="No","Senior","other"))</f>
        <v>Senior</v>
      </c>
      <c r="AE1898">
        <f>IF(Table1[[#This Row],[Churn Label]]="no",0,1)</f>
        <v>0</v>
      </c>
      <c r="AF1898" cm="1">
        <f t="array" ref="AF1898">SUM(Table1[Cutomer Churned or not]/'KPI''s'!$B$1)</f>
        <v>0.2685808284731635</v>
      </c>
    </row>
    <row r="1899" spans="1:32" x14ac:dyDescent="0.25">
      <c r="A1899" t="s">
        <v>3918</v>
      </c>
      <c r="B1899" t="s">
        <v>21</v>
      </c>
      <c r="C1899" s="7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 t="str">
        <f>IF(Table1[[#This Row],[Under 30]]="yes","under 30",IF(Table1[[#This Row],[Senior]]="No","Senior","other"))</f>
        <v>Senior</v>
      </c>
      <c r="AE1899">
        <f>IF(Table1[[#This Row],[Churn Label]]="no",0,1)</f>
        <v>0</v>
      </c>
      <c r="AF1899" cm="1">
        <f t="array" ref="AF1899">SUM(Table1[Cutomer Churned or not]/'KPI''s'!$B$1)</f>
        <v>0.2685808284731635</v>
      </c>
    </row>
    <row r="1900" spans="1:32" x14ac:dyDescent="0.25">
      <c r="A1900" t="s">
        <v>3920</v>
      </c>
      <c r="B1900" t="s">
        <v>21</v>
      </c>
      <c r="C1900" s="7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 t="str">
        <f>IF(Table1[[#This Row],[Under 30]]="yes","under 30",IF(Table1[[#This Row],[Senior]]="No","Senior","other"))</f>
        <v>under 30</v>
      </c>
      <c r="AE1900">
        <f>IF(Table1[[#This Row],[Churn Label]]="no",0,1)</f>
        <v>0</v>
      </c>
      <c r="AF1900" cm="1">
        <f t="array" ref="AF1900">SUM(Table1[Cutomer Churned or not]/'KPI''s'!$B$1)</f>
        <v>0.2685808284731635</v>
      </c>
    </row>
    <row r="1901" spans="1:32" x14ac:dyDescent="0.25">
      <c r="A1901" t="s">
        <v>3922</v>
      </c>
      <c r="B1901" t="s">
        <v>21</v>
      </c>
      <c r="C1901" s="7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 t="str">
        <f>IF(Table1[[#This Row],[Under 30]]="yes","under 30",IF(Table1[[#This Row],[Senior]]="No","Senior","other"))</f>
        <v>Senior</v>
      </c>
      <c r="AE1901">
        <f>IF(Table1[[#This Row],[Churn Label]]="no",0,1)</f>
        <v>0</v>
      </c>
      <c r="AF1901" cm="1">
        <f t="array" ref="AF1901">SUM(Table1[Cutomer Churned or not]/'KPI''s'!$B$1)</f>
        <v>0.2685808284731635</v>
      </c>
    </row>
    <row r="1902" spans="1:32" x14ac:dyDescent="0.25">
      <c r="A1902" t="s">
        <v>3924</v>
      </c>
      <c r="B1902" t="s">
        <v>21</v>
      </c>
      <c r="C1902" s="7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 t="str">
        <f>IF(Table1[[#This Row],[Under 30]]="yes","under 30",IF(Table1[[#This Row],[Senior]]="No","Senior","other"))</f>
        <v>Senior</v>
      </c>
      <c r="AE1902">
        <f>IF(Table1[[#This Row],[Churn Label]]="no",0,1)</f>
        <v>0</v>
      </c>
      <c r="AF1902" cm="1">
        <f t="array" ref="AF1902">SUM(Table1[Cutomer Churned or not]/'KPI''s'!$B$1)</f>
        <v>0.2685808284731635</v>
      </c>
    </row>
    <row r="1903" spans="1:32" x14ac:dyDescent="0.25">
      <c r="A1903" t="s">
        <v>3926</v>
      </c>
      <c r="B1903" t="s">
        <v>21</v>
      </c>
      <c r="C1903" s="7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 t="str">
        <f>IF(Table1[[#This Row],[Under 30]]="yes","under 30",IF(Table1[[#This Row],[Senior]]="No","Senior","other"))</f>
        <v>under 30</v>
      </c>
      <c r="AE1903">
        <f>IF(Table1[[#This Row],[Churn Label]]="no",0,1)</f>
        <v>0</v>
      </c>
      <c r="AF1903" cm="1">
        <f t="array" ref="AF1903">SUM(Table1[Cutomer Churned or not]/'KPI''s'!$B$1)</f>
        <v>0.2685808284731635</v>
      </c>
    </row>
    <row r="1904" spans="1:32" x14ac:dyDescent="0.25">
      <c r="A1904" t="s">
        <v>3928</v>
      </c>
      <c r="B1904" t="s">
        <v>21</v>
      </c>
      <c r="C1904" s="7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 t="str">
        <f>IF(Table1[[#This Row],[Under 30]]="yes","under 30",IF(Table1[[#This Row],[Senior]]="No","Senior","other"))</f>
        <v>Senior</v>
      </c>
      <c r="AE1904">
        <f>IF(Table1[[#This Row],[Churn Label]]="no",0,1)</f>
        <v>0</v>
      </c>
      <c r="AF1904" cm="1">
        <f t="array" ref="AF1904">SUM(Table1[Cutomer Churned or not]/'KPI''s'!$B$1)</f>
        <v>0.2685808284731635</v>
      </c>
    </row>
    <row r="1905" spans="1:32" x14ac:dyDescent="0.25">
      <c r="A1905" t="s">
        <v>3930</v>
      </c>
      <c r="B1905" t="s">
        <v>21</v>
      </c>
      <c r="C1905" s="7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 t="str">
        <f>IF(Table1[[#This Row],[Under 30]]="yes","under 30",IF(Table1[[#This Row],[Senior]]="No","Senior","other"))</f>
        <v>under 30</v>
      </c>
      <c r="AE1905">
        <f>IF(Table1[[#This Row],[Churn Label]]="no",0,1)</f>
        <v>0</v>
      </c>
      <c r="AF1905" cm="1">
        <f t="array" ref="AF1905">SUM(Table1[Cutomer Churned or not]/'KPI''s'!$B$1)</f>
        <v>0.2685808284731635</v>
      </c>
    </row>
    <row r="1906" spans="1:32" x14ac:dyDescent="0.25">
      <c r="A1906" t="s">
        <v>3932</v>
      </c>
      <c r="B1906" t="s">
        <v>21</v>
      </c>
      <c r="C1906" s="7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 t="str">
        <f>IF(Table1[[#This Row],[Under 30]]="yes","under 30",IF(Table1[[#This Row],[Senior]]="No","Senior","other"))</f>
        <v>Senior</v>
      </c>
      <c r="AE1906">
        <f>IF(Table1[[#This Row],[Churn Label]]="no",0,1)</f>
        <v>0</v>
      </c>
      <c r="AF1906" cm="1">
        <f t="array" ref="AF1906">SUM(Table1[Cutomer Churned or not]/'KPI''s'!$B$1)</f>
        <v>0.2685808284731635</v>
      </c>
    </row>
    <row r="1907" spans="1:32" x14ac:dyDescent="0.25">
      <c r="A1907" t="s">
        <v>3934</v>
      </c>
      <c r="B1907" t="s">
        <v>21</v>
      </c>
      <c r="C1907" s="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 t="str">
        <f>IF(Table1[[#This Row],[Under 30]]="yes","under 30",IF(Table1[[#This Row],[Senior]]="No","Senior","other"))</f>
        <v>under 30</v>
      </c>
      <c r="AE1907">
        <f>IF(Table1[[#This Row],[Churn Label]]="no",0,1)</f>
        <v>0</v>
      </c>
      <c r="AF1907" cm="1">
        <f t="array" ref="AF1907">SUM(Table1[Cutomer Churned or not]/'KPI''s'!$B$1)</f>
        <v>0.2685808284731635</v>
      </c>
    </row>
    <row r="1908" spans="1:32" x14ac:dyDescent="0.25">
      <c r="A1908" t="s">
        <v>3936</v>
      </c>
      <c r="B1908" t="s">
        <v>21</v>
      </c>
      <c r="C1908" s="7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 t="str">
        <f>IF(Table1[[#This Row],[Under 30]]="yes","under 30",IF(Table1[[#This Row],[Senior]]="No","Senior","other"))</f>
        <v>Senior</v>
      </c>
      <c r="AE1908">
        <f>IF(Table1[[#This Row],[Churn Label]]="no",0,1)</f>
        <v>0</v>
      </c>
      <c r="AF1908" cm="1">
        <f t="array" ref="AF1908">SUM(Table1[Cutomer Churned or not]/'KPI''s'!$B$1)</f>
        <v>0.2685808284731635</v>
      </c>
    </row>
    <row r="1909" spans="1:32" x14ac:dyDescent="0.25">
      <c r="A1909" t="s">
        <v>3938</v>
      </c>
      <c r="B1909" t="s">
        <v>21</v>
      </c>
      <c r="C1909" s="7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 t="str">
        <f>IF(Table1[[#This Row],[Under 30]]="yes","under 30",IF(Table1[[#This Row],[Senior]]="No","Senior","other"))</f>
        <v>Senior</v>
      </c>
      <c r="AE1909">
        <f>IF(Table1[[#This Row],[Churn Label]]="no",0,1)</f>
        <v>0</v>
      </c>
      <c r="AF1909" cm="1">
        <f t="array" ref="AF1909">SUM(Table1[Cutomer Churned or not]/'KPI''s'!$B$1)</f>
        <v>0.2685808284731635</v>
      </c>
    </row>
    <row r="1910" spans="1:32" x14ac:dyDescent="0.25">
      <c r="A1910" t="s">
        <v>3940</v>
      </c>
      <c r="B1910" t="s">
        <v>21</v>
      </c>
      <c r="C1910" s="7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 t="str">
        <f>IF(Table1[[#This Row],[Under 30]]="yes","under 30",IF(Table1[[#This Row],[Senior]]="No","Senior","other"))</f>
        <v>other</v>
      </c>
      <c r="AE1910">
        <f>IF(Table1[[#This Row],[Churn Label]]="no",0,1)</f>
        <v>0</v>
      </c>
      <c r="AF1910" cm="1">
        <f t="array" ref="AF1910">SUM(Table1[Cutomer Churned or not]/'KPI''s'!$B$1)</f>
        <v>0.2685808284731635</v>
      </c>
    </row>
    <row r="1911" spans="1:32" x14ac:dyDescent="0.25">
      <c r="A1911" t="s">
        <v>3942</v>
      </c>
      <c r="B1911" t="s">
        <v>21</v>
      </c>
      <c r="C1911" s="7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 t="str">
        <f>IF(Table1[[#This Row],[Under 30]]="yes","under 30",IF(Table1[[#This Row],[Senior]]="No","Senior","other"))</f>
        <v>Senior</v>
      </c>
      <c r="AE1911">
        <f>IF(Table1[[#This Row],[Churn Label]]="no",0,1)</f>
        <v>0</v>
      </c>
      <c r="AF1911" cm="1">
        <f t="array" ref="AF1911">SUM(Table1[Cutomer Churned or not]/'KPI''s'!$B$1)</f>
        <v>0.2685808284731635</v>
      </c>
    </row>
    <row r="1912" spans="1:32" x14ac:dyDescent="0.25">
      <c r="A1912" t="s">
        <v>3944</v>
      </c>
      <c r="B1912" t="s">
        <v>21</v>
      </c>
      <c r="C1912" s="7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 t="str">
        <f>IF(Table1[[#This Row],[Under 30]]="yes","under 30",IF(Table1[[#This Row],[Senior]]="No","Senior","other"))</f>
        <v>Senior</v>
      </c>
      <c r="AE1912">
        <f>IF(Table1[[#This Row],[Churn Label]]="no",0,1)</f>
        <v>0</v>
      </c>
      <c r="AF1912" cm="1">
        <f t="array" ref="AF1912">SUM(Table1[Cutomer Churned or not]/'KPI''s'!$B$1)</f>
        <v>0.2685808284731635</v>
      </c>
    </row>
    <row r="1913" spans="1:32" x14ac:dyDescent="0.25">
      <c r="A1913" t="s">
        <v>3946</v>
      </c>
      <c r="B1913" t="s">
        <v>21</v>
      </c>
      <c r="C1913" s="7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 t="str">
        <f>IF(Table1[[#This Row],[Under 30]]="yes","under 30",IF(Table1[[#This Row],[Senior]]="No","Senior","other"))</f>
        <v>Senior</v>
      </c>
      <c r="AE1913">
        <f>IF(Table1[[#This Row],[Churn Label]]="no",0,1)</f>
        <v>0</v>
      </c>
      <c r="AF1913" cm="1">
        <f t="array" ref="AF1913">SUM(Table1[Cutomer Churned or not]/'KPI''s'!$B$1)</f>
        <v>0.2685808284731635</v>
      </c>
    </row>
    <row r="1914" spans="1:32" x14ac:dyDescent="0.25">
      <c r="A1914" t="s">
        <v>3948</v>
      </c>
      <c r="B1914" t="s">
        <v>21</v>
      </c>
      <c r="C1914" s="7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 t="str">
        <f>IF(Table1[[#This Row],[Under 30]]="yes","under 30",IF(Table1[[#This Row],[Senior]]="No","Senior","other"))</f>
        <v>Senior</v>
      </c>
      <c r="AE1914">
        <f>IF(Table1[[#This Row],[Churn Label]]="no",0,1)</f>
        <v>0</v>
      </c>
      <c r="AF1914" cm="1">
        <f t="array" ref="AF1914">SUM(Table1[Cutomer Churned or not]/'KPI''s'!$B$1)</f>
        <v>0.2685808284731635</v>
      </c>
    </row>
    <row r="1915" spans="1:32" x14ac:dyDescent="0.25">
      <c r="A1915" t="s">
        <v>3950</v>
      </c>
      <c r="B1915" t="s">
        <v>21</v>
      </c>
      <c r="C1915" s="7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 t="str">
        <f>IF(Table1[[#This Row],[Under 30]]="yes","under 30",IF(Table1[[#This Row],[Senior]]="No","Senior","other"))</f>
        <v>other</v>
      </c>
      <c r="AE1915">
        <f>IF(Table1[[#This Row],[Churn Label]]="no",0,1)</f>
        <v>0</v>
      </c>
      <c r="AF1915" cm="1">
        <f t="array" ref="AF1915">SUM(Table1[Cutomer Churned or not]/'KPI''s'!$B$1)</f>
        <v>0.2685808284731635</v>
      </c>
    </row>
    <row r="1916" spans="1:32" x14ac:dyDescent="0.25">
      <c r="A1916" t="s">
        <v>3952</v>
      </c>
      <c r="B1916" t="s">
        <v>21</v>
      </c>
      <c r="C1916" s="7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 t="str">
        <f>IF(Table1[[#This Row],[Under 30]]="yes","under 30",IF(Table1[[#This Row],[Senior]]="No","Senior","other"))</f>
        <v>other</v>
      </c>
      <c r="AE1916">
        <f>IF(Table1[[#This Row],[Churn Label]]="no",0,1)</f>
        <v>0</v>
      </c>
      <c r="AF1916" cm="1">
        <f t="array" ref="AF1916">SUM(Table1[Cutomer Churned or not]/'KPI''s'!$B$1)</f>
        <v>0.2685808284731635</v>
      </c>
    </row>
    <row r="1917" spans="1:32" x14ac:dyDescent="0.25">
      <c r="A1917" t="s">
        <v>3954</v>
      </c>
      <c r="B1917" t="s">
        <v>21</v>
      </c>
      <c r="C1917" s="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 t="str">
        <f>IF(Table1[[#This Row],[Under 30]]="yes","under 30",IF(Table1[[#This Row],[Senior]]="No","Senior","other"))</f>
        <v>other</v>
      </c>
      <c r="AE1917">
        <f>IF(Table1[[#This Row],[Churn Label]]="no",0,1)</f>
        <v>0</v>
      </c>
      <c r="AF1917" cm="1">
        <f t="array" ref="AF1917">SUM(Table1[Cutomer Churned or not]/'KPI''s'!$B$1)</f>
        <v>0.2685808284731635</v>
      </c>
    </row>
    <row r="1918" spans="1:32" x14ac:dyDescent="0.25">
      <c r="A1918" t="s">
        <v>3956</v>
      </c>
      <c r="B1918" t="s">
        <v>21</v>
      </c>
      <c r="C1918" s="7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 t="str">
        <f>IF(Table1[[#This Row],[Under 30]]="yes","under 30",IF(Table1[[#This Row],[Senior]]="No","Senior","other"))</f>
        <v>under 30</v>
      </c>
      <c r="AE1918">
        <f>IF(Table1[[#This Row],[Churn Label]]="no",0,1)</f>
        <v>0</v>
      </c>
      <c r="AF1918" cm="1">
        <f t="array" ref="AF1918">SUM(Table1[Cutomer Churned or not]/'KPI''s'!$B$1)</f>
        <v>0.2685808284731635</v>
      </c>
    </row>
    <row r="1919" spans="1:32" x14ac:dyDescent="0.25">
      <c r="A1919" t="s">
        <v>3958</v>
      </c>
      <c r="B1919" t="s">
        <v>21</v>
      </c>
      <c r="C1919" s="7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 t="str">
        <f>IF(Table1[[#This Row],[Under 30]]="yes","under 30",IF(Table1[[#This Row],[Senior]]="No","Senior","other"))</f>
        <v>under 30</v>
      </c>
      <c r="AE1919">
        <f>IF(Table1[[#This Row],[Churn Label]]="no",0,1)</f>
        <v>0</v>
      </c>
      <c r="AF1919" cm="1">
        <f t="array" ref="AF1919">SUM(Table1[Cutomer Churned or not]/'KPI''s'!$B$1)</f>
        <v>0.2685808284731635</v>
      </c>
    </row>
    <row r="1920" spans="1:32" x14ac:dyDescent="0.25">
      <c r="A1920" t="s">
        <v>3960</v>
      </c>
      <c r="B1920" t="s">
        <v>21</v>
      </c>
      <c r="C1920" s="7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 t="str">
        <f>IF(Table1[[#This Row],[Under 30]]="yes","under 30",IF(Table1[[#This Row],[Senior]]="No","Senior","other"))</f>
        <v>Senior</v>
      </c>
      <c r="AE1920">
        <f>IF(Table1[[#This Row],[Churn Label]]="no",0,1)</f>
        <v>0</v>
      </c>
      <c r="AF1920" cm="1">
        <f t="array" ref="AF1920">SUM(Table1[Cutomer Churned or not]/'KPI''s'!$B$1)</f>
        <v>0.2685808284731635</v>
      </c>
    </row>
    <row r="1921" spans="1:32" x14ac:dyDescent="0.25">
      <c r="A1921" t="s">
        <v>3962</v>
      </c>
      <c r="B1921" t="s">
        <v>21</v>
      </c>
      <c r="C1921" s="7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 t="str">
        <f>IF(Table1[[#This Row],[Under 30]]="yes","under 30",IF(Table1[[#This Row],[Senior]]="No","Senior","other"))</f>
        <v>Senior</v>
      </c>
      <c r="AE1921">
        <f>IF(Table1[[#This Row],[Churn Label]]="no",0,1)</f>
        <v>0</v>
      </c>
      <c r="AF1921" cm="1">
        <f t="array" ref="AF1921">SUM(Table1[Cutomer Churned or not]/'KPI''s'!$B$1)</f>
        <v>0.2685808284731635</v>
      </c>
    </row>
    <row r="1922" spans="1:32" x14ac:dyDescent="0.25">
      <c r="A1922" t="s">
        <v>3964</v>
      </c>
      <c r="B1922" t="s">
        <v>21</v>
      </c>
      <c r="C1922" s="7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 t="str">
        <f>IF(Table1[[#This Row],[Under 30]]="yes","under 30",IF(Table1[[#This Row],[Senior]]="No","Senior","other"))</f>
        <v>Senior</v>
      </c>
      <c r="AE1922">
        <f>IF(Table1[[#This Row],[Churn Label]]="no",0,1)</f>
        <v>0</v>
      </c>
      <c r="AF1922" cm="1">
        <f t="array" ref="AF1922">SUM(Table1[Cutomer Churned or not]/'KPI''s'!$B$1)</f>
        <v>0.2685808284731635</v>
      </c>
    </row>
    <row r="1923" spans="1:32" x14ac:dyDescent="0.25">
      <c r="A1923" t="s">
        <v>3966</v>
      </c>
      <c r="B1923" t="s">
        <v>25</v>
      </c>
      <c r="C1923" s="7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 t="str">
        <f>IF(Table1[[#This Row],[Under 30]]="yes","under 30",IF(Table1[[#This Row],[Senior]]="No","Senior","other"))</f>
        <v>Senior</v>
      </c>
      <c r="AE1923">
        <f>IF(Table1[[#This Row],[Churn Label]]="no",0,1)</f>
        <v>1</v>
      </c>
      <c r="AF1923" cm="1">
        <f t="array" ref="AF1923">SUM(Table1[Cutomer Churned or not]/'KPI''s'!$B$1)</f>
        <v>0.2685808284731635</v>
      </c>
    </row>
    <row r="1924" spans="1:32" x14ac:dyDescent="0.25">
      <c r="A1924" t="s">
        <v>3968</v>
      </c>
      <c r="B1924" t="s">
        <v>21</v>
      </c>
      <c r="C1924" s="7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 t="str">
        <f>IF(Table1[[#This Row],[Under 30]]="yes","under 30",IF(Table1[[#This Row],[Senior]]="No","Senior","other"))</f>
        <v>Senior</v>
      </c>
      <c r="AE1924">
        <f>IF(Table1[[#This Row],[Churn Label]]="no",0,1)</f>
        <v>0</v>
      </c>
      <c r="AF1924" cm="1">
        <f t="array" ref="AF1924">SUM(Table1[Cutomer Churned or not]/'KPI''s'!$B$1)</f>
        <v>0.2685808284731635</v>
      </c>
    </row>
    <row r="1925" spans="1:32" x14ac:dyDescent="0.25">
      <c r="A1925" t="s">
        <v>3970</v>
      </c>
      <c r="B1925" t="s">
        <v>21</v>
      </c>
      <c r="C1925" s="7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 t="str">
        <f>IF(Table1[[#This Row],[Under 30]]="yes","under 30",IF(Table1[[#This Row],[Senior]]="No","Senior","other"))</f>
        <v>other</v>
      </c>
      <c r="AE1925">
        <f>IF(Table1[[#This Row],[Churn Label]]="no",0,1)</f>
        <v>0</v>
      </c>
      <c r="AF1925" cm="1">
        <f t="array" ref="AF1925">SUM(Table1[Cutomer Churned or not]/'KPI''s'!$B$1)</f>
        <v>0.2685808284731635</v>
      </c>
    </row>
    <row r="1926" spans="1:32" x14ac:dyDescent="0.25">
      <c r="A1926" t="s">
        <v>3972</v>
      </c>
      <c r="B1926" t="s">
        <v>21</v>
      </c>
      <c r="C1926" s="7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 t="str">
        <f>IF(Table1[[#This Row],[Under 30]]="yes","under 30",IF(Table1[[#This Row],[Senior]]="No","Senior","other"))</f>
        <v>Senior</v>
      </c>
      <c r="AE1926">
        <f>IF(Table1[[#This Row],[Churn Label]]="no",0,1)</f>
        <v>0</v>
      </c>
      <c r="AF1926" cm="1">
        <f t="array" ref="AF1926">SUM(Table1[Cutomer Churned or not]/'KPI''s'!$B$1)</f>
        <v>0.2685808284731635</v>
      </c>
    </row>
    <row r="1927" spans="1:32" x14ac:dyDescent="0.25">
      <c r="A1927" t="s">
        <v>3974</v>
      </c>
      <c r="B1927" t="s">
        <v>21</v>
      </c>
      <c r="C1927" s="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 t="str">
        <f>IF(Table1[[#This Row],[Under 30]]="yes","under 30",IF(Table1[[#This Row],[Senior]]="No","Senior","other"))</f>
        <v>other</v>
      </c>
      <c r="AE1927">
        <f>IF(Table1[[#This Row],[Churn Label]]="no",0,1)</f>
        <v>0</v>
      </c>
      <c r="AF1927" cm="1">
        <f t="array" ref="AF1927">SUM(Table1[Cutomer Churned or not]/'KPI''s'!$B$1)</f>
        <v>0.2685808284731635</v>
      </c>
    </row>
    <row r="1928" spans="1:32" x14ac:dyDescent="0.25">
      <c r="A1928" t="s">
        <v>3976</v>
      </c>
      <c r="B1928" t="s">
        <v>21</v>
      </c>
      <c r="C1928" s="7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 t="str">
        <f>IF(Table1[[#This Row],[Under 30]]="yes","under 30",IF(Table1[[#This Row],[Senior]]="No","Senior","other"))</f>
        <v>Senior</v>
      </c>
      <c r="AE1928">
        <f>IF(Table1[[#This Row],[Churn Label]]="no",0,1)</f>
        <v>0</v>
      </c>
      <c r="AF1928" cm="1">
        <f t="array" ref="AF1928">SUM(Table1[Cutomer Churned or not]/'KPI''s'!$B$1)</f>
        <v>0.2685808284731635</v>
      </c>
    </row>
    <row r="1929" spans="1:32" x14ac:dyDescent="0.25">
      <c r="A1929" t="s">
        <v>3978</v>
      </c>
      <c r="B1929" t="s">
        <v>21</v>
      </c>
      <c r="C1929" s="7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 t="str">
        <f>IF(Table1[[#This Row],[Under 30]]="yes","under 30",IF(Table1[[#This Row],[Senior]]="No","Senior","other"))</f>
        <v>Senior</v>
      </c>
      <c r="AE1929">
        <f>IF(Table1[[#This Row],[Churn Label]]="no",0,1)</f>
        <v>0</v>
      </c>
      <c r="AF1929" cm="1">
        <f t="array" ref="AF1929">SUM(Table1[Cutomer Churned or not]/'KPI''s'!$B$1)</f>
        <v>0.2685808284731635</v>
      </c>
    </row>
    <row r="1930" spans="1:32" x14ac:dyDescent="0.25">
      <c r="A1930" t="s">
        <v>3980</v>
      </c>
      <c r="B1930" t="s">
        <v>21</v>
      </c>
      <c r="C1930" s="7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 t="str">
        <f>IF(Table1[[#This Row],[Under 30]]="yes","under 30",IF(Table1[[#This Row],[Senior]]="No","Senior","other"))</f>
        <v>Senior</v>
      </c>
      <c r="AE1930">
        <f>IF(Table1[[#This Row],[Churn Label]]="no",0,1)</f>
        <v>0</v>
      </c>
      <c r="AF1930" cm="1">
        <f t="array" ref="AF1930">SUM(Table1[Cutomer Churned or not]/'KPI''s'!$B$1)</f>
        <v>0.2685808284731635</v>
      </c>
    </row>
    <row r="1931" spans="1:32" x14ac:dyDescent="0.25">
      <c r="A1931" t="s">
        <v>3982</v>
      </c>
      <c r="B1931" t="s">
        <v>21</v>
      </c>
      <c r="C1931" s="7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 t="str">
        <f>IF(Table1[[#This Row],[Under 30]]="yes","under 30",IF(Table1[[#This Row],[Senior]]="No","Senior","other"))</f>
        <v>Senior</v>
      </c>
      <c r="AE1931">
        <f>IF(Table1[[#This Row],[Churn Label]]="no",0,1)</f>
        <v>0</v>
      </c>
      <c r="AF1931" cm="1">
        <f t="array" ref="AF1931">SUM(Table1[Cutomer Churned or not]/'KPI''s'!$B$1)</f>
        <v>0.2685808284731635</v>
      </c>
    </row>
    <row r="1932" spans="1:32" x14ac:dyDescent="0.25">
      <c r="A1932" t="s">
        <v>3984</v>
      </c>
      <c r="B1932" t="s">
        <v>21</v>
      </c>
      <c r="C1932" s="7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 t="str">
        <f>IF(Table1[[#This Row],[Under 30]]="yes","under 30",IF(Table1[[#This Row],[Senior]]="No","Senior","other"))</f>
        <v>under 30</v>
      </c>
      <c r="AE1932">
        <f>IF(Table1[[#This Row],[Churn Label]]="no",0,1)</f>
        <v>0</v>
      </c>
      <c r="AF1932" cm="1">
        <f t="array" ref="AF1932">SUM(Table1[Cutomer Churned or not]/'KPI''s'!$B$1)</f>
        <v>0.2685808284731635</v>
      </c>
    </row>
    <row r="1933" spans="1:32" x14ac:dyDescent="0.25">
      <c r="A1933" t="s">
        <v>3986</v>
      </c>
      <c r="B1933" t="s">
        <v>21</v>
      </c>
      <c r="C1933" s="7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 t="str">
        <f>IF(Table1[[#This Row],[Under 30]]="yes","under 30",IF(Table1[[#This Row],[Senior]]="No","Senior","other"))</f>
        <v>Senior</v>
      </c>
      <c r="AE1933">
        <f>IF(Table1[[#This Row],[Churn Label]]="no",0,1)</f>
        <v>0</v>
      </c>
      <c r="AF1933" cm="1">
        <f t="array" ref="AF1933">SUM(Table1[Cutomer Churned or not]/'KPI''s'!$B$1)</f>
        <v>0.2685808284731635</v>
      </c>
    </row>
    <row r="1934" spans="1:32" x14ac:dyDescent="0.25">
      <c r="A1934" t="s">
        <v>3988</v>
      </c>
      <c r="B1934" t="s">
        <v>21</v>
      </c>
      <c r="C1934" s="7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 t="str">
        <f>IF(Table1[[#This Row],[Under 30]]="yes","under 30",IF(Table1[[#This Row],[Senior]]="No","Senior","other"))</f>
        <v>Senior</v>
      </c>
      <c r="AE1934">
        <f>IF(Table1[[#This Row],[Churn Label]]="no",0,1)</f>
        <v>0</v>
      </c>
      <c r="AF1934" cm="1">
        <f t="array" ref="AF1934">SUM(Table1[Cutomer Churned or not]/'KPI''s'!$B$1)</f>
        <v>0.2685808284731635</v>
      </c>
    </row>
    <row r="1935" spans="1:32" x14ac:dyDescent="0.25">
      <c r="A1935" t="s">
        <v>3990</v>
      </c>
      <c r="B1935" t="s">
        <v>21</v>
      </c>
      <c r="C1935" s="7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 t="str">
        <f>IF(Table1[[#This Row],[Under 30]]="yes","under 30",IF(Table1[[#This Row],[Senior]]="No","Senior","other"))</f>
        <v>other</v>
      </c>
      <c r="AE1935">
        <f>IF(Table1[[#This Row],[Churn Label]]="no",0,1)</f>
        <v>0</v>
      </c>
      <c r="AF1935" cm="1">
        <f t="array" ref="AF1935">SUM(Table1[Cutomer Churned or not]/'KPI''s'!$B$1)</f>
        <v>0.2685808284731635</v>
      </c>
    </row>
    <row r="1936" spans="1:32" x14ac:dyDescent="0.25">
      <c r="A1936" t="s">
        <v>3992</v>
      </c>
      <c r="B1936" t="s">
        <v>21</v>
      </c>
      <c r="C1936" s="7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 t="str">
        <f>IF(Table1[[#This Row],[Under 30]]="yes","under 30",IF(Table1[[#This Row],[Senior]]="No","Senior","other"))</f>
        <v>Senior</v>
      </c>
      <c r="AE1936">
        <f>IF(Table1[[#This Row],[Churn Label]]="no",0,1)</f>
        <v>0</v>
      </c>
      <c r="AF1936" cm="1">
        <f t="array" ref="AF1936">SUM(Table1[Cutomer Churned or not]/'KPI''s'!$B$1)</f>
        <v>0.2685808284731635</v>
      </c>
    </row>
    <row r="1937" spans="1:32" x14ac:dyDescent="0.25">
      <c r="A1937" t="s">
        <v>3994</v>
      </c>
      <c r="B1937" t="s">
        <v>21</v>
      </c>
      <c r="C1937" s="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 t="str">
        <f>IF(Table1[[#This Row],[Under 30]]="yes","under 30",IF(Table1[[#This Row],[Senior]]="No","Senior","other"))</f>
        <v>Senior</v>
      </c>
      <c r="AE1937">
        <f>IF(Table1[[#This Row],[Churn Label]]="no",0,1)</f>
        <v>0</v>
      </c>
      <c r="AF1937" cm="1">
        <f t="array" ref="AF1937">SUM(Table1[Cutomer Churned or not]/'KPI''s'!$B$1)</f>
        <v>0.2685808284731635</v>
      </c>
    </row>
    <row r="1938" spans="1:32" x14ac:dyDescent="0.25">
      <c r="A1938" t="s">
        <v>3996</v>
      </c>
      <c r="B1938" t="s">
        <v>21</v>
      </c>
      <c r="C1938" s="7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 t="str">
        <f>IF(Table1[[#This Row],[Under 30]]="yes","under 30",IF(Table1[[#This Row],[Senior]]="No","Senior","other"))</f>
        <v>Senior</v>
      </c>
      <c r="AE1938">
        <f>IF(Table1[[#This Row],[Churn Label]]="no",0,1)</f>
        <v>0</v>
      </c>
      <c r="AF1938" cm="1">
        <f t="array" ref="AF1938">SUM(Table1[Cutomer Churned or not]/'KPI''s'!$B$1)</f>
        <v>0.2685808284731635</v>
      </c>
    </row>
    <row r="1939" spans="1:32" x14ac:dyDescent="0.25">
      <c r="A1939" t="s">
        <v>3998</v>
      </c>
      <c r="B1939" t="s">
        <v>21</v>
      </c>
      <c r="C1939" s="7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 t="str">
        <f>IF(Table1[[#This Row],[Under 30]]="yes","under 30",IF(Table1[[#This Row],[Senior]]="No","Senior","other"))</f>
        <v>under 30</v>
      </c>
      <c r="AE1939">
        <f>IF(Table1[[#This Row],[Churn Label]]="no",0,1)</f>
        <v>0</v>
      </c>
      <c r="AF1939" cm="1">
        <f t="array" ref="AF1939">SUM(Table1[Cutomer Churned or not]/'KPI''s'!$B$1)</f>
        <v>0.2685808284731635</v>
      </c>
    </row>
    <row r="1940" spans="1:32" x14ac:dyDescent="0.25">
      <c r="A1940" t="s">
        <v>4000</v>
      </c>
      <c r="B1940" t="s">
        <v>21</v>
      </c>
      <c r="C1940" s="7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 t="str">
        <f>IF(Table1[[#This Row],[Under 30]]="yes","under 30",IF(Table1[[#This Row],[Senior]]="No","Senior","other"))</f>
        <v>Senior</v>
      </c>
      <c r="AE1940">
        <f>IF(Table1[[#This Row],[Churn Label]]="no",0,1)</f>
        <v>0</v>
      </c>
      <c r="AF1940" cm="1">
        <f t="array" ref="AF1940">SUM(Table1[Cutomer Churned or not]/'KPI''s'!$B$1)</f>
        <v>0.2685808284731635</v>
      </c>
    </row>
    <row r="1941" spans="1:32" x14ac:dyDescent="0.25">
      <c r="A1941" t="s">
        <v>4002</v>
      </c>
      <c r="B1941" t="s">
        <v>21</v>
      </c>
      <c r="C1941" s="7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 t="str">
        <f>IF(Table1[[#This Row],[Under 30]]="yes","under 30",IF(Table1[[#This Row],[Senior]]="No","Senior","other"))</f>
        <v>Senior</v>
      </c>
      <c r="AE1941">
        <f>IF(Table1[[#This Row],[Churn Label]]="no",0,1)</f>
        <v>0</v>
      </c>
      <c r="AF1941" cm="1">
        <f t="array" ref="AF1941">SUM(Table1[Cutomer Churned or not]/'KPI''s'!$B$1)</f>
        <v>0.2685808284731635</v>
      </c>
    </row>
    <row r="1942" spans="1:32" x14ac:dyDescent="0.25">
      <c r="A1942" t="s">
        <v>4004</v>
      </c>
      <c r="B1942" t="s">
        <v>21</v>
      </c>
      <c r="C1942" s="7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 t="str">
        <f>IF(Table1[[#This Row],[Under 30]]="yes","under 30",IF(Table1[[#This Row],[Senior]]="No","Senior","other"))</f>
        <v>Senior</v>
      </c>
      <c r="AE1942">
        <f>IF(Table1[[#This Row],[Churn Label]]="no",0,1)</f>
        <v>0</v>
      </c>
      <c r="AF1942" cm="1">
        <f t="array" ref="AF1942">SUM(Table1[Cutomer Churned or not]/'KPI''s'!$B$1)</f>
        <v>0.2685808284731635</v>
      </c>
    </row>
    <row r="1943" spans="1:32" x14ac:dyDescent="0.25">
      <c r="A1943" t="s">
        <v>4006</v>
      </c>
      <c r="B1943" t="s">
        <v>21</v>
      </c>
      <c r="C1943" s="7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 t="str">
        <f>IF(Table1[[#This Row],[Under 30]]="yes","under 30",IF(Table1[[#This Row],[Senior]]="No","Senior","other"))</f>
        <v>other</v>
      </c>
      <c r="AE1943">
        <f>IF(Table1[[#This Row],[Churn Label]]="no",0,1)</f>
        <v>0</v>
      </c>
      <c r="AF1943" cm="1">
        <f t="array" ref="AF1943">SUM(Table1[Cutomer Churned or not]/'KPI''s'!$B$1)</f>
        <v>0.2685808284731635</v>
      </c>
    </row>
    <row r="1944" spans="1:32" x14ac:dyDescent="0.25">
      <c r="A1944" t="s">
        <v>4008</v>
      </c>
      <c r="B1944" t="s">
        <v>21</v>
      </c>
      <c r="C1944" s="7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 t="str">
        <f>IF(Table1[[#This Row],[Under 30]]="yes","under 30",IF(Table1[[#This Row],[Senior]]="No","Senior","other"))</f>
        <v>Senior</v>
      </c>
      <c r="AE1944">
        <f>IF(Table1[[#This Row],[Churn Label]]="no",0,1)</f>
        <v>0</v>
      </c>
      <c r="AF1944" cm="1">
        <f t="array" ref="AF1944">SUM(Table1[Cutomer Churned or not]/'KPI''s'!$B$1)</f>
        <v>0.2685808284731635</v>
      </c>
    </row>
    <row r="1945" spans="1:32" x14ac:dyDescent="0.25">
      <c r="A1945" t="s">
        <v>4010</v>
      </c>
      <c r="B1945" t="s">
        <v>21</v>
      </c>
      <c r="C1945" s="7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 t="str">
        <f>IF(Table1[[#This Row],[Under 30]]="yes","under 30",IF(Table1[[#This Row],[Senior]]="No","Senior","other"))</f>
        <v>Senior</v>
      </c>
      <c r="AE1945">
        <f>IF(Table1[[#This Row],[Churn Label]]="no",0,1)</f>
        <v>0</v>
      </c>
      <c r="AF1945" cm="1">
        <f t="array" ref="AF1945">SUM(Table1[Cutomer Churned or not]/'KPI''s'!$B$1)</f>
        <v>0.2685808284731635</v>
      </c>
    </row>
    <row r="1946" spans="1:32" x14ac:dyDescent="0.25">
      <c r="A1946" t="s">
        <v>4012</v>
      </c>
      <c r="B1946" t="s">
        <v>21</v>
      </c>
      <c r="C1946" s="7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 t="str">
        <f>IF(Table1[[#This Row],[Under 30]]="yes","under 30",IF(Table1[[#This Row],[Senior]]="No","Senior","other"))</f>
        <v>Senior</v>
      </c>
      <c r="AE1946">
        <f>IF(Table1[[#This Row],[Churn Label]]="no",0,1)</f>
        <v>0</v>
      </c>
      <c r="AF1946" cm="1">
        <f t="array" ref="AF1946">SUM(Table1[Cutomer Churned or not]/'KPI''s'!$B$1)</f>
        <v>0.2685808284731635</v>
      </c>
    </row>
    <row r="1947" spans="1:32" x14ac:dyDescent="0.25">
      <c r="A1947" t="s">
        <v>4014</v>
      </c>
      <c r="B1947" t="s">
        <v>21</v>
      </c>
      <c r="C1947" s="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 t="str">
        <f>IF(Table1[[#This Row],[Under 30]]="yes","under 30",IF(Table1[[#This Row],[Senior]]="No","Senior","other"))</f>
        <v>Senior</v>
      </c>
      <c r="AE1947">
        <f>IF(Table1[[#This Row],[Churn Label]]="no",0,1)</f>
        <v>0</v>
      </c>
      <c r="AF1947" cm="1">
        <f t="array" ref="AF1947">SUM(Table1[Cutomer Churned or not]/'KPI''s'!$B$1)</f>
        <v>0.2685808284731635</v>
      </c>
    </row>
    <row r="1948" spans="1:32" x14ac:dyDescent="0.25">
      <c r="A1948" t="s">
        <v>4016</v>
      </c>
      <c r="B1948" t="s">
        <v>21</v>
      </c>
      <c r="C1948" s="7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 t="str">
        <f>IF(Table1[[#This Row],[Under 30]]="yes","under 30",IF(Table1[[#This Row],[Senior]]="No","Senior","other"))</f>
        <v>Senior</v>
      </c>
      <c r="AE1948">
        <f>IF(Table1[[#This Row],[Churn Label]]="no",0,1)</f>
        <v>0</v>
      </c>
      <c r="AF1948" cm="1">
        <f t="array" ref="AF1948">SUM(Table1[Cutomer Churned or not]/'KPI''s'!$B$1)</f>
        <v>0.2685808284731635</v>
      </c>
    </row>
    <row r="1949" spans="1:32" x14ac:dyDescent="0.25">
      <c r="A1949" t="s">
        <v>4018</v>
      </c>
      <c r="B1949" t="s">
        <v>21</v>
      </c>
      <c r="C1949" s="7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 t="str">
        <f>IF(Table1[[#This Row],[Under 30]]="yes","under 30",IF(Table1[[#This Row],[Senior]]="No","Senior","other"))</f>
        <v>under 30</v>
      </c>
      <c r="AE1949">
        <f>IF(Table1[[#This Row],[Churn Label]]="no",0,1)</f>
        <v>0</v>
      </c>
      <c r="AF1949" cm="1">
        <f t="array" ref="AF1949">SUM(Table1[Cutomer Churned or not]/'KPI''s'!$B$1)</f>
        <v>0.2685808284731635</v>
      </c>
    </row>
    <row r="1950" spans="1:32" x14ac:dyDescent="0.25">
      <c r="A1950" t="s">
        <v>4020</v>
      </c>
      <c r="B1950" t="s">
        <v>21</v>
      </c>
      <c r="C1950" s="7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 t="str">
        <f>IF(Table1[[#This Row],[Under 30]]="yes","under 30",IF(Table1[[#This Row],[Senior]]="No","Senior","other"))</f>
        <v>Senior</v>
      </c>
      <c r="AE1950">
        <f>IF(Table1[[#This Row],[Churn Label]]="no",0,1)</f>
        <v>0</v>
      </c>
      <c r="AF1950" cm="1">
        <f t="array" ref="AF1950">SUM(Table1[Cutomer Churned or not]/'KPI''s'!$B$1)</f>
        <v>0.2685808284731635</v>
      </c>
    </row>
    <row r="1951" spans="1:32" x14ac:dyDescent="0.25">
      <c r="A1951" t="s">
        <v>4022</v>
      </c>
      <c r="B1951" t="s">
        <v>21</v>
      </c>
      <c r="C1951" s="7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 t="str">
        <f>IF(Table1[[#This Row],[Under 30]]="yes","under 30",IF(Table1[[#This Row],[Senior]]="No","Senior","other"))</f>
        <v>Senior</v>
      </c>
      <c r="AE1951">
        <f>IF(Table1[[#This Row],[Churn Label]]="no",0,1)</f>
        <v>0</v>
      </c>
      <c r="AF1951" cm="1">
        <f t="array" ref="AF1951">SUM(Table1[Cutomer Churned or not]/'KPI''s'!$B$1)</f>
        <v>0.2685808284731635</v>
      </c>
    </row>
    <row r="1952" spans="1:32" x14ac:dyDescent="0.25">
      <c r="A1952" t="s">
        <v>4024</v>
      </c>
      <c r="B1952" t="s">
        <v>21</v>
      </c>
      <c r="C1952" s="7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 t="str">
        <f>IF(Table1[[#This Row],[Under 30]]="yes","under 30",IF(Table1[[#This Row],[Senior]]="No","Senior","other"))</f>
        <v>Senior</v>
      </c>
      <c r="AE1952">
        <f>IF(Table1[[#This Row],[Churn Label]]="no",0,1)</f>
        <v>0</v>
      </c>
      <c r="AF1952" cm="1">
        <f t="array" ref="AF1952">SUM(Table1[Cutomer Churned or not]/'KPI''s'!$B$1)</f>
        <v>0.2685808284731635</v>
      </c>
    </row>
    <row r="1953" spans="1:32" x14ac:dyDescent="0.25">
      <c r="A1953" t="s">
        <v>4026</v>
      </c>
      <c r="B1953" t="s">
        <v>21</v>
      </c>
      <c r="C1953" s="7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 t="str">
        <f>IF(Table1[[#This Row],[Under 30]]="yes","under 30",IF(Table1[[#This Row],[Senior]]="No","Senior","other"))</f>
        <v>under 30</v>
      </c>
      <c r="AE1953">
        <f>IF(Table1[[#This Row],[Churn Label]]="no",0,1)</f>
        <v>0</v>
      </c>
      <c r="AF1953" cm="1">
        <f t="array" ref="AF1953">SUM(Table1[Cutomer Churned or not]/'KPI''s'!$B$1)</f>
        <v>0.2685808284731635</v>
      </c>
    </row>
    <row r="1954" spans="1:32" x14ac:dyDescent="0.25">
      <c r="A1954" t="s">
        <v>4028</v>
      </c>
      <c r="B1954" t="s">
        <v>21</v>
      </c>
      <c r="C1954" s="7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 t="str">
        <f>IF(Table1[[#This Row],[Under 30]]="yes","under 30",IF(Table1[[#This Row],[Senior]]="No","Senior","other"))</f>
        <v>other</v>
      </c>
      <c r="AE1954">
        <f>IF(Table1[[#This Row],[Churn Label]]="no",0,1)</f>
        <v>0</v>
      </c>
      <c r="AF1954" cm="1">
        <f t="array" ref="AF1954">SUM(Table1[Cutomer Churned or not]/'KPI''s'!$B$1)</f>
        <v>0.2685808284731635</v>
      </c>
    </row>
    <row r="1955" spans="1:32" x14ac:dyDescent="0.25">
      <c r="A1955" t="s">
        <v>4030</v>
      </c>
      <c r="B1955" t="s">
        <v>21</v>
      </c>
      <c r="C1955" s="7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 t="str">
        <f>IF(Table1[[#This Row],[Under 30]]="yes","under 30",IF(Table1[[#This Row],[Senior]]="No","Senior","other"))</f>
        <v>Senior</v>
      </c>
      <c r="AE1955">
        <f>IF(Table1[[#This Row],[Churn Label]]="no",0,1)</f>
        <v>0</v>
      </c>
      <c r="AF1955" cm="1">
        <f t="array" ref="AF1955">SUM(Table1[Cutomer Churned or not]/'KPI''s'!$B$1)</f>
        <v>0.2685808284731635</v>
      </c>
    </row>
    <row r="1956" spans="1:32" x14ac:dyDescent="0.25">
      <c r="A1956" t="s">
        <v>4032</v>
      </c>
      <c r="B1956" t="s">
        <v>21</v>
      </c>
      <c r="C1956" s="7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 t="str">
        <f>IF(Table1[[#This Row],[Under 30]]="yes","under 30",IF(Table1[[#This Row],[Senior]]="No","Senior","other"))</f>
        <v>Senior</v>
      </c>
      <c r="AE1956">
        <f>IF(Table1[[#This Row],[Churn Label]]="no",0,1)</f>
        <v>0</v>
      </c>
      <c r="AF1956" cm="1">
        <f t="array" ref="AF1956">SUM(Table1[Cutomer Churned or not]/'KPI''s'!$B$1)</f>
        <v>0.2685808284731635</v>
      </c>
    </row>
    <row r="1957" spans="1:32" x14ac:dyDescent="0.25">
      <c r="A1957" t="s">
        <v>4034</v>
      </c>
      <c r="B1957" t="s">
        <v>21</v>
      </c>
      <c r="C1957" s="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 t="str">
        <f>IF(Table1[[#This Row],[Under 30]]="yes","under 30",IF(Table1[[#This Row],[Senior]]="No","Senior","other"))</f>
        <v>other</v>
      </c>
      <c r="AE1957">
        <f>IF(Table1[[#This Row],[Churn Label]]="no",0,1)</f>
        <v>0</v>
      </c>
      <c r="AF1957" cm="1">
        <f t="array" ref="AF1957">SUM(Table1[Cutomer Churned or not]/'KPI''s'!$B$1)</f>
        <v>0.2685808284731635</v>
      </c>
    </row>
    <row r="1958" spans="1:32" x14ac:dyDescent="0.25">
      <c r="A1958" t="s">
        <v>4036</v>
      </c>
      <c r="B1958" t="s">
        <v>21</v>
      </c>
      <c r="C1958" s="7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 t="str">
        <f>IF(Table1[[#This Row],[Under 30]]="yes","under 30",IF(Table1[[#This Row],[Senior]]="No","Senior","other"))</f>
        <v>Senior</v>
      </c>
      <c r="AE1958">
        <f>IF(Table1[[#This Row],[Churn Label]]="no",0,1)</f>
        <v>0</v>
      </c>
      <c r="AF1958" cm="1">
        <f t="array" ref="AF1958">SUM(Table1[Cutomer Churned or not]/'KPI''s'!$B$1)</f>
        <v>0.2685808284731635</v>
      </c>
    </row>
    <row r="1959" spans="1:32" x14ac:dyDescent="0.25">
      <c r="A1959" t="s">
        <v>4038</v>
      </c>
      <c r="B1959" t="s">
        <v>21</v>
      </c>
      <c r="C1959" s="7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 t="str">
        <f>IF(Table1[[#This Row],[Under 30]]="yes","under 30",IF(Table1[[#This Row],[Senior]]="No","Senior","other"))</f>
        <v>Senior</v>
      </c>
      <c r="AE1959">
        <f>IF(Table1[[#This Row],[Churn Label]]="no",0,1)</f>
        <v>0</v>
      </c>
      <c r="AF1959" cm="1">
        <f t="array" ref="AF1959">SUM(Table1[Cutomer Churned or not]/'KPI''s'!$B$1)</f>
        <v>0.2685808284731635</v>
      </c>
    </row>
    <row r="1960" spans="1:32" x14ac:dyDescent="0.25">
      <c r="A1960" t="s">
        <v>4040</v>
      </c>
      <c r="B1960" t="s">
        <v>21</v>
      </c>
      <c r="C1960" s="7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 t="str">
        <f>IF(Table1[[#This Row],[Under 30]]="yes","under 30",IF(Table1[[#This Row],[Senior]]="No","Senior","other"))</f>
        <v>other</v>
      </c>
      <c r="AE1960">
        <f>IF(Table1[[#This Row],[Churn Label]]="no",0,1)</f>
        <v>0</v>
      </c>
      <c r="AF1960" cm="1">
        <f t="array" ref="AF1960">SUM(Table1[Cutomer Churned or not]/'KPI''s'!$B$1)</f>
        <v>0.2685808284731635</v>
      </c>
    </row>
    <row r="1961" spans="1:32" x14ac:dyDescent="0.25">
      <c r="A1961" t="s">
        <v>4042</v>
      </c>
      <c r="B1961" t="s">
        <v>21</v>
      </c>
      <c r="C1961" s="7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 t="str">
        <f>IF(Table1[[#This Row],[Under 30]]="yes","under 30",IF(Table1[[#This Row],[Senior]]="No","Senior","other"))</f>
        <v>Senior</v>
      </c>
      <c r="AE1961">
        <f>IF(Table1[[#This Row],[Churn Label]]="no",0,1)</f>
        <v>0</v>
      </c>
      <c r="AF1961" cm="1">
        <f t="array" ref="AF1961">SUM(Table1[Cutomer Churned or not]/'KPI''s'!$B$1)</f>
        <v>0.2685808284731635</v>
      </c>
    </row>
    <row r="1962" spans="1:32" x14ac:dyDescent="0.25">
      <c r="A1962" t="s">
        <v>4044</v>
      </c>
      <c r="B1962" t="s">
        <v>21</v>
      </c>
      <c r="C1962" s="7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 t="str">
        <f>IF(Table1[[#This Row],[Under 30]]="yes","under 30",IF(Table1[[#This Row],[Senior]]="No","Senior","other"))</f>
        <v>other</v>
      </c>
      <c r="AE1962">
        <f>IF(Table1[[#This Row],[Churn Label]]="no",0,1)</f>
        <v>0</v>
      </c>
      <c r="AF1962" cm="1">
        <f t="array" ref="AF1962">SUM(Table1[Cutomer Churned or not]/'KPI''s'!$B$1)</f>
        <v>0.2685808284731635</v>
      </c>
    </row>
    <row r="1963" spans="1:32" x14ac:dyDescent="0.25">
      <c r="A1963" t="s">
        <v>4046</v>
      </c>
      <c r="B1963" t="s">
        <v>21</v>
      </c>
      <c r="C1963" s="7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 t="str">
        <f>IF(Table1[[#This Row],[Under 30]]="yes","under 30",IF(Table1[[#This Row],[Senior]]="No","Senior","other"))</f>
        <v>Senior</v>
      </c>
      <c r="AE1963">
        <f>IF(Table1[[#This Row],[Churn Label]]="no",0,1)</f>
        <v>0</v>
      </c>
      <c r="AF1963" cm="1">
        <f t="array" ref="AF1963">SUM(Table1[Cutomer Churned or not]/'KPI''s'!$B$1)</f>
        <v>0.2685808284731635</v>
      </c>
    </row>
    <row r="1964" spans="1:32" x14ac:dyDescent="0.25">
      <c r="A1964" t="s">
        <v>4048</v>
      </c>
      <c r="B1964" t="s">
        <v>21</v>
      </c>
      <c r="C1964" s="7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 t="str">
        <f>IF(Table1[[#This Row],[Under 30]]="yes","under 30",IF(Table1[[#This Row],[Senior]]="No","Senior","other"))</f>
        <v>Senior</v>
      </c>
      <c r="AE1964">
        <f>IF(Table1[[#This Row],[Churn Label]]="no",0,1)</f>
        <v>0</v>
      </c>
      <c r="AF1964" cm="1">
        <f t="array" ref="AF1964">SUM(Table1[Cutomer Churned or not]/'KPI''s'!$B$1)</f>
        <v>0.2685808284731635</v>
      </c>
    </row>
    <row r="1965" spans="1:32" x14ac:dyDescent="0.25">
      <c r="A1965" t="s">
        <v>4050</v>
      </c>
      <c r="B1965" t="s">
        <v>21</v>
      </c>
      <c r="C1965" s="7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 t="str">
        <f>IF(Table1[[#This Row],[Under 30]]="yes","under 30",IF(Table1[[#This Row],[Senior]]="No","Senior","other"))</f>
        <v>Senior</v>
      </c>
      <c r="AE1965">
        <f>IF(Table1[[#This Row],[Churn Label]]="no",0,1)</f>
        <v>0</v>
      </c>
      <c r="AF1965" cm="1">
        <f t="array" ref="AF1965">SUM(Table1[Cutomer Churned or not]/'KPI''s'!$B$1)</f>
        <v>0.2685808284731635</v>
      </c>
    </row>
    <row r="1966" spans="1:32" x14ac:dyDescent="0.25">
      <c r="A1966" t="s">
        <v>4052</v>
      </c>
      <c r="B1966" t="s">
        <v>21</v>
      </c>
      <c r="C1966" s="7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 t="str">
        <f>IF(Table1[[#This Row],[Under 30]]="yes","under 30",IF(Table1[[#This Row],[Senior]]="No","Senior","other"))</f>
        <v>Senior</v>
      </c>
      <c r="AE1966">
        <f>IF(Table1[[#This Row],[Churn Label]]="no",0,1)</f>
        <v>0</v>
      </c>
      <c r="AF1966" cm="1">
        <f t="array" ref="AF1966">SUM(Table1[Cutomer Churned or not]/'KPI''s'!$B$1)</f>
        <v>0.2685808284731635</v>
      </c>
    </row>
    <row r="1967" spans="1:32" x14ac:dyDescent="0.25">
      <c r="A1967" t="s">
        <v>4054</v>
      </c>
      <c r="B1967" t="s">
        <v>21</v>
      </c>
      <c r="C1967" s="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 t="str">
        <f>IF(Table1[[#This Row],[Under 30]]="yes","under 30",IF(Table1[[#This Row],[Senior]]="No","Senior","other"))</f>
        <v>Senior</v>
      </c>
      <c r="AE1967">
        <f>IF(Table1[[#This Row],[Churn Label]]="no",0,1)</f>
        <v>0</v>
      </c>
      <c r="AF1967" cm="1">
        <f t="array" ref="AF1967">SUM(Table1[Cutomer Churned or not]/'KPI''s'!$B$1)</f>
        <v>0.2685808284731635</v>
      </c>
    </row>
    <row r="1968" spans="1:32" x14ac:dyDescent="0.25">
      <c r="A1968" t="s">
        <v>4056</v>
      </c>
      <c r="B1968" t="s">
        <v>21</v>
      </c>
      <c r="C1968" s="7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 t="str">
        <f>IF(Table1[[#This Row],[Under 30]]="yes","under 30",IF(Table1[[#This Row],[Senior]]="No","Senior","other"))</f>
        <v>Senior</v>
      </c>
      <c r="AE1968">
        <f>IF(Table1[[#This Row],[Churn Label]]="no",0,1)</f>
        <v>0</v>
      </c>
      <c r="AF1968" cm="1">
        <f t="array" ref="AF1968">SUM(Table1[Cutomer Churned or not]/'KPI''s'!$B$1)</f>
        <v>0.2685808284731635</v>
      </c>
    </row>
    <row r="1969" spans="1:32" x14ac:dyDescent="0.25">
      <c r="A1969" t="s">
        <v>4058</v>
      </c>
      <c r="B1969" t="s">
        <v>21</v>
      </c>
      <c r="C1969" s="7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 t="str">
        <f>IF(Table1[[#This Row],[Under 30]]="yes","under 30",IF(Table1[[#This Row],[Senior]]="No","Senior","other"))</f>
        <v>other</v>
      </c>
      <c r="AE1969">
        <f>IF(Table1[[#This Row],[Churn Label]]="no",0,1)</f>
        <v>0</v>
      </c>
      <c r="AF1969" cm="1">
        <f t="array" ref="AF1969">SUM(Table1[Cutomer Churned or not]/'KPI''s'!$B$1)</f>
        <v>0.2685808284731635</v>
      </c>
    </row>
    <row r="1970" spans="1:32" x14ac:dyDescent="0.25">
      <c r="A1970" t="s">
        <v>4060</v>
      </c>
      <c r="B1970" t="s">
        <v>21</v>
      </c>
      <c r="C1970" s="7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 t="str">
        <f>IF(Table1[[#This Row],[Under 30]]="yes","under 30",IF(Table1[[#This Row],[Senior]]="No","Senior","other"))</f>
        <v>Senior</v>
      </c>
      <c r="AE1970">
        <f>IF(Table1[[#This Row],[Churn Label]]="no",0,1)</f>
        <v>0</v>
      </c>
      <c r="AF1970" cm="1">
        <f t="array" ref="AF1970">SUM(Table1[Cutomer Churned or not]/'KPI''s'!$B$1)</f>
        <v>0.2685808284731635</v>
      </c>
    </row>
    <row r="1971" spans="1:32" x14ac:dyDescent="0.25">
      <c r="A1971" t="s">
        <v>4062</v>
      </c>
      <c r="B1971" t="s">
        <v>21</v>
      </c>
      <c r="C1971" s="7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 t="str">
        <f>IF(Table1[[#This Row],[Under 30]]="yes","under 30",IF(Table1[[#This Row],[Senior]]="No","Senior","other"))</f>
        <v>Senior</v>
      </c>
      <c r="AE1971">
        <f>IF(Table1[[#This Row],[Churn Label]]="no",0,1)</f>
        <v>0</v>
      </c>
      <c r="AF1971" cm="1">
        <f t="array" ref="AF1971">SUM(Table1[Cutomer Churned or not]/'KPI''s'!$B$1)</f>
        <v>0.2685808284731635</v>
      </c>
    </row>
    <row r="1972" spans="1:32" x14ac:dyDescent="0.25">
      <c r="A1972" t="s">
        <v>4064</v>
      </c>
      <c r="B1972" t="s">
        <v>21</v>
      </c>
      <c r="C1972" s="7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 t="str">
        <f>IF(Table1[[#This Row],[Under 30]]="yes","under 30",IF(Table1[[#This Row],[Senior]]="No","Senior","other"))</f>
        <v>Senior</v>
      </c>
      <c r="AE1972">
        <f>IF(Table1[[#This Row],[Churn Label]]="no",0,1)</f>
        <v>0</v>
      </c>
      <c r="AF1972" cm="1">
        <f t="array" ref="AF1972">SUM(Table1[Cutomer Churned or not]/'KPI''s'!$B$1)</f>
        <v>0.2685808284731635</v>
      </c>
    </row>
    <row r="1973" spans="1:32" x14ac:dyDescent="0.25">
      <c r="A1973" t="s">
        <v>4066</v>
      </c>
      <c r="B1973" t="s">
        <v>21</v>
      </c>
      <c r="C1973" s="7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 t="str">
        <f>IF(Table1[[#This Row],[Under 30]]="yes","under 30",IF(Table1[[#This Row],[Senior]]="No","Senior","other"))</f>
        <v>other</v>
      </c>
      <c r="AE1973">
        <f>IF(Table1[[#This Row],[Churn Label]]="no",0,1)</f>
        <v>0</v>
      </c>
      <c r="AF1973" cm="1">
        <f t="array" ref="AF1973">SUM(Table1[Cutomer Churned or not]/'KPI''s'!$B$1)</f>
        <v>0.2685808284731635</v>
      </c>
    </row>
    <row r="1974" spans="1:32" x14ac:dyDescent="0.25">
      <c r="A1974" t="s">
        <v>4068</v>
      </c>
      <c r="B1974" t="s">
        <v>21</v>
      </c>
      <c r="C1974" s="7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 t="str">
        <f>IF(Table1[[#This Row],[Under 30]]="yes","under 30",IF(Table1[[#This Row],[Senior]]="No","Senior","other"))</f>
        <v>under 30</v>
      </c>
      <c r="AE1974">
        <f>IF(Table1[[#This Row],[Churn Label]]="no",0,1)</f>
        <v>0</v>
      </c>
      <c r="AF1974" cm="1">
        <f t="array" ref="AF1974">SUM(Table1[Cutomer Churned or not]/'KPI''s'!$B$1)</f>
        <v>0.2685808284731635</v>
      </c>
    </row>
    <row r="1975" spans="1:32" x14ac:dyDescent="0.25">
      <c r="A1975" t="s">
        <v>4070</v>
      </c>
      <c r="B1975" t="s">
        <v>21</v>
      </c>
      <c r="C1975" s="7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 t="str">
        <f>IF(Table1[[#This Row],[Under 30]]="yes","under 30",IF(Table1[[#This Row],[Senior]]="No","Senior","other"))</f>
        <v>Senior</v>
      </c>
      <c r="AE1975">
        <f>IF(Table1[[#This Row],[Churn Label]]="no",0,1)</f>
        <v>0</v>
      </c>
      <c r="AF1975" cm="1">
        <f t="array" ref="AF1975">SUM(Table1[Cutomer Churned or not]/'KPI''s'!$B$1)</f>
        <v>0.2685808284731635</v>
      </c>
    </row>
    <row r="1976" spans="1:32" x14ac:dyDescent="0.25">
      <c r="A1976" t="s">
        <v>4072</v>
      </c>
      <c r="B1976" t="s">
        <v>21</v>
      </c>
      <c r="C1976" s="7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 t="str">
        <f>IF(Table1[[#This Row],[Under 30]]="yes","under 30",IF(Table1[[#This Row],[Senior]]="No","Senior","other"))</f>
        <v>other</v>
      </c>
      <c r="AE1976">
        <f>IF(Table1[[#This Row],[Churn Label]]="no",0,1)</f>
        <v>0</v>
      </c>
      <c r="AF1976" cm="1">
        <f t="array" ref="AF1976">SUM(Table1[Cutomer Churned or not]/'KPI''s'!$B$1)</f>
        <v>0.2685808284731635</v>
      </c>
    </row>
    <row r="1977" spans="1:32" x14ac:dyDescent="0.25">
      <c r="A1977" t="s">
        <v>4074</v>
      </c>
      <c r="B1977" t="s">
        <v>21</v>
      </c>
      <c r="C1977" s="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 t="str">
        <f>IF(Table1[[#This Row],[Under 30]]="yes","under 30",IF(Table1[[#This Row],[Senior]]="No","Senior","other"))</f>
        <v>Senior</v>
      </c>
      <c r="AE1977">
        <f>IF(Table1[[#This Row],[Churn Label]]="no",0,1)</f>
        <v>0</v>
      </c>
      <c r="AF1977" cm="1">
        <f t="array" ref="AF1977">SUM(Table1[Cutomer Churned or not]/'KPI''s'!$B$1)</f>
        <v>0.2685808284731635</v>
      </c>
    </row>
    <row r="1978" spans="1:32" x14ac:dyDescent="0.25">
      <c r="A1978" t="s">
        <v>4076</v>
      </c>
      <c r="B1978" t="s">
        <v>21</v>
      </c>
      <c r="C1978" s="7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 t="str">
        <f>IF(Table1[[#This Row],[Under 30]]="yes","under 30",IF(Table1[[#This Row],[Senior]]="No","Senior","other"))</f>
        <v>under 30</v>
      </c>
      <c r="AE1978">
        <f>IF(Table1[[#This Row],[Churn Label]]="no",0,1)</f>
        <v>0</v>
      </c>
      <c r="AF1978" cm="1">
        <f t="array" ref="AF1978">SUM(Table1[Cutomer Churned or not]/'KPI''s'!$B$1)</f>
        <v>0.2685808284731635</v>
      </c>
    </row>
    <row r="1979" spans="1:32" x14ac:dyDescent="0.25">
      <c r="A1979" t="s">
        <v>4078</v>
      </c>
      <c r="B1979" t="s">
        <v>21</v>
      </c>
      <c r="C1979" s="7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 t="str">
        <f>IF(Table1[[#This Row],[Under 30]]="yes","under 30",IF(Table1[[#This Row],[Senior]]="No","Senior","other"))</f>
        <v>under 30</v>
      </c>
      <c r="AE1979">
        <f>IF(Table1[[#This Row],[Churn Label]]="no",0,1)</f>
        <v>0</v>
      </c>
      <c r="AF1979" cm="1">
        <f t="array" ref="AF1979">SUM(Table1[Cutomer Churned or not]/'KPI''s'!$B$1)</f>
        <v>0.2685808284731635</v>
      </c>
    </row>
    <row r="1980" spans="1:32" x14ac:dyDescent="0.25">
      <c r="A1980" t="s">
        <v>4080</v>
      </c>
      <c r="B1980" t="s">
        <v>21</v>
      </c>
      <c r="C1980" s="7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 t="str">
        <f>IF(Table1[[#This Row],[Under 30]]="yes","under 30",IF(Table1[[#This Row],[Senior]]="No","Senior","other"))</f>
        <v>Senior</v>
      </c>
      <c r="AE1980">
        <f>IF(Table1[[#This Row],[Churn Label]]="no",0,1)</f>
        <v>0</v>
      </c>
      <c r="AF1980" cm="1">
        <f t="array" ref="AF1980">SUM(Table1[Cutomer Churned or not]/'KPI''s'!$B$1)</f>
        <v>0.2685808284731635</v>
      </c>
    </row>
    <row r="1981" spans="1:32" x14ac:dyDescent="0.25">
      <c r="A1981" t="s">
        <v>4082</v>
      </c>
      <c r="B1981" t="s">
        <v>21</v>
      </c>
      <c r="C1981" s="7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 t="str">
        <f>IF(Table1[[#This Row],[Under 30]]="yes","under 30",IF(Table1[[#This Row],[Senior]]="No","Senior","other"))</f>
        <v>other</v>
      </c>
      <c r="AE1981">
        <f>IF(Table1[[#This Row],[Churn Label]]="no",0,1)</f>
        <v>0</v>
      </c>
      <c r="AF1981" cm="1">
        <f t="array" ref="AF1981">SUM(Table1[Cutomer Churned or not]/'KPI''s'!$B$1)</f>
        <v>0.2685808284731635</v>
      </c>
    </row>
    <row r="1982" spans="1:32" x14ac:dyDescent="0.25">
      <c r="A1982" t="s">
        <v>4084</v>
      </c>
      <c r="B1982" t="s">
        <v>21</v>
      </c>
      <c r="C1982" s="7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 t="str">
        <f>IF(Table1[[#This Row],[Under 30]]="yes","under 30",IF(Table1[[#This Row],[Senior]]="No","Senior","other"))</f>
        <v>Senior</v>
      </c>
      <c r="AE1982">
        <f>IF(Table1[[#This Row],[Churn Label]]="no",0,1)</f>
        <v>0</v>
      </c>
      <c r="AF1982" cm="1">
        <f t="array" ref="AF1982">SUM(Table1[Cutomer Churned or not]/'KPI''s'!$B$1)</f>
        <v>0.2685808284731635</v>
      </c>
    </row>
    <row r="1983" spans="1:32" x14ac:dyDescent="0.25">
      <c r="A1983" t="s">
        <v>4086</v>
      </c>
      <c r="B1983" t="s">
        <v>21</v>
      </c>
      <c r="C1983" s="7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 t="str">
        <f>IF(Table1[[#This Row],[Under 30]]="yes","under 30",IF(Table1[[#This Row],[Senior]]="No","Senior","other"))</f>
        <v>Senior</v>
      </c>
      <c r="AE1983">
        <f>IF(Table1[[#This Row],[Churn Label]]="no",0,1)</f>
        <v>0</v>
      </c>
      <c r="AF1983" cm="1">
        <f t="array" ref="AF1983">SUM(Table1[Cutomer Churned or not]/'KPI''s'!$B$1)</f>
        <v>0.2685808284731635</v>
      </c>
    </row>
    <row r="1984" spans="1:32" x14ac:dyDescent="0.25">
      <c r="A1984" t="s">
        <v>4088</v>
      </c>
      <c r="B1984" t="s">
        <v>21</v>
      </c>
      <c r="C1984" s="7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 t="str">
        <f>IF(Table1[[#This Row],[Under 30]]="yes","under 30",IF(Table1[[#This Row],[Senior]]="No","Senior","other"))</f>
        <v>Senior</v>
      </c>
      <c r="AE1984">
        <f>IF(Table1[[#This Row],[Churn Label]]="no",0,1)</f>
        <v>0</v>
      </c>
      <c r="AF1984" cm="1">
        <f t="array" ref="AF1984">SUM(Table1[Cutomer Churned or not]/'KPI''s'!$B$1)</f>
        <v>0.2685808284731635</v>
      </c>
    </row>
    <row r="1985" spans="1:32" x14ac:dyDescent="0.25">
      <c r="A1985" t="s">
        <v>4090</v>
      </c>
      <c r="B1985" t="s">
        <v>21</v>
      </c>
      <c r="C1985" s="7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 t="str">
        <f>IF(Table1[[#This Row],[Under 30]]="yes","under 30",IF(Table1[[#This Row],[Senior]]="No","Senior","other"))</f>
        <v>Senior</v>
      </c>
      <c r="AE1985">
        <f>IF(Table1[[#This Row],[Churn Label]]="no",0,1)</f>
        <v>0</v>
      </c>
      <c r="AF1985" cm="1">
        <f t="array" ref="AF1985">SUM(Table1[Cutomer Churned or not]/'KPI''s'!$B$1)</f>
        <v>0.2685808284731635</v>
      </c>
    </row>
    <row r="1986" spans="1:32" x14ac:dyDescent="0.25">
      <c r="A1986" t="s">
        <v>4092</v>
      </c>
      <c r="B1986" t="s">
        <v>21</v>
      </c>
      <c r="C1986" s="7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 t="str">
        <f>IF(Table1[[#This Row],[Under 30]]="yes","under 30",IF(Table1[[#This Row],[Senior]]="No","Senior","other"))</f>
        <v>Senior</v>
      </c>
      <c r="AE1986">
        <f>IF(Table1[[#This Row],[Churn Label]]="no",0,1)</f>
        <v>0</v>
      </c>
      <c r="AF1986" cm="1">
        <f t="array" ref="AF1986">SUM(Table1[Cutomer Churned or not]/'KPI''s'!$B$1)</f>
        <v>0.2685808284731635</v>
      </c>
    </row>
    <row r="1987" spans="1:32" x14ac:dyDescent="0.25">
      <c r="A1987" t="s">
        <v>4094</v>
      </c>
      <c r="B1987" t="s">
        <v>21</v>
      </c>
      <c r="C1987" s="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 t="str">
        <f>IF(Table1[[#This Row],[Under 30]]="yes","under 30",IF(Table1[[#This Row],[Senior]]="No","Senior","other"))</f>
        <v>other</v>
      </c>
      <c r="AE1987">
        <f>IF(Table1[[#This Row],[Churn Label]]="no",0,1)</f>
        <v>0</v>
      </c>
      <c r="AF1987" cm="1">
        <f t="array" ref="AF1987">SUM(Table1[Cutomer Churned or not]/'KPI''s'!$B$1)</f>
        <v>0.2685808284731635</v>
      </c>
    </row>
    <row r="1988" spans="1:32" x14ac:dyDescent="0.25">
      <c r="A1988" t="s">
        <v>4096</v>
      </c>
      <c r="B1988" t="s">
        <v>21</v>
      </c>
      <c r="C1988" s="7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 t="str">
        <f>IF(Table1[[#This Row],[Under 30]]="yes","under 30",IF(Table1[[#This Row],[Senior]]="No","Senior","other"))</f>
        <v>under 30</v>
      </c>
      <c r="AE1988">
        <f>IF(Table1[[#This Row],[Churn Label]]="no",0,1)</f>
        <v>0</v>
      </c>
      <c r="AF1988" cm="1">
        <f t="array" ref="AF1988">SUM(Table1[Cutomer Churned or not]/'KPI''s'!$B$1)</f>
        <v>0.2685808284731635</v>
      </c>
    </row>
    <row r="1989" spans="1:32" x14ac:dyDescent="0.25">
      <c r="A1989" t="s">
        <v>4098</v>
      </c>
      <c r="B1989" t="s">
        <v>21</v>
      </c>
      <c r="C1989" s="7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 t="str">
        <f>IF(Table1[[#This Row],[Under 30]]="yes","under 30",IF(Table1[[#This Row],[Senior]]="No","Senior","other"))</f>
        <v>Senior</v>
      </c>
      <c r="AE1989">
        <f>IF(Table1[[#This Row],[Churn Label]]="no",0,1)</f>
        <v>0</v>
      </c>
      <c r="AF1989" cm="1">
        <f t="array" ref="AF1989">SUM(Table1[Cutomer Churned or not]/'KPI''s'!$B$1)</f>
        <v>0.2685808284731635</v>
      </c>
    </row>
    <row r="1990" spans="1:32" x14ac:dyDescent="0.25">
      <c r="A1990" t="s">
        <v>4100</v>
      </c>
      <c r="B1990" t="s">
        <v>21</v>
      </c>
      <c r="C1990" s="7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 t="str">
        <f>IF(Table1[[#This Row],[Under 30]]="yes","under 30",IF(Table1[[#This Row],[Senior]]="No","Senior","other"))</f>
        <v>Senior</v>
      </c>
      <c r="AE1990">
        <f>IF(Table1[[#This Row],[Churn Label]]="no",0,1)</f>
        <v>0</v>
      </c>
      <c r="AF1990" cm="1">
        <f t="array" ref="AF1990">SUM(Table1[Cutomer Churned or not]/'KPI''s'!$B$1)</f>
        <v>0.2685808284731635</v>
      </c>
    </row>
    <row r="1991" spans="1:32" x14ac:dyDescent="0.25">
      <c r="A1991" t="s">
        <v>4102</v>
      </c>
      <c r="B1991" t="s">
        <v>21</v>
      </c>
      <c r="C1991" s="7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 t="str">
        <f>IF(Table1[[#This Row],[Under 30]]="yes","under 30",IF(Table1[[#This Row],[Senior]]="No","Senior","other"))</f>
        <v>Senior</v>
      </c>
      <c r="AE1991">
        <f>IF(Table1[[#This Row],[Churn Label]]="no",0,1)</f>
        <v>0</v>
      </c>
      <c r="AF1991" cm="1">
        <f t="array" ref="AF1991">SUM(Table1[Cutomer Churned or not]/'KPI''s'!$B$1)</f>
        <v>0.2685808284731635</v>
      </c>
    </row>
    <row r="1992" spans="1:32" x14ac:dyDescent="0.25">
      <c r="A1992" t="s">
        <v>4104</v>
      </c>
      <c r="B1992" t="s">
        <v>21</v>
      </c>
      <c r="C1992" s="7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 t="str">
        <f>IF(Table1[[#This Row],[Under 30]]="yes","under 30",IF(Table1[[#This Row],[Senior]]="No","Senior","other"))</f>
        <v>other</v>
      </c>
      <c r="AE1992">
        <f>IF(Table1[[#This Row],[Churn Label]]="no",0,1)</f>
        <v>0</v>
      </c>
      <c r="AF1992" cm="1">
        <f t="array" ref="AF1992">SUM(Table1[Cutomer Churned or not]/'KPI''s'!$B$1)</f>
        <v>0.2685808284731635</v>
      </c>
    </row>
    <row r="1993" spans="1:32" x14ac:dyDescent="0.25">
      <c r="A1993" t="s">
        <v>4106</v>
      </c>
      <c r="B1993" t="s">
        <v>21</v>
      </c>
      <c r="C1993" s="7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 t="str">
        <f>IF(Table1[[#This Row],[Under 30]]="yes","under 30",IF(Table1[[#This Row],[Senior]]="No","Senior","other"))</f>
        <v>Senior</v>
      </c>
      <c r="AE1993">
        <f>IF(Table1[[#This Row],[Churn Label]]="no",0,1)</f>
        <v>0</v>
      </c>
      <c r="AF1993" cm="1">
        <f t="array" ref="AF1993">SUM(Table1[Cutomer Churned or not]/'KPI''s'!$B$1)</f>
        <v>0.2685808284731635</v>
      </c>
    </row>
    <row r="1994" spans="1:32" x14ac:dyDescent="0.25">
      <c r="A1994" t="s">
        <v>4108</v>
      </c>
      <c r="B1994" t="s">
        <v>21</v>
      </c>
      <c r="C1994" s="7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 t="str">
        <f>IF(Table1[[#This Row],[Under 30]]="yes","under 30",IF(Table1[[#This Row],[Senior]]="No","Senior","other"))</f>
        <v>Senior</v>
      </c>
      <c r="AE1994">
        <f>IF(Table1[[#This Row],[Churn Label]]="no",0,1)</f>
        <v>0</v>
      </c>
      <c r="AF1994" cm="1">
        <f t="array" ref="AF1994">SUM(Table1[Cutomer Churned or not]/'KPI''s'!$B$1)</f>
        <v>0.2685808284731635</v>
      </c>
    </row>
    <row r="1995" spans="1:32" x14ac:dyDescent="0.25">
      <c r="A1995" t="s">
        <v>4110</v>
      </c>
      <c r="B1995" t="s">
        <v>21</v>
      </c>
      <c r="C1995" s="7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 t="str">
        <f>IF(Table1[[#This Row],[Under 30]]="yes","under 30",IF(Table1[[#This Row],[Senior]]="No","Senior","other"))</f>
        <v>under 30</v>
      </c>
      <c r="AE1995">
        <f>IF(Table1[[#This Row],[Churn Label]]="no",0,1)</f>
        <v>0</v>
      </c>
      <c r="AF1995" cm="1">
        <f t="array" ref="AF1995">SUM(Table1[Cutomer Churned or not]/'KPI''s'!$B$1)</f>
        <v>0.2685808284731635</v>
      </c>
    </row>
    <row r="1996" spans="1:32" x14ac:dyDescent="0.25">
      <c r="A1996" t="s">
        <v>4112</v>
      </c>
      <c r="B1996" t="s">
        <v>21</v>
      </c>
      <c r="C1996" s="7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 t="str">
        <f>IF(Table1[[#This Row],[Under 30]]="yes","under 30",IF(Table1[[#This Row],[Senior]]="No","Senior","other"))</f>
        <v>under 30</v>
      </c>
      <c r="AE1996">
        <f>IF(Table1[[#This Row],[Churn Label]]="no",0,1)</f>
        <v>0</v>
      </c>
      <c r="AF1996" cm="1">
        <f t="array" ref="AF1996">SUM(Table1[Cutomer Churned or not]/'KPI''s'!$B$1)</f>
        <v>0.2685808284731635</v>
      </c>
    </row>
    <row r="1997" spans="1:32" x14ac:dyDescent="0.25">
      <c r="A1997" t="s">
        <v>4114</v>
      </c>
      <c r="B1997" t="s">
        <v>21</v>
      </c>
      <c r="C1997" s="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 t="str">
        <f>IF(Table1[[#This Row],[Under 30]]="yes","under 30",IF(Table1[[#This Row],[Senior]]="No","Senior","other"))</f>
        <v>under 30</v>
      </c>
      <c r="AE1997">
        <f>IF(Table1[[#This Row],[Churn Label]]="no",0,1)</f>
        <v>0</v>
      </c>
      <c r="AF1997" cm="1">
        <f t="array" ref="AF1997">SUM(Table1[Cutomer Churned or not]/'KPI''s'!$B$1)</f>
        <v>0.2685808284731635</v>
      </c>
    </row>
    <row r="1998" spans="1:32" x14ac:dyDescent="0.25">
      <c r="A1998" t="s">
        <v>4116</v>
      </c>
      <c r="B1998" t="s">
        <v>21</v>
      </c>
      <c r="C1998" s="7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 t="str">
        <f>IF(Table1[[#This Row],[Under 30]]="yes","under 30",IF(Table1[[#This Row],[Senior]]="No","Senior","other"))</f>
        <v>Senior</v>
      </c>
      <c r="AE1998">
        <f>IF(Table1[[#This Row],[Churn Label]]="no",0,1)</f>
        <v>0</v>
      </c>
      <c r="AF1998" cm="1">
        <f t="array" ref="AF1998">SUM(Table1[Cutomer Churned or not]/'KPI''s'!$B$1)</f>
        <v>0.2685808284731635</v>
      </c>
    </row>
    <row r="1999" spans="1:32" x14ac:dyDescent="0.25">
      <c r="A1999" t="s">
        <v>4118</v>
      </c>
      <c r="B1999" t="s">
        <v>21</v>
      </c>
      <c r="C1999" s="7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 t="str">
        <f>IF(Table1[[#This Row],[Under 30]]="yes","under 30",IF(Table1[[#This Row],[Senior]]="No","Senior","other"))</f>
        <v>under 30</v>
      </c>
      <c r="AE1999">
        <f>IF(Table1[[#This Row],[Churn Label]]="no",0,1)</f>
        <v>0</v>
      </c>
      <c r="AF1999" cm="1">
        <f t="array" ref="AF1999">SUM(Table1[Cutomer Churned or not]/'KPI''s'!$B$1)</f>
        <v>0.2685808284731635</v>
      </c>
    </row>
    <row r="2000" spans="1:32" x14ac:dyDescent="0.25">
      <c r="A2000" t="s">
        <v>4120</v>
      </c>
      <c r="B2000" t="s">
        <v>21</v>
      </c>
      <c r="C2000" s="7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 t="str">
        <f>IF(Table1[[#This Row],[Under 30]]="yes","under 30",IF(Table1[[#This Row],[Senior]]="No","Senior","other"))</f>
        <v>other</v>
      </c>
      <c r="AE2000">
        <f>IF(Table1[[#This Row],[Churn Label]]="no",0,1)</f>
        <v>0</v>
      </c>
      <c r="AF2000" cm="1">
        <f t="array" ref="AF2000">SUM(Table1[Cutomer Churned or not]/'KPI''s'!$B$1)</f>
        <v>0.2685808284731635</v>
      </c>
    </row>
    <row r="2001" spans="1:32" x14ac:dyDescent="0.25">
      <c r="A2001" t="s">
        <v>4122</v>
      </c>
      <c r="B2001" t="s">
        <v>21</v>
      </c>
      <c r="C2001" s="7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 t="str">
        <f>IF(Table1[[#This Row],[Under 30]]="yes","under 30",IF(Table1[[#This Row],[Senior]]="No","Senior","other"))</f>
        <v>under 30</v>
      </c>
      <c r="AE2001">
        <f>IF(Table1[[#This Row],[Churn Label]]="no",0,1)</f>
        <v>0</v>
      </c>
      <c r="AF2001" cm="1">
        <f t="array" ref="AF2001">SUM(Table1[Cutomer Churned or not]/'KPI''s'!$B$1)</f>
        <v>0.2685808284731635</v>
      </c>
    </row>
    <row r="2002" spans="1:32" x14ac:dyDescent="0.25">
      <c r="A2002" t="s">
        <v>4124</v>
      </c>
      <c r="B2002" t="s">
        <v>21</v>
      </c>
      <c r="C2002" s="7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 t="str">
        <f>IF(Table1[[#This Row],[Under 30]]="yes","under 30",IF(Table1[[#This Row],[Senior]]="No","Senior","other"))</f>
        <v>other</v>
      </c>
      <c r="AE2002">
        <f>IF(Table1[[#This Row],[Churn Label]]="no",0,1)</f>
        <v>0</v>
      </c>
      <c r="AF2002" cm="1">
        <f t="array" ref="AF2002">SUM(Table1[Cutomer Churned or not]/'KPI''s'!$B$1)</f>
        <v>0.2685808284731635</v>
      </c>
    </row>
    <row r="2003" spans="1:32" x14ac:dyDescent="0.25">
      <c r="A2003" t="s">
        <v>4126</v>
      </c>
      <c r="B2003" t="s">
        <v>21</v>
      </c>
      <c r="C2003" s="7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 t="str">
        <f>IF(Table1[[#This Row],[Under 30]]="yes","under 30",IF(Table1[[#This Row],[Senior]]="No","Senior","other"))</f>
        <v>other</v>
      </c>
      <c r="AE2003">
        <f>IF(Table1[[#This Row],[Churn Label]]="no",0,1)</f>
        <v>0</v>
      </c>
      <c r="AF2003" cm="1">
        <f t="array" ref="AF2003">SUM(Table1[Cutomer Churned or not]/'KPI''s'!$B$1)</f>
        <v>0.2685808284731635</v>
      </c>
    </row>
    <row r="2004" spans="1:32" x14ac:dyDescent="0.25">
      <c r="A2004" t="s">
        <v>4128</v>
      </c>
      <c r="B2004" t="s">
        <v>21</v>
      </c>
      <c r="C2004" s="7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 t="str">
        <f>IF(Table1[[#This Row],[Under 30]]="yes","under 30",IF(Table1[[#This Row],[Senior]]="No","Senior","other"))</f>
        <v>other</v>
      </c>
      <c r="AE2004">
        <f>IF(Table1[[#This Row],[Churn Label]]="no",0,1)</f>
        <v>0</v>
      </c>
      <c r="AF2004" cm="1">
        <f t="array" ref="AF2004">SUM(Table1[Cutomer Churned or not]/'KPI''s'!$B$1)</f>
        <v>0.2685808284731635</v>
      </c>
    </row>
    <row r="2005" spans="1:32" x14ac:dyDescent="0.25">
      <c r="A2005" t="s">
        <v>4130</v>
      </c>
      <c r="B2005" t="s">
        <v>21</v>
      </c>
      <c r="C2005" s="7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 t="str">
        <f>IF(Table1[[#This Row],[Under 30]]="yes","under 30",IF(Table1[[#This Row],[Senior]]="No","Senior","other"))</f>
        <v>Senior</v>
      </c>
      <c r="AE2005">
        <f>IF(Table1[[#This Row],[Churn Label]]="no",0,1)</f>
        <v>0</v>
      </c>
      <c r="AF2005" cm="1">
        <f t="array" ref="AF2005">SUM(Table1[Cutomer Churned or not]/'KPI''s'!$B$1)</f>
        <v>0.2685808284731635</v>
      </c>
    </row>
    <row r="2006" spans="1:32" x14ac:dyDescent="0.25">
      <c r="A2006" t="s">
        <v>4132</v>
      </c>
      <c r="B2006" t="s">
        <v>21</v>
      </c>
      <c r="C2006" s="7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 t="str">
        <f>IF(Table1[[#This Row],[Under 30]]="yes","under 30",IF(Table1[[#This Row],[Senior]]="No","Senior","other"))</f>
        <v>Senior</v>
      </c>
      <c r="AE2006">
        <f>IF(Table1[[#This Row],[Churn Label]]="no",0,1)</f>
        <v>0</v>
      </c>
      <c r="AF2006" cm="1">
        <f t="array" ref="AF2006">SUM(Table1[Cutomer Churned or not]/'KPI''s'!$B$1)</f>
        <v>0.2685808284731635</v>
      </c>
    </row>
    <row r="2007" spans="1:32" x14ac:dyDescent="0.25">
      <c r="A2007" t="s">
        <v>4134</v>
      </c>
      <c r="B2007" t="s">
        <v>21</v>
      </c>
      <c r="C2007" s="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 t="str">
        <f>IF(Table1[[#This Row],[Under 30]]="yes","under 30",IF(Table1[[#This Row],[Senior]]="No","Senior","other"))</f>
        <v>under 30</v>
      </c>
      <c r="AE2007">
        <f>IF(Table1[[#This Row],[Churn Label]]="no",0,1)</f>
        <v>0</v>
      </c>
      <c r="AF2007" cm="1">
        <f t="array" ref="AF2007">SUM(Table1[Cutomer Churned or not]/'KPI''s'!$B$1)</f>
        <v>0.2685808284731635</v>
      </c>
    </row>
    <row r="2008" spans="1:32" x14ac:dyDescent="0.25">
      <c r="A2008" t="s">
        <v>4136</v>
      </c>
      <c r="B2008" t="s">
        <v>21</v>
      </c>
      <c r="C2008" s="7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 t="str">
        <f>IF(Table1[[#This Row],[Under 30]]="yes","under 30",IF(Table1[[#This Row],[Senior]]="No","Senior","other"))</f>
        <v>under 30</v>
      </c>
      <c r="AE2008">
        <f>IF(Table1[[#This Row],[Churn Label]]="no",0,1)</f>
        <v>0</v>
      </c>
      <c r="AF2008" cm="1">
        <f t="array" ref="AF2008">SUM(Table1[Cutomer Churned or not]/'KPI''s'!$B$1)</f>
        <v>0.2685808284731635</v>
      </c>
    </row>
    <row r="2009" spans="1:32" x14ac:dyDescent="0.25">
      <c r="A2009" t="s">
        <v>4138</v>
      </c>
      <c r="B2009" t="s">
        <v>21</v>
      </c>
      <c r="C2009" s="7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 t="str">
        <f>IF(Table1[[#This Row],[Under 30]]="yes","under 30",IF(Table1[[#This Row],[Senior]]="No","Senior","other"))</f>
        <v>other</v>
      </c>
      <c r="AE2009">
        <f>IF(Table1[[#This Row],[Churn Label]]="no",0,1)</f>
        <v>0</v>
      </c>
      <c r="AF2009" cm="1">
        <f t="array" ref="AF2009">SUM(Table1[Cutomer Churned or not]/'KPI''s'!$B$1)</f>
        <v>0.2685808284731635</v>
      </c>
    </row>
    <row r="2010" spans="1:32" x14ac:dyDescent="0.25">
      <c r="A2010" t="s">
        <v>4140</v>
      </c>
      <c r="B2010" t="s">
        <v>21</v>
      </c>
      <c r="C2010" s="7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 t="str">
        <f>IF(Table1[[#This Row],[Under 30]]="yes","under 30",IF(Table1[[#This Row],[Senior]]="No","Senior","other"))</f>
        <v>other</v>
      </c>
      <c r="AE2010">
        <f>IF(Table1[[#This Row],[Churn Label]]="no",0,1)</f>
        <v>0</v>
      </c>
      <c r="AF2010" cm="1">
        <f t="array" ref="AF2010">SUM(Table1[Cutomer Churned or not]/'KPI''s'!$B$1)</f>
        <v>0.2685808284731635</v>
      </c>
    </row>
    <row r="2011" spans="1:32" x14ac:dyDescent="0.25">
      <c r="A2011" t="s">
        <v>4142</v>
      </c>
      <c r="B2011" t="s">
        <v>21</v>
      </c>
      <c r="C2011" s="7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 t="str">
        <f>IF(Table1[[#This Row],[Under 30]]="yes","under 30",IF(Table1[[#This Row],[Senior]]="No","Senior","other"))</f>
        <v>Senior</v>
      </c>
      <c r="AE2011">
        <f>IF(Table1[[#This Row],[Churn Label]]="no",0,1)</f>
        <v>0</v>
      </c>
      <c r="AF2011" cm="1">
        <f t="array" ref="AF2011">SUM(Table1[Cutomer Churned or not]/'KPI''s'!$B$1)</f>
        <v>0.2685808284731635</v>
      </c>
    </row>
    <row r="2012" spans="1:32" x14ac:dyDescent="0.25">
      <c r="A2012" t="s">
        <v>4144</v>
      </c>
      <c r="B2012" t="s">
        <v>21</v>
      </c>
      <c r="C2012" s="7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 t="str">
        <f>IF(Table1[[#This Row],[Under 30]]="yes","under 30",IF(Table1[[#This Row],[Senior]]="No","Senior","other"))</f>
        <v>other</v>
      </c>
      <c r="AE2012">
        <f>IF(Table1[[#This Row],[Churn Label]]="no",0,1)</f>
        <v>0</v>
      </c>
      <c r="AF2012" cm="1">
        <f t="array" ref="AF2012">SUM(Table1[Cutomer Churned or not]/'KPI''s'!$B$1)</f>
        <v>0.2685808284731635</v>
      </c>
    </row>
    <row r="2013" spans="1:32" x14ac:dyDescent="0.25">
      <c r="A2013" t="s">
        <v>4146</v>
      </c>
      <c r="B2013" t="s">
        <v>21</v>
      </c>
      <c r="C2013" s="7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 t="str">
        <f>IF(Table1[[#This Row],[Under 30]]="yes","under 30",IF(Table1[[#This Row],[Senior]]="No","Senior","other"))</f>
        <v>Senior</v>
      </c>
      <c r="AE2013">
        <f>IF(Table1[[#This Row],[Churn Label]]="no",0,1)</f>
        <v>0</v>
      </c>
      <c r="AF2013" cm="1">
        <f t="array" ref="AF2013">SUM(Table1[Cutomer Churned or not]/'KPI''s'!$B$1)</f>
        <v>0.2685808284731635</v>
      </c>
    </row>
    <row r="2014" spans="1:32" x14ac:dyDescent="0.25">
      <c r="A2014" t="s">
        <v>4148</v>
      </c>
      <c r="B2014" t="s">
        <v>21</v>
      </c>
      <c r="C2014" s="7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 t="str">
        <f>IF(Table1[[#This Row],[Under 30]]="yes","under 30",IF(Table1[[#This Row],[Senior]]="No","Senior","other"))</f>
        <v>other</v>
      </c>
      <c r="AE2014">
        <f>IF(Table1[[#This Row],[Churn Label]]="no",0,1)</f>
        <v>0</v>
      </c>
      <c r="AF2014" cm="1">
        <f t="array" ref="AF2014">SUM(Table1[Cutomer Churned or not]/'KPI''s'!$B$1)</f>
        <v>0.2685808284731635</v>
      </c>
    </row>
    <row r="2015" spans="1:32" x14ac:dyDescent="0.25">
      <c r="A2015" t="s">
        <v>4150</v>
      </c>
      <c r="B2015" t="s">
        <v>21</v>
      </c>
      <c r="C2015" s="7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 t="str">
        <f>IF(Table1[[#This Row],[Under 30]]="yes","under 30",IF(Table1[[#This Row],[Senior]]="No","Senior","other"))</f>
        <v>Senior</v>
      </c>
      <c r="AE2015">
        <f>IF(Table1[[#This Row],[Churn Label]]="no",0,1)</f>
        <v>0</v>
      </c>
      <c r="AF2015" cm="1">
        <f t="array" ref="AF2015">SUM(Table1[Cutomer Churned or not]/'KPI''s'!$B$1)</f>
        <v>0.2685808284731635</v>
      </c>
    </row>
    <row r="2016" spans="1:32" x14ac:dyDescent="0.25">
      <c r="A2016" t="s">
        <v>4152</v>
      </c>
      <c r="B2016" t="s">
        <v>21</v>
      </c>
      <c r="C2016" s="7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 t="str">
        <f>IF(Table1[[#This Row],[Under 30]]="yes","under 30",IF(Table1[[#This Row],[Senior]]="No","Senior","other"))</f>
        <v>Senior</v>
      </c>
      <c r="AE2016">
        <f>IF(Table1[[#This Row],[Churn Label]]="no",0,1)</f>
        <v>0</v>
      </c>
      <c r="AF2016" cm="1">
        <f t="array" ref="AF2016">SUM(Table1[Cutomer Churned or not]/'KPI''s'!$B$1)</f>
        <v>0.2685808284731635</v>
      </c>
    </row>
    <row r="2017" spans="1:32" x14ac:dyDescent="0.25">
      <c r="A2017" t="s">
        <v>4154</v>
      </c>
      <c r="B2017" t="s">
        <v>21</v>
      </c>
      <c r="C2017" s="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 t="str">
        <f>IF(Table1[[#This Row],[Under 30]]="yes","under 30",IF(Table1[[#This Row],[Senior]]="No","Senior","other"))</f>
        <v>Senior</v>
      </c>
      <c r="AE2017">
        <f>IF(Table1[[#This Row],[Churn Label]]="no",0,1)</f>
        <v>0</v>
      </c>
      <c r="AF2017" cm="1">
        <f t="array" ref="AF2017">SUM(Table1[Cutomer Churned or not]/'KPI''s'!$B$1)</f>
        <v>0.2685808284731635</v>
      </c>
    </row>
    <row r="2018" spans="1:32" x14ac:dyDescent="0.25">
      <c r="A2018" t="s">
        <v>4156</v>
      </c>
      <c r="B2018" t="s">
        <v>21</v>
      </c>
      <c r="C2018" s="7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 t="str">
        <f>IF(Table1[[#This Row],[Under 30]]="yes","under 30",IF(Table1[[#This Row],[Senior]]="No","Senior","other"))</f>
        <v>other</v>
      </c>
      <c r="AE2018">
        <f>IF(Table1[[#This Row],[Churn Label]]="no",0,1)</f>
        <v>0</v>
      </c>
      <c r="AF2018" cm="1">
        <f t="array" ref="AF2018">SUM(Table1[Cutomer Churned or not]/'KPI''s'!$B$1)</f>
        <v>0.2685808284731635</v>
      </c>
    </row>
    <row r="2019" spans="1:32" x14ac:dyDescent="0.25">
      <c r="A2019" t="s">
        <v>4158</v>
      </c>
      <c r="B2019" t="s">
        <v>21</v>
      </c>
      <c r="C2019" s="7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 t="str">
        <f>IF(Table1[[#This Row],[Under 30]]="yes","under 30",IF(Table1[[#This Row],[Senior]]="No","Senior","other"))</f>
        <v>other</v>
      </c>
      <c r="AE2019">
        <f>IF(Table1[[#This Row],[Churn Label]]="no",0,1)</f>
        <v>0</v>
      </c>
      <c r="AF2019" cm="1">
        <f t="array" ref="AF2019">SUM(Table1[Cutomer Churned or not]/'KPI''s'!$B$1)</f>
        <v>0.2685808284731635</v>
      </c>
    </row>
    <row r="2020" spans="1:32" x14ac:dyDescent="0.25">
      <c r="A2020" t="s">
        <v>4160</v>
      </c>
      <c r="B2020" t="s">
        <v>21</v>
      </c>
      <c r="C2020" s="7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 t="str">
        <f>IF(Table1[[#This Row],[Under 30]]="yes","under 30",IF(Table1[[#This Row],[Senior]]="No","Senior","other"))</f>
        <v>other</v>
      </c>
      <c r="AE2020">
        <f>IF(Table1[[#This Row],[Churn Label]]="no",0,1)</f>
        <v>0</v>
      </c>
      <c r="AF2020" cm="1">
        <f t="array" ref="AF2020">SUM(Table1[Cutomer Churned or not]/'KPI''s'!$B$1)</f>
        <v>0.2685808284731635</v>
      </c>
    </row>
    <row r="2021" spans="1:32" x14ac:dyDescent="0.25">
      <c r="A2021" t="s">
        <v>4162</v>
      </c>
      <c r="B2021" t="s">
        <v>21</v>
      </c>
      <c r="C2021" s="7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 t="str">
        <f>IF(Table1[[#This Row],[Under 30]]="yes","under 30",IF(Table1[[#This Row],[Senior]]="No","Senior","other"))</f>
        <v>Senior</v>
      </c>
      <c r="AE2021">
        <f>IF(Table1[[#This Row],[Churn Label]]="no",0,1)</f>
        <v>0</v>
      </c>
      <c r="AF2021" cm="1">
        <f t="array" ref="AF2021">SUM(Table1[Cutomer Churned or not]/'KPI''s'!$B$1)</f>
        <v>0.2685808284731635</v>
      </c>
    </row>
    <row r="2022" spans="1:32" x14ac:dyDescent="0.25">
      <c r="A2022" t="s">
        <v>4164</v>
      </c>
      <c r="B2022" t="s">
        <v>21</v>
      </c>
      <c r="C2022" s="7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 t="str">
        <f>IF(Table1[[#This Row],[Under 30]]="yes","under 30",IF(Table1[[#This Row],[Senior]]="No","Senior","other"))</f>
        <v>Senior</v>
      </c>
      <c r="AE2022">
        <f>IF(Table1[[#This Row],[Churn Label]]="no",0,1)</f>
        <v>0</v>
      </c>
      <c r="AF2022" cm="1">
        <f t="array" ref="AF2022">SUM(Table1[Cutomer Churned or not]/'KPI''s'!$B$1)</f>
        <v>0.2685808284731635</v>
      </c>
    </row>
    <row r="2023" spans="1:32" x14ac:dyDescent="0.25">
      <c r="A2023" t="s">
        <v>4166</v>
      </c>
      <c r="B2023" t="s">
        <v>21</v>
      </c>
      <c r="C2023" s="7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 t="str">
        <f>IF(Table1[[#This Row],[Under 30]]="yes","under 30",IF(Table1[[#This Row],[Senior]]="No","Senior","other"))</f>
        <v>Senior</v>
      </c>
      <c r="AE2023">
        <f>IF(Table1[[#This Row],[Churn Label]]="no",0,1)</f>
        <v>0</v>
      </c>
      <c r="AF2023" cm="1">
        <f t="array" ref="AF2023">SUM(Table1[Cutomer Churned or not]/'KPI''s'!$B$1)</f>
        <v>0.2685808284731635</v>
      </c>
    </row>
    <row r="2024" spans="1:32" x14ac:dyDescent="0.25">
      <c r="A2024" t="s">
        <v>4168</v>
      </c>
      <c r="B2024" t="s">
        <v>21</v>
      </c>
      <c r="C2024" s="7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 t="str">
        <f>IF(Table1[[#This Row],[Under 30]]="yes","under 30",IF(Table1[[#This Row],[Senior]]="No","Senior","other"))</f>
        <v>other</v>
      </c>
      <c r="AE2024">
        <f>IF(Table1[[#This Row],[Churn Label]]="no",0,1)</f>
        <v>0</v>
      </c>
      <c r="AF2024" cm="1">
        <f t="array" ref="AF2024">SUM(Table1[Cutomer Churned or not]/'KPI''s'!$B$1)</f>
        <v>0.2685808284731635</v>
      </c>
    </row>
    <row r="2025" spans="1:32" x14ac:dyDescent="0.25">
      <c r="A2025" t="s">
        <v>4170</v>
      </c>
      <c r="B2025" t="s">
        <v>21</v>
      </c>
      <c r="C2025" s="7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 t="str">
        <f>IF(Table1[[#This Row],[Under 30]]="yes","under 30",IF(Table1[[#This Row],[Senior]]="No","Senior","other"))</f>
        <v>Senior</v>
      </c>
      <c r="AE2025">
        <f>IF(Table1[[#This Row],[Churn Label]]="no",0,1)</f>
        <v>0</v>
      </c>
      <c r="AF2025" cm="1">
        <f t="array" ref="AF2025">SUM(Table1[Cutomer Churned or not]/'KPI''s'!$B$1)</f>
        <v>0.2685808284731635</v>
      </c>
    </row>
    <row r="2026" spans="1:32" x14ac:dyDescent="0.25">
      <c r="A2026" t="s">
        <v>4172</v>
      </c>
      <c r="B2026" t="s">
        <v>21</v>
      </c>
      <c r="C2026" s="7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 t="str">
        <f>IF(Table1[[#This Row],[Under 30]]="yes","under 30",IF(Table1[[#This Row],[Senior]]="No","Senior","other"))</f>
        <v>Senior</v>
      </c>
      <c r="AE2026">
        <f>IF(Table1[[#This Row],[Churn Label]]="no",0,1)</f>
        <v>0</v>
      </c>
      <c r="AF2026" cm="1">
        <f t="array" ref="AF2026">SUM(Table1[Cutomer Churned or not]/'KPI''s'!$B$1)</f>
        <v>0.2685808284731635</v>
      </c>
    </row>
    <row r="2027" spans="1:32" x14ac:dyDescent="0.25">
      <c r="A2027" t="s">
        <v>4174</v>
      </c>
      <c r="B2027" t="s">
        <v>21</v>
      </c>
      <c r="C2027" s="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 t="str">
        <f>IF(Table1[[#This Row],[Under 30]]="yes","under 30",IF(Table1[[#This Row],[Senior]]="No","Senior","other"))</f>
        <v>Senior</v>
      </c>
      <c r="AE2027">
        <f>IF(Table1[[#This Row],[Churn Label]]="no",0,1)</f>
        <v>0</v>
      </c>
      <c r="AF2027" cm="1">
        <f t="array" ref="AF2027">SUM(Table1[Cutomer Churned or not]/'KPI''s'!$B$1)</f>
        <v>0.2685808284731635</v>
      </c>
    </row>
    <row r="2028" spans="1:32" x14ac:dyDescent="0.25">
      <c r="A2028" t="s">
        <v>4176</v>
      </c>
      <c r="B2028" t="s">
        <v>21</v>
      </c>
      <c r="C2028" s="7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 t="str">
        <f>IF(Table1[[#This Row],[Under 30]]="yes","under 30",IF(Table1[[#This Row],[Senior]]="No","Senior","other"))</f>
        <v>Senior</v>
      </c>
      <c r="AE2028">
        <f>IF(Table1[[#This Row],[Churn Label]]="no",0,1)</f>
        <v>0</v>
      </c>
      <c r="AF2028" cm="1">
        <f t="array" ref="AF2028">SUM(Table1[Cutomer Churned or not]/'KPI''s'!$B$1)</f>
        <v>0.2685808284731635</v>
      </c>
    </row>
    <row r="2029" spans="1:32" x14ac:dyDescent="0.25">
      <c r="A2029" t="s">
        <v>4178</v>
      </c>
      <c r="B2029" t="s">
        <v>21</v>
      </c>
      <c r="C2029" s="7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 t="str">
        <f>IF(Table1[[#This Row],[Under 30]]="yes","under 30",IF(Table1[[#This Row],[Senior]]="No","Senior","other"))</f>
        <v>under 30</v>
      </c>
      <c r="AE2029">
        <f>IF(Table1[[#This Row],[Churn Label]]="no",0,1)</f>
        <v>0</v>
      </c>
      <c r="AF2029" cm="1">
        <f t="array" ref="AF2029">SUM(Table1[Cutomer Churned or not]/'KPI''s'!$B$1)</f>
        <v>0.2685808284731635</v>
      </c>
    </row>
    <row r="2030" spans="1:32" x14ac:dyDescent="0.25">
      <c r="A2030" t="s">
        <v>4180</v>
      </c>
      <c r="B2030" t="s">
        <v>21</v>
      </c>
      <c r="C2030" s="7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 t="str">
        <f>IF(Table1[[#This Row],[Under 30]]="yes","under 30",IF(Table1[[#This Row],[Senior]]="No","Senior","other"))</f>
        <v>Senior</v>
      </c>
      <c r="AE2030">
        <f>IF(Table1[[#This Row],[Churn Label]]="no",0,1)</f>
        <v>0</v>
      </c>
      <c r="AF2030" cm="1">
        <f t="array" ref="AF2030">SUM(Table1[Cutomer Churned or not]/'KPI''s'!$B$1)</f>
        <v>0.2685808284731635</v>
      </c>
    </row>
    <row r="2031" spans="1:32" x14ac:dyDescent="0.25">
      <c r="A2031" t="s">
        <v>4182</v>
      </c>
      <c r="B2031" t="s">
        <v>21</v>
      </c>
      <c r="C2031" s="7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 t="str">
        <f>IF(Table1[[#This Row],[Under 30]]="yes","under 30",IF(Table1[[#This Row],[Senior]]="No","Senior","other"))</f>
        <v>Senior</v>
      </c>
      <c r="AE2031">
        <f>IF(Table1[[#This Row],[Churn Label]]="no",0,1)</f>
        <v>0</v>
      </c>
      <c r="AF2031" cm="1">
        <f t="array" ref="AF2031">SUM(Table1[Cutomer Churned or not]/'KPI''s'!$B$1)</f>
        <v>0.2685808284731635</v>
      </c>
    </row>
    <row r="2032" spans="1:32" x14ac:dyDescent="0.25">
      <c r="A2032" t="s">
        <v>4184</v>
      </c>
      <c r="B2032" t="s">
        <v>21</v>
      </c>
      <c r="C2032" s="7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 t="str">
        <f>IF(Table1[[#This Row],[Under 30]]="yes","under 30",IF(Table1[[#This Row],[Senior]]="No","Senior","other"))</f>
        <v>under 30</v>
      </c>
      <c r="AE2032">
        <f>IF(Table1[[#This Row],[Churn Label]]="no",0,1)</f>
        <v>0</v>
      </c>
      <c r="AF2032" cm="1">
        <f t="array" ref="AF2032">SUM(Table1[Cutomer Churned or not]/'KPI''s'!$B$1)</f>
        <v>0.2685808284731635</v>
      </c>
    </row>
    <row r="2033" spans="1:32" x14ac:dyDescent="0.25">
      <c r="A2033" t="s">
        <v>4186</v>
      </c>
      <c r="B2033" t="s">
        <v>21</v>
      </c>
      <c r="C2033" s="7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 t="str">
        <f>IF(Table1[[#This Row],[Under 30]]="yes","under 30",IF(Table1[[#This Row],[Senior]]="No","Senior","other"))</f>
        <v>Senior</v>
      </c>
      <c r="AE2033">
        <f>IF(Table1[[#This Row],[Churn Label]]="no",0,1)</f>
        <v>0</v>
      </c>
      <c r="AF2033" cm="1">
        <f t="array" ref="AF2033">SUM(Table1[Cutomer Churned or not]/'KPI''s'!$B$1)</f>
        <v>0.2685808284731635</v>
      </c>
    </row>
    <row r="2034" spans="1:32" x14ac:dyDescent="0.25">
      <c r="A2034" t="s">
        <v>4188</v>
      </c>
      <c r="B2034" t="s">
        <v>21</v>
      </c>
      <c r="C2034" s="7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 t="str">
        <f>IF(Table1[[#This Row],[Under 30]]="yes","under 30",IF(Table1[[#This Row],[Senior]]="No","Senior","other"))</f>
        <v>Senior</v>
      </c>
      <c r="AE2034">
        <f>IF(Table1[[#This Row],[Churn Label]]="no",0,1)</f>
        <v>0</v>
      </c>
      <c r="AF2034" cm="1">
        <f t="array" ref="AF2034">SUM(Table1[Cutomer Churned or not]/'KPI''s'!$B$1)</f>
        <v>0.2685808284731635</v>
      </c>
    </row>
    <row r="2035" spans="1:32" x14ac:dyDescent="0.25">
      <c r="A2035" t="s">
        <v>4190</v>
      </c>
      <c r="B2035" t="s">
        <v>21</v>
      </c>
      <c r="C2035" s="7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 t="str">
        <f>IF(Table1[[#This Row],[Under 30]]="yes","under 30",IF(Table1[[#This Row],[Senior]]="No","Senior","other"))</f>
        <v>Senior</v>
      </c>
      <c r="AE2035">
        <f>IF(Table1[[#This Row],[Churn Label]]="no",0,1)</f>
        <v>0</v>
      </c>
      <c r="AF2035" cm="1">
        <f t="array" ref="AF2035">SUM(Table1[Cutomer Churned or not]/'KPI''s'!$B$1)</f>
        <v>0.2685808284731635</v>
      </c>
    </row>
    <row r="2036" spans="1:32" x14ac:dyDescent="0.25">
      <c r="A2036" t="s">
        <v>4192</v>
      </c>
      <c r="B2036" t="s">
        <v>21</v>
      </c>
      <c r="C2036" s="7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 t="str">
        <f>IF(Table1[[#This Row],[Under 30]]="yes","under 30",IF(Table1[[#This Row],[Senior]]="No","Senior","other"))</f>
        <v>Senior</v>
      </c>
      <c r="AE2036">
        <f>IF(Table1[[#This Row],[Churn Label]]="no",0,1)</f>
        <v>0</v>
      </c>
      <c r="AF2036" cm="1">
        <f t="array" ref="AF2036">SUM(Table1[Cutomer Churned or not]/'KPI''s'!$B$1)</f>
        <v>0.2685808284731635</v>
      </c>
    </row>
    <row r="2037" spans="1:32" x14ac:dyDescent="0.25">
      <c r="A2037" t="s">
        <v>4194</v>
      </c>
      <c r="B2037" t="s">
        <v>21</v>
      </c>
      <c r="C2037" s="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 t="str">
        <f>IF(Table1[[#This Row],[Under 30]]="yes","under 30",IF(Table1[[#This Row],[Senior]]="No","Senior","other"))</f>
        <v>under 30</v>
      </c>
      <c r="AE2037">
        <f>IF(Table1[[#This Row],[Churn Label]]="no",0,1)</f>
        <v>0</v>
      </c>
      <c r="AF2037" cm="1">
        <f t="array" ref="AF2037">SUM(Table1[Cutomer Churned or not]/'KPI''s'!$B$1)</f>
        <v>0.2685808284731635</v>
      </c>
    </row>
    <row r="2038" spans="1:32" x14ac:dyDescent="0.25">
      <c r="A2038" t="s">
        <v>4196</v>
      </c>
      <c r="B2038" t="s">
        <v>21</v>
      </c>
      <c r="C2038" s="7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 t="str">
        <f>IF(Table1[[#This Row],[Under 30]]="yes","under 30",IF(Table1[[#This Row],[Senior]]="No","Senior","other"))</f>
        <v>Senior</v>
      </c>
      <c r="AE2038">
        <f>IF(Table1[[#This Row],[Churn Label]]="no",0,1)</f>
        <v>0</v>
      </c>
      <c r="AF2038" cm="1">
        <f t="array" ref="AF2038">SUM(Table1[Cutomer Churned or not]/'KPI''s'!$B$1)</f>
        <v>0.2685808284731635</v>
      </c>
    </row>
    <row r="2039" spans="1:32" x14ac:dyDescent="0.25">
      <c r="A2039" t="s">
        <v>4198</v>
      </c>
      <c r="B2039" t="s">
        <v>21</v>
      </c>
      <c r="C2039" s="7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 t="str">
        <f>IF(Table1[[#This Row],[Under 30]]="yes","under 30",IF(Table1[[#This Row],[Senior]]="No","Senior","other"))</f>
        <v>under 30</v>
      </c>
      <c r="AE2039">
        <f>IF(Table1[[#This Row],[Churn Label]]="no",0,1)</f>
        <v>0</v>
      </c>
      <c r="AF2039" cm="1">
        <f t="array" ref="AF2039">SUM(Table1[Cutomer Churned or not]/'KPI''s'!$B$1)</f>
        <v>0.2685808284731635</v>
      </c>
    </row>
    <row r="2040" spans="1:32" x14ac:dyDescent="0.25">
      <c r="A2040" t="s">
        <v>4200</v>
      </c>
      <c r="B2040" t="s">
        <v>21</v>
      </c>
      <c r="C2040" s="7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 t="str">
        <f>IF(Table1[[#This Row],[Under 30]]="yes","under 30",IF(Table1[[#This Row],[Senior]]="No","Senior","other"))</f>
        <v>Senior</v>
      </c>
      <c r="AE2040">
        <f>IF(Table1[[#This Row],[Churn Label]]="no",0,1)</f>
        <v>0</v>
      </c>
      <c r="AF2040" cm="1">
        <f t="array" ref="AF2040">SUM(Table1[Cutomer Churned or not]/'KPI''s'!$B$1)</f>
        <v>0.2685808284731635</v>
      </c>
    </row>
    <row r="2041" spans="1:32" x14ac:dyDescent="0.25">
      <c r="A2041" t="s">
        <v>4202</v>
      </c>
      <c r="B2041" t="s">
        <v>21</v>
      </c>
      <c r="C2041" s="7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 t="str">
        <f>IF(Table1[[#This Row],[Under 30]]="yes","under 30",IF(Table1[[#This Row],[Senior]]="No","Senior","other"))</f>
        <v>under 30</v>
      </c>
      <c r="AE2041">
        <f>IF(Table1[[#This Row],[Churn Label]]="no",0,1)</f>
        <v>0</v>
      </c>
      <c r="AF2041" cm="1">
        <f t="array" ref="AF2041">SUM(Table1[Cutomer Churned or not]/'KPI''s'!$B$1)</f>
        <v>0.2685808284731635</v>
      </c>
    </row>
    <row r="2042" spans="1:32" x14ac:dyDescent="0.25">
      <c r="A2042" t="s">
        <v>4204</v>
      </c>
      <c r="B2042" t="s">
        <v>21</v>
      </c>
      <c r="C2042" s="7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 t="str">
        <f>IF(Table1[[#This Row],[Under 30]]="yes","under 30",IF(Table1[[#This Row],[Senior]]="No","Senior","other"))</f>
        <v>Senior</v>
      </c>
      <c r="AE2042">
        <f>IF(Table1[[#This Row],[Churn Label]]="no",0,1)</f>
        <v>0</v>
      </c>
      <c r="AF2042" cm="1">
        <f t="array" ref="AF2042">SUM(Table1[Cutomer Churned or not]/'KPI''s'!$B$1)</f>
        <v>0.2685808284731635</v>
      </c>
    </row>
    <row r="2043" spans="1:32" x14ac:dyDescent="0.25">
      <c r="A2043" t="s">
        <v>4206</v>
      </c>
      <c r="B2043" t="s">
        <v>21</v>
      </c>
      <c r="C2043" s="7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 t="str">
        <f>IF(Table1[[#This Row],[Under 30]]="yes","under 30",IF(Table1[[#This Row],[Senior]]="No","Senior","other"))</f>
        <v>Senior</v>
      </c>
      <c r="AE2043">
        <f>IF(Table1[[#This Row],[Churn Label]]="no",0,1)</f>
        <v>0</v>
      </c>
      <c r="AF2043" cm="1">
        <f t="array" ref="AF2043">SUM(Table1[Cutomer Churned or not]/'KPI''s'!$B$1)</f>
        <v>0.2685808284731635</v>
      </c>
    </row>
    <row r="2044" spans="1:32" x14ac:dyDescent="0.25">
      <c r="A2044" t="s">
        <v>4208</v>
      </c>
      <c r="B2044" t="s">
        <v>21</v>
      </c>
      <c r="C2044" s="7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 t="str">
        <f>IF(Table1[[#This Row],[Under 30]]="yes","under 30",IF(Table1[[#This Row],[Senior]]="No","Senior","other"))</f>
        <v>Senior</v>
      </c>
      <c r="AE2044">
        <f>IF(Table1[[#This Row],[Churn Label]]="no",0,1)</f>
        <v>0</v>
      </c>
      <c r="AF2044" cm="1">
        <f t="array" ref="AF2044">SUM(Table1[Cutomer Churned or not]/'KPI''s'!$B$1)</f>
        <v>0.2685808284731635</v>
      </c>
    </row>
    <row r="2045" spans="1:32" x14ac:dyDescent="0.25">
      <c r="A2045" t="s">
        <v>4210</v>
      </c>
      <c r="B2045" t="s">
        <v>21</v>
      </c>
      <c r="C2045" s="7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 t="str">
        <f>IF(Table1[[#This Row],[Under 30]]="yes","under 30",IF(Table1[[#This Row],[Senior]]="No","Senior","other"))</f>
        <v>other</v>
      </c>
      <c r="AE2045">
        <f>IF(Table1[[#This Row],[Churn Label]]="no",0,1)</f>
        <v>0</v>
      </c>
      <c r="AF2045" cm="1">
        <f t="array" ref="AF2045">SUM(Table1[Cutomer Churned or not]/'KPI''s'!$B$1)</f>
        <v>0.2685808284731635</v>
      </c>
    </row>
    <row r="2046" spans="1:32" x14ac:dyDescent="0.25">
      <c r="A2046" t="s">
        <v>4212</v>
      </c>
      <c r="B2046" t="s">
        <v>21</v>
      </c>
      <c r="C2046" s="7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 t="str">
        <f>IF(Table1[[#This Row],[Under 30]]="yes","under 30",IF(Table1[[#This Row],[Senior]]="No","Senior","other"))</f>
        <v>Senior</v>
      </c>
      <c r="AE2046">
        <f>IF(Table1[[#This Row],[Churn Label]]="no",0,1)</f>
        <v>0</v>
      </c>
      <c r="AF2046" cm="1">
        <f t="array" ref="AF2046">SUM(Table1[Cutomer Churned or not]/'KPI''s'!$B$1)</f>
        <v>0.2685808284731635</v>
      </c>
    </row>
    <row r="2047" spans="1:32" x14ac:dyDescent="0.25">
      <c r="A2047" t="s">
        <v>4214</v>
      </c>
      <c r="B2047" t="s">
        <v>21</v>
      </c>
      <c r="C2047" s="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 t="str">
        <f>IF(Table1[[#This Row],[Under 30]]="yes","under 30",IF(Table1[[#This Row],[Senior]]="No","Senior","other"))</f>
        <v>under 30</v>
      </c>
      <c r="AE2047">
        <f>IF(Table1[[#This Row],[Churn Label]]="no",0,1)</f>
        <v>0</v>
      </c>
      <c r="AF2047" cm="1">
        <f t="array" ref="AF2047">SUM(Table1[Cutomer Churned or not]/'KPI''s'!$B$1)</f>
        <v>0.2685808284731635</v>
      </c>
    </row>
    <row r="2048" spans="1:32" x14ac:dyDescent="0.25">
      <c r="A2048" t="s">
        <v>4216</v>
      </c>
      <c r="B2048" t="s">
        <v>21</v>
      </c>
      <c r="C2048" s="7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 t="str">
        <f>IF(Table1[[#This Row],[Under 30]]="yes","under 30",IF(Table1[[#This Row],[Senior]]="No","Senior","other"))</f>
        <v>Senior</v>
      </c>
      <c r="AE2048">
        <f>IF(Table1[[#This Row],[Churn Label]]="no",0,1)</f>
        <v>0</v>
      </c>
      <c r="AF2048" cm="1">
        <f t="array" ref="AF2048">SUM(Table1[Cutomer Churned or not]/'KPI''s'!$B$1)</f>
        <v>0.2685808284731635</v>
      </c>
    </row>
    <row r="2049" spans="1:32" x14ac:dyDescent="0.25">
      <c r="A2049" t="s">
        <v>4218</v>
      </c>
      <c r="B2049" t="s">
        <v>21</v>
      </c>
      <c r="C2049" s="7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 t="str">
        <f>IF(Table1[[#This Row],[Under 30]]="yes","under 30",IF(Table1[[#This Row],[Senior]]="No","Senior","other"))</f>
        <v>other</v>
      </c>
      <c r="AE2049">
        <f>IF(Table1[[#This Row],[Churn Label]]="no",0,1)</f>
        <v>0</v>
      </c>
      <c r="AF2049" cm="1">
        <f t="array" ref="AF2049">SUM(Table1[Cutomer Churned or not]/'KPI''s'!$B$1)</f>
        <v>0.2685808284731635</v>
      </c>
    </row>
    <row r="2050" spans="1:32" x14ac:dyDescent="0.25">
      <c r="A2050" t="s">
        <v>4220</v>
      </c>
      <c r="B2050" t="s">
        <v>21</v>
      </c>
      <c r="C2050" s="7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 t="str">
        <f>IF(Table1[[#This Row],[Under 30]]="yes","under 30",IF(Table1[[#This Row],[Senior]]="No","Senior","other"))</f>
        <v>Senior</v>
      </c>
      <c r="AE2050">
        <f>IF(Table1[[#This Row],[Churn Label]]="no",0,1)</f>
        <v>0</v>
      </c>
      <c r="AF2050" cm="1">
        <f t="array" ref="AF2050">SUM(Table1[Cutomer Churned or not]/'KPI''s'!$B$1)</f>
        <v>0.2685808284731635</v>
      </c>
    </row>
    <row r="2051" spans="1:32" x14ac:dyDescent="0.25">
      <c r="A2051" t="s">
        <v>4222</v>
      </c>
      <c r="B2051" t="s">
        <v>21</v>
      </c>
      <c r="C2051" s="7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 t="str">
        <f>IF(Table1[[#This Row],[Under 30]]="yes","under 30",IF(Table1[[#This Row],[Senior]]="No","Senior","other"))</f>
        <v>Senior</v>
      </c>
      <c r="AE2051">
        <f>IF(Table1[[#This Row],[Churn Label]]="no",0,1)</f>
        <v>0</v>
      </c>
      <c r="AF2051" cm="1">
        <f t="array" ref="AF2051">SUM(Table1[Cutomer Churned or not]/'KPI''s'!$B$1)</f>
        <v>0.2685808284731635</v>
      </c>
    </row>
    <row r="2052" spans="1:32" x14ac:dyDescent="0.25">
      <c r="A2052" t="s">
        <v>4224</v>
      </c>
      <c r="B2052" t="s">
        <v>21</v>
      </c>
      <c r="C2052" s="7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 t="str">
        <f>IF(Table1[[#This Row],[Under 30]]="yes","under 30",IF(Table1[[#This Row],[Senior]]="No","Senior","other"))</f>
        <v>Senior</v>
      </c>
      <c r="AE2052">
        <f>IF(Table1[[#This Row],[Churn Label]]="no",0,1)</f>
        <v>0</v>
      </c>
      <c r="AF2052" cm="1">
        <f t="array" ref="AF2052">SUM(Table1[Cutomer Churned or not]/'KPI''s'!$B$1)</f>
        <v>0.2685808284731635</v>
      </c>
    </row>
    <row r="2053" spans="1:32" x14ac:dyDescent="0.25">
      <c r="A2053" t="s">
        <v>4226</v>
      </c>
      <c r="B2053" t="s">
        <v>21</v>
      </c>
      <c r="C2053" s="7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 t="str">
        <f>IF(Table1[[#This Row],[Under 30]]="yes","under 30",IF(Table1[[#This Row],[Senior]]="No","Senior","other"))</f>
        <v>Senior</v>
      </c>
      <c r="AE2053">
        <f>IF(Table1[[#This Row],[Churn Label]]="no",0,1)</f>
        <v>0</v>
      </c>
      <c r="AF2053" cm="1">
        <f t="array" ref="AF2053">SUM(Table1[Cutomer Churned or not]/'KPI''s'!$B$1)</f>
        <v>0.2685808284731635</v>
      </c>
    </row>
    <row r="2054" spans="1:32" x14ac:dyDescent="0.25">
      <c r="A2054" t="s">
        <v>4228</v>
      </c>
      <c r="B2054" t="s">
        <v>21</v>
      </c>
      <c r="C2054" s="7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 t="str">
        <f>IF(Table1[[#This Row],[Under 30]]="yes","under 30",IF(Table1[[#This Row],[Senior]]="No","Senior","other"))</f>
        <v>under 30</v>
      </c>
      <c r="AE2054">
        <f>IF(Table1[[#This Row],[Churn Label]]="no",0,1)</f>
        <v>0</v>
      </c>
      <c r="AF2054" cm="1">
        <f t="array" ref="AF2054">SUM(Table1[Cutomer Churned or not]/'KPI''s'!$B$1)</f>
        <v>0.2685808284731635</v>
      </c>
    </row>
    <row r="2055" spans="1:32" x14ac:dyDescent="0.25">
      <c r="A2055" t="s">
        <v>4230</v>
      </c>
      <c r="B2055" t="s">
        <v>21</v>
      </c>
      <c r="C2055" s="7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 t="str">
        <f>IF(Table1[[#This Row],[Under 30]]="yes","under 30",IF(Table1[[#This Row],[Senior]]="No","Senior","other"))</f>
        <v>under 30</v>
      </c>
      <c r="AE2055">
        <f>IF(Table1[[#This Row],[Churn Label]]="no",0,1)</f>
        <v>0</v>
      </c>
      <c r="AF2055" cm="1">
        <f t="array" ref="AF2055">SUM(Table1[Cutomer Churned or not]/'KPI''s'!$B$1)</f>
        <v>0.2685808284731635</v>
      </c>
    </row>
    <row r="2056" spans="1:32" x14ac:dyDescent="0.25">
      <c r="A2056" t="s">
        <v>4232</v>
      </c>
      <c r="B2056" t="s">
        <v>21</v>
      </c>
      <c r="C2056" s="7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 t="str">
        <f>IF(Table1[[#This Row],[Under 30]]="yes","under 30",IF(Table1[[#This Row],[Senior]]="No","Senior","other"))</f>
        <v>Senior</v>
      </c>
      <c r="AE2056">
        <f>IF(Table1[[#This Row],[Churn Label]]="no",0,1)</f>
        <v>0</v>
      </c>
      <c r="AF2056" cm="1">
        <f t="array" ref="AF2056">SUM(Table1[Cutomer Churned or not]/'KPI''s'!$B$1)</f>
        <v>0.2685808284731635</v>
      </c>
    </row>
    <row r="2057" spans="1:32" x14ac:dyDescent="0.25">
      <c r="A2057" t="s">
        <v>4234</v>
      </c>
      <c r="B2057" t="s">
        <v>21</v>
      </c>
      <c r="C2057" s="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 t="str">
        <f>IF(Table1[[#This Row],[Under 30]]="yes","under 30",IF(Table1[[#This Row],[Senior]]="No","Senior","other"))</f>
        <v>Senior</v>
      </c>
      <c r="AE2057">
        <f>IF(Table1[[#This Row],[Churn Label]]="no",0,1)</f>
        <v>0</v>
      </c>
      <c r="AF2057" cm="1">
        <f t="array" ref="AF2057">SUM(Table1[Cutomer Churned or not]/'KPI''s'!$B$1)</f>
        <v>0.2685808284731635</v>
      </c>
    </row>
    <row r="2058" spans="1:32" x14ac:dyDescent="0.25">
      <c r="A2058" t="s">
        <v>4236</v>
      </c>
      <c r="B2058" t="s">
        <v>21</v>
      </c>
      <c r="C2058" s="7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 t="str">
        <f>IF(Table1[[#This Row],[Under 30]]="yes","under 30",IF(Table1[[#This Row],[Senior]]="No","Senior","other"))</f>
        <v>Senior</v>
      </c>
      <c r="AE2058">
        <f>IF(Table1[[#This Row],[Churn Label]]="no",0,1)</f>
        <v>0</v>
      </c>
      <c r="AF2058" cm="1">
        <f t="array" ref="AF2058">SUM(Table1[Cutomer Churned or not]/'KPI''s'!$B$1)</f>
        <v>0.2685808284731635</v>
      </c>
    </row>
    <row r="2059" spans="1:32" x14ac:dyDescent="0.25">
      <c r="A2059" t="s">
        <v>4238</v>
      </c>
      <c r="B2059" t="s">
        <v>21</v>
      </c>
      <c r="C2059" s="7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 t="str">
        <f>IF(Table1[[#This Row],[Under 30]]="yes","under 30",IF(Table1[[#This Row],[Senior]]="No","Senior","other"))</f>
        <v>under 30</v>
      </c>
      <c r="AE2059">
        <f>IF(Table1[[#This Row],[Churn Label]]="no",0,1)</f>
        <v>0</v>
      </c>
      <c r="AF2059" cm="1">
        <f t="array" ref="AF2059">SUM(Table1[Cutomer Churned or not]/'KPI''s'!$B$1)</f>
        <v>0.2685808284731635</v>
      </c>
    </row>
    <row r="2060" spans="1:32" x14ac:dyDescent="0.25">
      <c r="A2060" t="s">
        <v>4240</v>
      </c>
      <c r="B2060" t="s">
        <v>21</v>
      </c>
      <c r="C2060" s="7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 t="str">
        <f>IF(Table1[[#This Row],[Under 30]]="yes","under 30",IF(Table1[[#This Row],[Senior]]="No","Senior","other"))</f>
        <v>Senior</v>
      </c>
      <c r="AE2060">
        <f>IF(Table1[[#This Row],[Churn Label]]="no",0,1)</f>
        <v>0</v>
      </c>
      <c r="AF2060" cm="1">
        <f t="array" ref="AF2060">SUM(Table1[Cutomer Churned or not]/'KPI''s'!$B$1)</f>
        <v>0.2685808284731635</v>
      </c>
    </row>
    <row r="2061" spans="1:32" x14ac:dyDescent="0.25">
      <c r="A2061" t="s">
        <v>4242</v>
      </c>
      <c r="B2061" t="s">
        <v>21</v>
      </c>
      <c r="C2061" s="7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 t="str">
        <f>IF(Table1[[#This Row],[Under 30]]="yes","under 30",IF(Table1[[#This Row],[Senior]]="No","Senior","other"))</f>
        <v>Senior</v>
      </c>
      <c r="AE2061">
        <f>IF(Table1[[#This Row],[Churn Label]]="no",0,1)</f>
        <v>0</v>
      </c>
      <c r="AF2061" cm="1">
        <f t="array" ref="AF2061">SUM(Table1[Cutomer Churned or not]/'KPI''s'!$B$1)</f>
        <v>0.2685808284731635</v>
      </c>
    </row>
    <row r="2062" spans="1:32" x14ac:dyDescent="0.25">
      <c r="A2062" t="s">
        <v>4244</v>
      </c>
      <c r="B2062" t="s">
        <v>21</v>
      </c>
      <c r="C2062" s="7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 t="str">
        <f>IF(Table1[[#This Row],[Under 30]]="yes","under 30",IF(Table1[[#This Row],[Senior]]="No","Senior","other"))</f>
        <v>under 30</v>
      </c>
      <c r="AE2062">
        <f>IF(Table1[[#This Row],[Churn Label]]="no",0,1)</f>
        <v>0</v>
      </c>
      <c r="AF2062" cm="1">
        <f t="array" ref="AF2062">SUM(Table1[Cutomer Churned or not]/'KPI''s'!$B$1)</f>
        <v>0.2685808284731635</v>
      </c>
    </row>
    <row r="2063" spans="1:32" x14ac:dyDescent="0.25">
      <c r="A2063" t="s">
        <v>4246</v>
      </c>
      <c r="B2063" t="s">
        <v>21</v>
      </c>
      <c r="C2063" s="7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 t="str">
        <f>IF(Table1[[#This Row],[Under 30]]="yes","under 30",IF(Table1[[#This Row],[Senior]]="No","Senior","other"))</f>
        <v>Senior</v>
      </c>
      <c r="AE2063">
        <f>IF(Table1[[#This Row],[Churn Label]]="no",0,1)</f>
        <v>0</v>
      </c>
      <c r="AF2063" cm="1">
        <f t="array" ref="AF2063">SUM(Table1[Cutomer Churned or not]/'KPI''s'!$B$1)</f>
        <v>0.2685808284731635</v>
      </c>
    </row>
    <row r="2064" spans="1:32" x14ac:dyDescent="0.25">
      <c r="A2064" t="s">
        <v>4248</v>
      </c>
      <c r="B2064" t="s">
        <v>21</v>
      </c>
      <c r="C2064" s="7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 t="str">
        <f>IF(Table1[[#This Row],[Under 30]]="yes","under 30",IF(Table1[[#This Row],[Senior]]="No","Senior","other"))</f>
        <v>Senior</v>
      </c>
      <c r="AE2064">
        <f>IF(Table1[[#This Row],[Churn Label]]="no",0,1)</f>
        <v>0</v>
      </c>
      <c r="AF2064" cm="1">
        <f t="array" ref="AF2064">SUM(Table1[Cutomer Churned or not]/'KPI''s'!$B$1)</f>
        <v>0.2685808284731635</v>
      </c>
    </row>
    <row r="2065" spans="1:32" x14ac:dyDescent="0.25">
      <c r="A2065" t="s">
        <v>4250</v>
      </c>
      <c r="B2065" t="s">
        <v>21</v>
      </c>
      <c r="C2065" s="7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 t="str">
        <f>IF(Table1[[#This Row],[Under 30]]="yes","under 30",IF(Table1[[#This Row],[Senior]]="No","Senior","other"))</f>
        <v>other</v>
      </c>
      <c r="AE2065">
        <f>IF(Table1[[#This Row],[Churn Label]]="no",0,1)</f>
        <v>0</v>
      </c>
      <c r="AF2065" cm="1">
        <f t="array" ref="AF2065">SUM(Table1[Cutomer Churned or not]/'KPI''s'!$B$1)</f>
        <v>0.2685808284731635</v>
      </c>
    </row>
    <row r="2066" spans="1:32" x14ac:dyDescent="0.25">
      <c r="A2066" t="s">
        <v>4252</v>
      </c>
      <c r="B2066" t="s">
        <v>21</v>
      </c>
      <c r="C2066" s="7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 t="str">
        <f>IF(Table1[[#This Row],[Under 30]]="yes","under 30",IF(Table1[[#This Row],[Senior]]="No","Senior","other"))</f>
        <v>Senior</v>
      </c>
      <c r="AE2066">
        <f>IF(Table1[[#This Row],[Churn Label]]="no",0,1)</f>
        <v>0</v>
      </c>
      <c r="AF2066" cm="1">
        <f t="array" ref="AF2066">SUM(Table1[Cutomer Churned or not]/'KPI''s'!$B$1)</f>
        <v>0.2685808284731635</v>
      </c>
    </row>
    <row r="2067" spans="1:32" x14ac:dyDescent="0.25">
      <c r="A2067" t="s">
        <v>4254</v>
      </c>
      <c r="B2067" t="s">
        <v>21</v>
      </c>
      <c r="C2067" s="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 t="str">
        <f>IF(Table1[[#This Row],[Under 30]]="yes","under 30",IF(Table1[[#This Row],[Senior]]="No","Senior","other"))</f>
        <v>under 30</v>
      </c>
      <c r="AE2067">
        <f>IF(Table1[[#This Row],[Churn Label]]="no",0,1)</f>
        <v>0</v>
      </c>
      <c r="AF2067" cm="1">
        <f t="array" ref="AF2067">SUM(Table1[Cutomer Churned or not]/'KPI''s'!$B$1)</f>
        <v>0.2685808284731635</v>
      </c>
    </row>
    <row r="2068" spans="1:32" x14ac:dyDescent="0.25">
      <c r="A2068" t="s">
        <v>4256</v>
      </c>
      <c r="B2068" t="s">
        <v>21</v>
      </c>
      <c r="C2068" s="7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 t="str">
        <f>IF(Table1[[#This Row],[Under 30]]="yes","under 30",IF(Table1[[#This Row],[Senior]]="No","Senior","other"))</f>
        <v>Senior</v>
      </c>
      <c r="AE2068">
        <f>IF(Table1[[#This Row],[Churn Label]]="no",0,1)</f>
        <v>0</v>
      </c>
      <c r="AF2068" cm="1">
        <f t="array" ref="AF2068">SUM(Table1[Cutomer Churned or not]/'KPI''s'!$B$1)</f>
        <v>0.2685808284731635</v>
      </c>
    </row>
    <row r="2069" spans="1:32" x14ac:dyDescent="0.25">
      <c r="A2069" t="s">
        <v>4258</v>
      </c>
      <c r="B2069" t="s">
        <v>21</v>
      </c>
      <c r="C2069" s="7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 t="str">
        <f>IF(Table1[[#This Row],[Under 30]]="yes","under 30",IF(Table1[[#This Row],[Senior]]="No","Senior","other"))</f>
        <v>Senior</v>
      </c>
      <c r="AE2069">
        <f>IF(Table1[[#This Row],[Churn Label]]="no",0,1)</f>
        <v>0</v>
      </c>
      <c r="AF2069" cm="1">
        <f t="array" ref="AF2069">SUM(Table1[Cutomer Churned or not]/'KPI''s'!$B$1)</f>
        <v>0.2685808284731635</v>
      </c>
    </row>
    <row r="2070" spans="1:32" x14ac:dyDescent="0.25">
      <c r="A2070" t="s">
        <v>4260</v>
      </c>
      <c r="B2070" t="s">
        <v>21</v>
      </c>
      <c r="C2070" s="7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 t="str">
        <f>IF(Table1[[#This Row],[Under 30]]="yes","under 30",IF(Table1[[#This Row],[Senior]]="No","Senior","other"))</f>
        <v>Senior</v>
      </c>
      <c r="AE2070">
        <f>IF(Table1[[#This Row],[Churn Label]]="no",0,1)</f>
        <v>0</v>
      </c>
      <c r="AF2070" cm="1">
        <f t="array" ref="AF2070">SUM(Table1[Cutomer Churned or not]/'KPI''s'!$B$1)</f>
        <v>0.2685808284731635</v>
      </c>
    </row>
    <row r="2071" spans="1:32" x14ac:dyDescent="0.25">
      <c r="A2071" t="s">
        <v>4262</v>
      </c>
      <c r="B2071" t="s">
        <v>21</v>
      </c>
      <c r="C2071" s="7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 t="str">
        <f>IF(Table1[[#This Row],[Under 30]]="yes","under 30",IF(Table1[[#This Row],[Senior]]="No","Senior","other"))</f>
        <v>Senior</v>
      </c>
      <c r="AE2071">
        <f>IF(Table1[[#This Row],[Churn Label]]="no",0,1)</f>
        <v>0</v>
      </c>
      <c r="AF2071" cm="1">
        <f t="array" ref="AF2071">SUM(Table1[Cutomer Churned or not]/'KPI''s'!$B$1)</f>
        <v>0.2685808284731635</v>
      </c>
    </row>
    <row r="2072" spans="1:32" x14ac:dyDescent="0.25">
      <c r="A2072" t="s">
        <v>4264</v>
      </c>
      <c r="B2072" t="s">
        <v>21</v>
      </c>
      <c r="C2072" s="7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 t="str">
        <f>IF(Table1[[#This Row],[Under 30]]="yes","under 30",IF(Table1[[#This Row],[Senior]]="No","Senior","other"))</f>
        <v>under 30</v>
      </c>
      <c r="AE2072">
        <f>IF(Table1[[#This Row],[Churn Label]]="no",0,1)</f>
        <v>0</v>
      </c>
      <c r="AF2072" cm="1">
        <f t="array" ref="AF2072">SUM(Table1[Cutomer Churned or not]/'KPI''s'!$B$1)</f>
        <v>0.2685808284731635</v>
      </c>
    </row>
    <row r="2073" spans="1:32" x14ac:dyDescent="0.25">
      <c r="A2073" t="s">
        <v>4266</v>
      </c>
      <c r="B2073" t="s">
        <v>21</v>
      </c>
      <c r="C2073" s="7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 t="str">
        <f>IF(Table1[[#This Row],[Under 30]]="yes","under 30",IF(Table1[[#This Row],[Senior]]="No","Senior","other"))</f>
        <v>Senior</v>
      </c>
      <c r="AE2073">
        <f>IF(Table1[[#This Row],[Churn Label]]="no",0,1)</f>
        <v>0</v>
      </c>
      <c r="AF2073" cm="1">
        <f t="array" ref="AF2073">SUM(Table1[Cutomer Churned or not]/'KPI''s'!$B$1)</f>
        <v>0.2685808284731635</v>
      </c>
    </row>
    <row r="2074" spans="1:32" x14ac:dyDescent="0.25">
      <c r="A2074" t="s">
        <v>4268</v>
      </c>
      <c r="B2074" t="s">
        <v>21</v>
      </c>
      <c r="C2074" s="7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 t="str">
        <f>IF(Table1[[#This Row],[Under 30]]="yes","under 30",IF(Table1[[#This Row],[Senior]]="No","Senior","other"))</f>
        <v>Senior</v>
      </c>
      <c r="AE2074">
        <f>IF(Table1[[#This Row],[Churn Label]]="no",0,1)</f>
        <v>0</v>
      </c>
      <c r="AF2074" cm="1">
        <f t="array" ref="AF2074">SUM(Table1[Cutomer Churned or not]/'KPI''s'!$B$1)</f>
        <v>0.2685808284731635</v>
      </c>
    </row>
    <row r="2075" spans="1:32" x14ac:dyDescent="0.25">
      <c r="A2075" t="s">
        <v>4270</v>
      </c>
      <c r="B2075" t="s">
        <v>21</v>
      </c>
      <c r="C2075" s="7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 t="str">
        <f>IF(Table1[[#This Row],[Under 30]]="yes","under 30",IF(Table1[[#This Row],[Senior]]="No","Senior","other"))</f>
        <v>Senior</v>
      </c>
      <c r="AE2075">
        <f>IF(Table1[[#This Row],[Churn Label]]="no",0,1)</f>
        <v>0</v>
      </c>
      <c r="AF2075" cm="1">
        <f t="array" ref="AF2075">SUM(Table1[Cutomer Churned or not]/'KPI''s'!$B$1)</f>
        <v>0.2685808284731635</v>
      </c>
    </row>
    <row r="2076" spans="1:32" x14ac:dyDescent="0.25">
      <c r="A2076" t="s">
        <v>4272</v>
      </c>
      <c r="B2076" t="s">
        <v>21</v>
      </c>
      <c r="C2076" s="7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 t="str">
        <f>IF(Table1[[#This Row],[Under 30]]="yes","under 30",IF(Table1[[#This Row],[Senior]]="No","Senior","other"))</f>
        <v>Senior</v>
      </c>
      <c r="AE2076">
        <f>IF(Table1[[#This Row],[Churn Label]]="no",0,1)</f>
        <v>0</v>
      </c>
      <c r="AF2076" cm="1">
        <f t="array" ref="AF2076">SUM(Table1[Cutomer Churned or not]/'KPI''s'!$B$1)</f>
        <v>0.2685808284731635</v>
      </c>
    </row>
    <row r="2077" spans="1:32" x14ac:dyDescent="0.25">
      <c r="A2077" t="s">
        <v>4274</v>
      </c>
      <c r="B2077" t="s">
        <v>21</v>
      </c>
      <c r="C2077" s="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 t="str">
        <f>IF(Table1[[#This Row],[Under 30]]="yes","under 30",IF(Table1[[#This Row],[Senior]]="No","Senior","other"))</f>
        <v>Senior</v>
      </c>
      <c r="AE2077">
        <f>IF(Table1[[#This Row],[Churn Label]]="no",0,1)</f>
        <v>0</v>
      </c>
      <c r="AF2077" cm="1">
        <f t="array" ref="AF2077">SUM(Table1[Cutomer Churned or not]/'KPI''s'!$B$1)</f>
        <v>0.2685808284731635</v>
      </c>
    </row>
    <row r="2078" spans="1:32" x14ac:dyDescent="0.25">
      <c r="A2078" t="s">
        <v>4276</v>
      </c>
      <c r="B2078" t="s">
        <v>21</v>
      </c>
      <c r="C2078" s="7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 t="str">
        <f>IF(Table1[[#This Row],[Under 30]]="yes","under 30",IF(Table1[[#This Row],[Senior]]="No","Senior","other"))</f>
        <v>under 30</v>
      </c>
      <c r="AE2078">
        <f>IF(Table1[[#This Row],[Churn Label]]="no",0,1)</f>
        <v>0</v>
      </c>
      <c r="AF2078" cm="1">
        <f t="array" ref="AF2078">SUM(Table1[Cutomer Churned or not]/'KPI''s'!$B$1)</f>
        <v>0.2685808284731635</v>
      </c>
    </row>
    <row r="2079" spans="1:32" x14ac:dyDescent="0.25">
      <c r="A2079" t="s">
        <v>4278</v>
      </c>
      <c r="B2079" t="s">
        <v>21</v>
      </c>
      <c r="C2079" s="7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 t="str">
        <f>IF(Table1[[#This Row],[Under 30]]="yes","under 30",IF(Table1[[#This Row],[Senior]]="No","Senior","other"))</f>
        <v>Senior</v>
      </c>
      <c r="AE2079">
        <f>IF(Table1[[#This Row],[Churn Label]]="no",0,1)</f>
        <v>0</v>
      </c>
      <c r="AF2079" cm="1">
        <f t="array" ref="AF2079">SUM(Table1[Cutomer Churned or not]/'KPI''s'!$B$1)</f>
        <v>0.2685808284731635</v>
      </c>
    </row>
    <row r="2080" spans="1:32" x14ac:dyDescent="0.25">
      <c r="A2080" t="s">
        <v>4280</v>
      </c>
      <c r="B2080" t="s">
        <v>21</v>
      </c>
      <c r="C2080" s="7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 t="str">
        <f>IF(Table1[[#This Row],[Under 30]]="yes","under 30",IF(Table1[[#This Row],[Senior]]="No","Senior","other"))</f>
        <v>Senior</v>
      </c>
      <c r="AE2080">
        <f>IF(Table1[[#This Row],[Churn Label]]="no",0,1)</f>
        <v>0</v>
      </c>
      <c r="AF2080" cm="1">
        <f t="array" ref="AF2080">SUM(Table1[Cutomer Churned or not]/'KPI''s'!$B$1)</f>
        <v>0.2685808284731635</v>
      </c>
    </row>
    <row r="2081" spans="1:32" x14ac:dyDescent="0.25">
      <c r="A2081" t="s">
        <v>4282</v>
      </c>
      <c r="B2081" t="s">
        <v>21</v>
      </c>
      <c r="C2081" s="7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 t="str">
        <f>IF(Table1[[#This Row],[Under 30]]="yes","under 30",IF(Table1[[#This Row],[Senior]]="No","Senior","other"))</f>
        <v>under 30</v>
      </c>
      <c r="AE2081">
        <f>IF(Table1[[#This Row],[Churn Label]]="no",0,1)</f>
        <v>0</v>
      </c>
      <c r="AF2081" cm="1">
        <f t="array" ref="AF2081">SUM(Table1[Cutomer Churned or not]/'KPI''s'!$B$1)</f>
        <v>0.2685808284731635</v>
      </c>
    </row>
    <row r="2082" spans="1:32" x14ac:dyDescent="0.25">
      <c r="A2082" t="s">
        <v>4284</v>
      </c>
      <c r="B2082" t="s">
        <v>21</v>
      </c>
      <c r="C2082" s="7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 t="str">
        <f>IF(Table1[[#This Row],[Under 30]]="yes","under 30",IF(Table1[[#This Row],[Senior]]="No","Senior","other"))</f>
        <v>Senior</v>
      </c>
      <c r="AE2082">
        <f>IF(Table1[[#This Row],[Churn Label]]="no",0,1)</f>
        <v>0</v>
      </c>
      <c r="AF2082" cm="1">
        <f t="array" ref="AF2082">SUM(Table1[Cutomer Churned or not]/'KPI''s'!$B$1)</f>
        <v>0.2685808284731635</v>
      </c>
    </row>
    <row r="2083" spans="1:32" x14ac:dyDescent="0.25">
      <c r="A2083" t="s">
        <v>4286</v>
      </c>
      <c r="B2083" t="s">
        <v>21</v>
      </c>
      <c r="C2083" s="7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 t="str">
        <f>IF(Table1[[#This Row],[Under 30]]="yes","under 30",IF(Table1[[#This Row],[Senior]]="No","Senior","other"))</f>
        <v>Senior</v>
      </c>
      <c r="AE2083">
        <f>IF(Table1[[#This Row],[Churn Label]]="no",0,1)</f>
        <v>0</v>
      </c>
      <c r="AF2083" cm="1">
        <f t="array" ref="AF2083">SUM(Table1[Cutomer Churned or not]/'KPI''s'!$B$1)</f>
        <v>0.2685808284731635</v>
      </c>
    </row>
    <row r="2084" spans="1:32" x14ac:dyDescent="0.25">
      <c r="A2084" t="s">
        <v>4288</v>
      </c>
      <c r="B2084" t="s">
        <v>21</v>
      </c>
      <c r="C2084" s="7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 t="str">
        <f>IF(Table1[[#This Row],[Under 30]]="yes","under 30",IF(Table1[[#This Row],[Senior]]="No","Senior","other"))</f>
        <v>under 30</v>
      </c>
      <c r="AE2084">
        <f>IF(Table1[[#This Row],[Churn Label]]="no",0,1)</f>
        <v>0</v>
      </c>
      <c r="AF2084" cm="1">
        <f t="array" ref="AF2084">SUM(Table1[Cutomer Churned or not]/'KPI''s'!$B$1)</f>
        <v>0.2685808284731635</v>
      </c>
    </row>
    <row r="2085" spans="1:32" x14ac:dyDescent="0.25">
      <c r="A2085" t="s">
        <v>4290</v>
      </c>
      <c r="B2085" t="s">
        <v>21</v>
      </c>
      <c r="C2085" s="7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 t="str">
        <f>IF(Table1[[#This Row],[Under 30]]="yes","under 30",IF(Table1[[#This Row],[Senior]]="No","Senior","other"))</f>
        <v>Senior</v>
      </c>
      <c r="AE2085">
        <f>IF(Table1[[#This Row],[Churn Label]]="no",0,1)</f>
        <v>0</v>
      </c>
      <c r="AF2085" cm="1">
        <f t="array" ref="AF2085">SUM(Table1[Cutomer Churned or not]/'KPI''s'!$B$1)</f>
        <v>0.2685808284731635</v>
      </c>
    </row>
    <row r="2086" spans="1:32" x14ac:dyDescent="0.25">
      <c r="A2086" t="s">
        <v>4292</v>
      </c>
      <c r="B2086" t="s">
        <v>21</v>
      </c>
      <c r="C2086" s="7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 t="str">
        <f>IF(Table1[[#This Row],[Under 30]]="yes","under 30",IF(Table1[[#This Row],[Senior]]="No","Senior","other"))</f>
        <v>Senior</v>
      </c>
      <c r="AE2086">
        <f>IF(Table1[[#This Row],[Churn Label]]="no",0,1)</f>
        <v>0</v>
      </c>
      <c r="AF2086" cm="1">
        <f t="array" ref="AF2086">SUM(Table1[Cutomer Churned or not]/'KPI''s'!$B$1)</f>
        <v>0.2685808284731635</v>
      </c>
    </row>
    <row r="2087" spans="1:32" x14ac:dyDescent="0.25">
      <c r="A2087" t="s">
        <v>4294</v>
      </c>
      <c r="B2087" t="s">
        <v>21</v>
      </c>
      <c r="C2087" s="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 t="str">
        <f>IF(Table1[[#This Row],[Under 30]]="yes","under 30",IF(Table1[[#This Row],[Senior]]="No","Senior","other"))</f>
        <v>Senior</v>
      </c>
      <c r="AE2087">
        <f>IF(Table1[[#This Row],[Churn Label]]="no",0,1)</f>
        <v>0</v>
      </c>
      <c r="AF2087" cm="1">
        <f t="array" ref="AF2087">SUM(Table1[Cutomer Churned or not]/'KPI''s'!$B$1)</f>
        <v>0.2685808284731635</v>
      </c>
    </row>
    <row r="2088" spans="1:32" x14ac:dyDescent="0.25">
      <c r="A2088" t="s">
        <v>4296</v>
      </c>
      <c r="B2088" t="s">
        <v>21</v>
      </c>
      <c r="C2088" s="7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 t="str">
        <f>IF(Table1[[#This Row],[Under 30]]="yes","under 30",IF(Table1[[#This Row],[Senior]]="No","Senior","other"))</f>
        <v>Senior</v>
      </c>
      <c r="AE2088">
        <f>IF(Table1[[#This Row],[Churn Label]]="no",0,1)</f>
        <v>0</v>
      </c>
      <c r="AF2088" cm="1">
        <f t="array" ref="AF2088">SUM(Table1[Cutomer Churned or not]/'KPI''s'!$B$1)</f>
        <v>0.2685808284731635</v>
      </c>
    </row>
    <row r="2089" spans="1:32" x14ac:dyDescent="0.25">
      <c r="A2089" t="s">
        <v>4298</v>
      </c>
      <c r="B2089" t="s">
        <v>21</v>
      </c>
      <c r="C2089" s="7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 t="str">
        <f>IF(Table1[[#This Row],[Under 30]]="yes","under 30",IF(Table1[[#This Row],[Senior]]="No","Senior","other"))</f>
        <v>Senior</v>
      </c>
      <c r="AE2089">
        <f>IF(Table1[[#This Row],[Churn Label]]="no",0,1)</f>
        <v>0</v>
      </c>
      <c r="AF2089" cm="1">
        <f t="array" ref="AF2089">SUM(Table1[Cutomer Churned or not]/'KPI''s'!$B$1)</f>
        <v>0.2685808284731635</v>
      </c>
    </row>
    <row r="2090" spans="1:32" x14ac:dyDescent="0.25">
      <c r="A2090" t="s">
        <v>4300</v>
      </c>
      <c r="B2090" t="s">
        <v>21</v>
      </c>
      <c r="C2090" s="7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 t="str">
        <f>IF(Table1[[#This Row],[Under 30]]="yes","under 30",IF(Table1[[#This Row],[Senior]]="No","Senior","other"))</f>
        <v>under 30</v>
      </c>
      <c r="AE2090">
        <f>IF(Table1[[#This Row],[Churn Label]]="no",0,1)</f>
        <v>0</v>
      </c>
      <c r="AF2090" cm="1">
        <f t="array" ref="AF2090">SUM(Table1[Cutomer Churned or not]/'KPI''s'!$B$1)</f>
        <v>0.2685808284731635</v>
      </c>
    </row>
    <row r="2091" spans="1:32" x14ac:dyDescent="0.25">
      <c r="A2091" t="s">
        <v>4302</v>
      </c>
      <c r="B2091" t="s">
        <v>21</v>
      </c>
      <c r="C2091" s="7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 t="str">
        <f>IF(Table1[[#This Row],[Under 30]]="yes","under 30",IF(Table1[[#This Row],[Senior]]="No","Senior","other"))</f>
        <v>Senior</v>
      </c>
      <c r="AE2091">
        <f>IF(Table1[[#This Row],[Churn Label]]="no",0,1)</f>
        <v>0</v>
      </c>
      <c r="AF2091" cm="1">
        <f t="array" ref="AF2091">SUM(Table1[Cutomer Churned or not]/'KPI''s'!$B$1)</f>
        <v>0.2685808284731635</v>
      </c>
    </row>
    <row r="2092" spans="1:32" x14ac:dyDescent="0.25">
      <c r="A2092" t="s">
        <v>4304</v>
      </c>
      <c r="B2092" t="s">
        <v>21</v>
      </c>
      <c r="C2092" s="7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 t="str">
        <f>IF(Table1[[#This Row],[Under 30]]="yes","under 30",IF(Table1[[#This Row],[Senior]]="No","Senior","other"))</f>
        <v>Senior</v>
      </c>
      <c r="AE2092">
        <f>IF(Table1[[#This Row],[Churn Label]]="no",0,1)</f>
        <v>0</v>
      </c>
      <c r="AF2092" cm="1">
        <f t="array" ref="AF2092">SUM(Table1[Cutomer Churned or not]/'KPI''s'!$B$1)</f>
        <v>0.2685808284731635</v>
      </c>
    </row>
    <row r="2093" spans="1:32" x14ac:dyDescent="0.25">
      <c r="A2093" t="s">
        <v>4306</v>
      </c>
      <c r="B2093" t="s">
        <v>21</v>
      </c>
      <c r="C2093" s="7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 t="str">
        <f>IF(Table1[[#This Row],[Under 30]]="yes","under 30",IF(Table1[[#This Row],[Senior]]="No","Senior","other"))</f>
        <v>Senior</v>
      </c>
      <c r="AE2093">
        <f>IF(Table1[[#This Row],[Churn Label]]="no",0,1)</f>
        <v>0</v>
      </c>
      <c r="AF2093" cm="1">
        <f t="array" ref="AF2093">SUM(Table1[Cutomer Churned or not]/'KPI''s'!$B$1)</f>
        <v>0.2685808284731635</v>
      </c>
    </row>
    <row r="2094" spans="1:32" x14ac:dyDescent="0.25">
      <c r="A2094" t="s">
        <v>4308</v>
      </c>
      <c r="B2094" t="s">
        <v>21</v>
      </c>
      <c r="C2094" s="7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 t="str">
        <f>IF(Table1[[#This Row],[Under 30]]="yes","under 30",IF(Table1[[#This Row],[Senior]]="No","Senior","other"))</f>
        <v>other</v>
      </c>
      <c r="AE2094">
        <f>IF(Table1[[#This Row],[Churn Label]]="no",0,1)</f>
        <v>0</v>
      </c>
      <c r="AF2094" cm="1">
        <f t="array" ref="AF2094">SUM(Table1[Cutomer Churned or not]/'KPI''s'!$B$1)</f>
        <v>0.2685808284731635</v>
      </c>
    </row>
    <row r="2095" spans="1:32" x14ac:dyDescent="0.25">
      <c r="A2095" t="s">
        <v>4310</v>
      </c>
      <c r="B2095" t="s">
        <v>21</v>
      </c>
      <c r="C2095" s="7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 t="str">
        <f>IF(Table1[[#This Row],[Under 30]]="yes","under 30",IF(Table1[[#This Row],[Senior]]="No","Senior","other"))</f>
        <v>under 30</v>
      </c>
      <c r="AE2095">
        <f>IF(Table1[[#This Row],[Churn Label]]="no",0,1)</f>
        <v>0</v>
      </c>
      <c r="AF2095" cm="1">
        <f t="array" ref="AF2095">SUM(Table1[Cutomer Churned or not]/'KPI''s'!$B$1)</f>
        <v>0.2685808284731635</v>
      </c>
    </row>
    <row r="2096" spans="1:32" x14ac:dyDescent="0.25">
      <c r="A2096" t="s">
        <v>4312</v>
      </c>
      <c r="B2096" t="s">
        <v>21</v>
      </c>
      <c r="C2096" s="7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 t="str">
        <f>IF(Table1[[#This Row],[Under 30]]="yes","under 30",IF(Table1[[#This Row],[Senior]]="No","Senior","other"))</f>
        <v>Senior</v>
      </c>
      <c r="AE2096">
        <f>IF(Table1[[#This Row],[Churn Label]]="no",0,1)</f>
        <v>0</v>
      </c>
      <c r="AF2096" cm="1">
        <f t="array" ref="AF2096">SUM(Table1[Cutomer Churned or not]/'KPI''s'!$B$1)</f>
        <v>0.2685808284731635</v>
      </c>
    </row>
    <row r="2097" spans="1:32" x14ac:dyDescent="0.25">
      <c r="A2097" t="s">
        <v>4314</v>
      </c>
      <c r="B2097" t="s">
        <v>21</v>
      </c>
      <c r="C2097" s="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 t="str">
        <f>IF(Table1[[#This Row],[Under 30]]="yes","under 30",IF(Table1[[#This Row],[Senior]]="No","Senior","other"))</f>
        <v>under 30</v>
      </c>
      <c r="AE2097">
        <f>IF(Table1[[#This Row],[Churn Label]]="no",0,1)</f>
        <v>0</v>
      </c>
      <c r="AF2097" cm="1">
        <f t="array" ref="AF2097">SUM(Table1[Cutomer Churned or not]/'KPI''s'!$B$1)</f>
        <v>0.2685808284731635</v>
      </c>
    </row>
    <row r="2098" spans="1:32" x14ac:dyDescent="0.25">
      <c r="A2098" t="s">
        <v>4316</v>
      </c>
      <c r="B2098" t="s">
        <v>21</v>
      </c>
      <c r="C2098" s="7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 t="str">
        <f>IF(Table1[[#This Row],[Under 30]]="yes","under 30",IF(Table1[[#This Row],[Senior]]="No","Senior","other"))</f>
        <v>Senior</v>
      </c>
      <c r="AE2098">
        <f>IF(Table1[[#This Row],[Churn Label]]="no",0,1)</f>
        <v>0</v>
      </c>
      <c r="AF2098" cm="1">
        <f t="array" ref="AF2098">SUM(Table1[Cutomer Churned or not]/'KPI''s'!$B$1)</f>
        <v>0.2685808284731635</v>
      </c>
    </row>
    <row r="2099" spans="1:32" x14ac:dyDescent="0.25">
      <c r="A2099" t="s">
        <v>4318</v>
      </c>
      <c r="B2099" t="s">
        <v>21</v>
      </c>
      <c r="C2099" s="7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 t="str">
        <f>IF(Table1[[#This Row],[Under 30]]="yes","under 30",IF(Table1[[#This Row],[Senior]]="No","Senior","other"))</f>
        <v>under 30</v>
      </c>
      <c r="AE2099">
        <f>IF(Table1[[#This Row],[Churn Label]]="no",0,1)</f>
        <v>0</v>
      </c>
      <c r="AF2099" cm="1">
        <f t="array" ref="AF2099">SUM(Table1[Cutomer Churned or not]/'KPI''s'!$B$1)</f>
        <v>0.2685808284731635</v>
      </c>
    </row>
    <row r="2100" spans="1:32" x14ac:dyDescent="0.25">
      <c r="A2100" t="s">
        <v>4320</v>
      </c>
      <c r="B2100" t="s">
        <v>21</v>
      </c>
      <c r="C2100" s="7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 t="str">
        <f>IF(Table1[[#This Row],[Under 30]]="yes","under 30",IF(Table1[[#This Row],[Senior]]="No","Senior","other"))</f>
        <v>Senior</v>
      </c>
      <c r="AE2100">
        <f>IF(Table1[[#This Row],[Churn Label]]="no",0,1)</f>
        <v>0</v>
      </c>
      <c r="AF2100" cm="1">
        <f t="array" ref="AF2100">SUM(Table1[Cutomer Churned or not]/'KPI''s'!$B$1)</f>
        <v>0.2685808284731635</v>
      </c>
    </row>
    <row r="2101" spans="1:32" x14ac:dyDescent="0.25">
      <c r="A2101" t="s">
        <v>4322</v>
      </c>
      <c r="B2101" t="s">
        <v>21</v>
      </c>
      <c r="C2101" s="7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 t="str">
        <f>IF(Table1[[#This Row],[Under 30]]="yes","under 30",IF(Table1[[#This Row],[Senior]]="No","Senior","other"))</f>
        <v>Senior</v>
      </c>
      <c r="AE2101">
        <f>IF(Table1[[#This Row],[Churn Label]]="no",0,1)</f>
        <v>0</v>
      </c>
      <c r="AF2101" cm="1">
        <f t="array" ref="AF2101">SUM(Table1[Cutomer Churned or not]/'KPI''s'!$B$1)</f>
        <v>0.2685808284731635</v>
      </c>
    </row>
    <row r="2102" spans="1:32" x14ac:dyDescent="0.25">
      <c r="A2102" t="s">
        <v>4324</v>
      </c>
      <c r="B2102" t="s">
        <v>21</v>
      </c>
      <c r="C2102" s="7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 t="str">
        <f>IF(Table1[[#This Row],[Under 30]]="yes","under 30",IF(Table1[[#This Row],[Senior]]="No","Senior","other"))</f>
        <v>other</v>
      </c>
      <c r="AE2102">
        <f>IF(Table1[[#This Row],[Churn Label]]="no",0,1)</f>
        <v>0</v>
      </c>
      <c r="AF2102" cm="1">
        <f t="array" ref="AF2102">SUM(Table1[Cutomer Churned or not]/'KPI''s'!$B$1)</f>
        <v>0.2685808284731635</v>
      </c>
    </row>
    <row r="2103" spans="1:32" x14ac:dyDescent="0.25">
      <c r="A2103" t="s">
        <v>4326</v>
      </c>
      <c r="B2103" t="s">
        <v>21</v>
      </c>
      <c r="C2103" s="7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 t="str">
        <f>IF(Table1[[#This Row],[Under 30]]="yes","under 30",IF(Table1[[#This Row],[Senior]]="No","Senior","other"))</f>
        <v>under 30</v>
      </c>
      <c r="AE2103">
        <f>IF(Table1[[#This Row],[Churn Label]]="no",0,1)</f>
        <v>0</v>
      </c>
      <c r="AF2103" cm="1">
        <f t="array" ref="AF2103">SUM(Table1[Cutomer Churned or not]/'KPI''s'!$B$1)</f>
        <v>0.2685808284731635</v>
      </c>
    </row>
    <row r="2104" spans="1:32" x14ac:dyDescent="0.25">
      <c r="A2104" t="s">
        <v>4328</v>
      </c>
      <c r="B2104" t="s">
        <v>21</v>
      </c>
      <c r="C2104" s="7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 t="str">
        <f>IF(Table1[[#This Row],[Under 30]]="yes","under 30",IF(Table1[[#This Row],[Senior]]="No","Senior","other"))</f>
        <v>Senior</v>
      </c>
      <c r="AE2104">
        <f>IF(Table1[[#This Row],[Churn Label]]="no",0,1)</f>
        <v>0</v>
      </c>
      <c r="AF2104" cm="1">
        <f t="array" ref="AF2104">SUM(Table1[Cutomer Churned or not]/'KPI''s'!$B$1)</f>
        <v>0.2685808284731635</v>
      </c>
    </row>
    <row r="2105" spans="1:32" x14ac:dyDescent="0.25">
      <c r="A2105" t="s">
        <v>4330</v>
      </c>
      <c r="B2105" t="s">
        <v>21</v>
      </c>
      <c r="C2105" s="7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 t="str">
        <f>IF(Table1[[#This Row],[Under 30]]="yes","under 30",IF(Table1[[#This Row],[Senior]]="No","Senior","other"))</f>
        <v>under 30</v>
      </c>
      <c r="AE2105">
        <f>IF(Table1[[#This Row],[Churn Label]]="no",0,1)</f>
        <v>0</v>
      </c>
      <c r="AF2105" cm="1">
        <f t="array" ref="AF2105">SUM(Table1[Cutomer Churned or not]/'KPI''s'!$B$1)</f>
        <v>0.2685808284731635</v>
      </c>
    </row>
    <row r="2106" spans="1:32" x14ac:dyDescent="0.25">
      <c r="A2106" t="s">
        <v>4332</v>
      </c>
      <c r="B2106" t="s">
        <v>21</v>
      </c>
      <c r="C2106" s="7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 t="str">
        <f>IF(Table1[[#This Row],[Under 30]]="yes","under 30",IF(Table1[[#This Row],[Senior]]="No","Senior","other"))</f>
        <v>under 30</v>
      </c>
      <c r="AE2106">
        <f>IF(Table1[[#This Row],[Churn Label]]="no",0,1)</f>
        <v>0</v>
      </c>
      <c r="AF2106" cm="1">
        <f t="array" ref="AF2106">SUM(Table1[Cutomer Churned or not]/'KPI''s'!$B$1)</f>
        <v>0.2685808284731635</v>
      </c>
    </row>
    <row r="2107" spans="1:32" x14ac:dyDescent="0.25">
      <c r="A2107" t="s">
        <v>4334</v>
      </c>
      <c r="B2107" t="s">
        <v>21</v>
      </c>
      <c r="C2107" s="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 t="str">
        <f>IF(Table1[[#This Row],[Under 30]]="yes","under 30",IF(Table1[[#This Row],[Senior]]="No","Senior","other"))</f>
        <v>Senior</v>
      </c>
      <c r="AE2107">
        <f>IF(Table1[[#This Row],[Churn Label]]="no",0,1)</f>
        <v>0</v>
      </c>
      <c r="AF2107" cm="1">
        <f t="array" ref="AF2107">SUM(Table1[Cutomer Churned or not]/'KPI''s'!$B$1)</f>
        <v>0.2685808284731635</v>
      </c>
    </row>
    <row r="2108" spans="1:32" x14ac:dyDescent="0.25">
      <c r="A2108" t="s">
        <v>4336</v>
      </c>
      <c r="B2108" t="s">
        <v>21</v>
      </c>
      <c r="C2108" s="7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 t="str">
        <f>IF(Table1[[#This Row],[Under 30]]="yes","under 30",IF(Table1[[#This Row],[Senior]]="No","Senior","other"))</f>
        <v>under 30</v>
      </c>
      <c r="AE2108">
        <f>IF(Table1[[#This Row],[Churn Label]]="no",0,1)</f>
        <v>0</v>
      </c>
      <c r="AF2108" cm="1">
        <f t="array" ref="AF2108">SUM(Table1[Cutomer Churned or not]/'KPI''s'!$B$1)</f>
        <v>0.2685808284731635</v>
      </c>
    </row>
    <row r="2109" spans="1:32" x14ac:dyDescent="0.25">
      <c r="A2109" t="s">
        <v>4338</v>
      </c>
      <c r="B2109" t="s">
        <v>21</v>
      </c>
      <c r="C2109" s="7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 t="str">
        <f>IF(Table1[[#This Row],[Under 30]]="yes","under 30",IF(Table1[[#This Row],[Senior]]="No","Senior","other"))</f>
        <v>under 30</v>
      </c>
      <c r="AE2109">
        <f>IF(Table1[[#This Row],[Churn Label]]="no",0,1)</f>
        <v>0</v>
      </c>
      <c r="AF2109" cm="1">
        <f t="array" ref="AF2109">SUM(Table1[Cutomer Churned or not]/'KPI''s'!$B$1)</f>
        <v>0.2685808284731635</v>
      </c>
    </row>
    <row r="2110" spans="1:32" x14ac:dyDescent="0.25">
      <c r="A2110" t="s">
        <v>4340</v>
      </c>
      <c r="B2110" t="s">
        <v>21</v>
      </c>
      <c r="C2110" s="7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 t="str">
        <f>IF(Table1[[#This Row],[Under 30]]="yes","under 30",IF(Table1[[#This Row],[Senior]]="No","Senior","other"))</f>
        <v>Senior</v>
      </c>
      <c r="AE2110">
        <f>IF(Table1[[#This Row],[Churn Label]]="no",0,1)</f>
        <v>0</v>
      </c>
      <c r="AF2110" cm="1">
        <f t="array" ref="AF2110">SUM(Table1[Cutomer Churned or not]/'KPI''s'!$B$1)</f>
        <v>0.2685808284731635</v>
      </c>
    </row>
    <row r="2111" spans="1:32" x14ac:dyDescent="0.25">
      <c r="A2111" t="s">
        <v>4342</v>
      </c>
      <c r="B2111" t="s">
        <v>21</v>
      </c>
      <c r="C2111" s="7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 t="str">
        <f>IF(Table1[[#This Row],[Under 30]]="yes","under 30",IF(Table1[[#This Row],[Senior]]="No","Senior","other"))</f>
        <v>other</v>
      </c>
      <c r="AE2111">
        <f>IF(Table1[[#This Row],[Churn Label]]="no",0,1)</f>
        <v>0</v>
      </c>
      <c r="AF2111" cm="1">
        <f t="array" ref="AF2111">SUM(Table1[Cutomer Churned or not]/'KPI''s'!$B$1)</f>
        <v>0.2685808284731635</v>
      </c>
    </row>
    <row r="2112" spans="1:32" x14ac:dyDescent="0.25">
      <c r="A2112" t="s">
        <v>4344</v>
      </c>
      <c r="B2112" t="s">
        <v>21</v>
      </c>
      <c r="C2112" s="7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 t="str">
        <f>IF(Table1[[#This Row],[Under 30]]="yes","under 30",IF(Table1[[#This Row],[Senior]]="No","Senior","other"))</f>
        <v>under 30</v>
      </c>
      <c r="AE2112">
        <f>IF(Table1[[#This Row],[Churn Label]]="no",0,1)</f>
        <v>0</v>
      </c>
      <c r="AF2112" cm="1">
        <f t="array" ref="AF2112">SUM(Table1[Cutomer Churned or not]/'KPI''s'!$B$1)</f>
        <v>0.2685808284731635</v>
      </c>
    </row>
    <row r="2113" spans="1:32" x14ac:dyDescent="0.25">
      <c r="A2113" t="s">
        <v>4346</v>
      </c>
      <c r="B2113" t="s">
        <v>21</v>
      </c>
      <c r="C2113" s="7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 t="str">
        <f>IF(Table1[[#This Row],[Under 30]]="yes","under 30",IF(Table1[[#This Row],[Senior]]="No","Senior","other"))</f>
        <v>Senior</v>
      </c>
      <c r="AE2113">
        <f>IF(Table1[[#This Row],[Churn Label]]="no",0,1)</f>
        <v>0</v>
      </c>
      <c r="AF2113" cm="1">
        <f t="array" ref="AF2113">SUM(Table1[Cutomer Churned or not]/'KPI''s'!$B$1)</f>
        <v>0.2685808284731635</v>
      </c>
    </row>
    <row r="2114" spans="1:32" x14ac:dyDescent="0.25">
      <c r="A2114" t="s">
        <v>4348</v>
      </c>
      <c r="B2114" t="s">
        <v>21</v>
      </c>
      <c r="C2114" s="7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 t="str">
        <f>IF(Table1[[#This Row],[Under 30]]="yes","under 30",IF(Table1[[#This Row],[Senior]]="No","Senior","other"))</f>
        <v>Senior</v>
      </c>
      <c r="AE2114">
        <f>IF(Table1[[#This Row],[Churn Label]]="no",0,1)</f>
        <v>0</v>
      </c>
      <c r="AF2114" cm="1">
        <f t="array" ref="AF2114">SUM(Table1[Cutomer Churned or not]/'KPI''s'!$B$1)</f>
        <v>0.2685808284731635</v>
      </c>
    </row>
    <row r="2115" spans="1:32" x14ac:dyDescent="0.25">
      <c r="A2115" t="s">
        <v>4350</v>
      </c>
      <c r="B2115" t="s">
        <v>21</v>
      </c>
      <c r="C2115" s="7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 t="str">
        <f>IF(Table1[[#This Row],[Under 30]]="yes","under 30",IF(Table1[[#This Row],[Senior]]="No","Senior","other"))</f>
        <v>Senior</v>
      </c>
      <c r="AE2115">
        <f>IF(Table1[[#This Row],[Churn Label]]="no",0,1)</f>
        <v>0</v>
      </c>
      <c r="AF2115" cm="1">
        <f t="array" ref="AF2115">SUM(Table1[Cutomer Churned or not]/'KPI''s'!$B$1)</f>
        <v>0.2685808284731635</v>
      </c>
    </row>
    <row r="2116" spans="1:32" x14ac:dyDescent="0.25">
      <c r="A2116" t="s">
        <v>4352</v>
      </c>
      <c r="B2116" t="s">
        <v>21</v>
      </c>
      <c r="C2116" s="7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 t="str">
        <f>IF(Table1[[#This Row],[Under 30]]="yes","under 30",IF(Table1[[#This Row],[Senior]]="No","Senior","other"))</f>
        <v>Senior</v>
      </c>
      <c r="AE2116">
        <f>IF(Table1[[#This Row],[Churn Label]]="no",0,1)</f>
        <v>0</v>
      </c>
      <c r="AF2116" cm="1">
        <f t="array" ref="AF2116">SUM(Table1[Cutomer Churned or not]/'KPI''s'!$B$1)</f>
        <v>0.2685808284731635</v>
      </c>
    </row>
    <row r="2117" spans="1:32" x14ac:dyDescent="0.25">
      <c r="A2117" t="s">
        <v>4354</v>
      </c>
      <c r="B2117" t="s">
        <v>21</v>
      </c>
      <c r="C2117" s="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 t="str">
        <f>IF(Table1[[#This Row],[Under 30]]="yes","under 30",IF(Table1[[#This Row],[Senior]]="No","Senior","other"))</f>
        <v>Senior</v>
      </c>
      <c r="AE2117">
        <f>IF(Table1[[#This Row],[Churn Label]]="no",0,1)</f>
        <v>0</v>
      </c>
      <c r="AF2117" cm="1">
        <f t="array" ref="AF2117">SUM(Table1[Cutomer Churned or not]/'KPI''s'!$B$1)</f>
        <v>0.2685808284731635</v>
      </c>
    </row>
    <row r="2118" spans="1:32" x14ac:dyDescent="0.25">
      <c r="A2118" t="s">
        <v>4356</v>
      </c>
      <c r="B2118" t="s">
        <v>21</v>
      </c>
      <c r="C2118" s="7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 t="str">
        <f>IF(Table1[[#This Row],[Under 30]]="yes","under 30",IF(Table1[[#This Row],[Senior]]="No","Senior","other"))</f>
        <v>Senior</v>
      </c>
      <c r="AE2118">
        <f>IF(Table1[[#This Row],[Churn Label]]="no",0,1)</f>
        <v>0</v>
      </c>
      <c r="AF2118" cm="1">
        <f t="array" ref="AF2118">SUM(Table1[Cutomer Churned or not]/'KPI''s'!$B$1)</f>
        <v>0.2685808284731635</v>
      </c>
    </row>
    <row r="2119" spans="1:32" x14ac:dyDescent="0.25">
      <c r="A2119" t="s">
        <v>4358</v>
      </c>
      <c r="B2119" t="s">
        <v>21</v>
      </c>
      <c r="C2119" s="7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 t="str">
        <f>IF(Table1[[#This Row],[Under 30]]="yes","under 30",IF(Table1[[#This Row],[Senior]]="No","Senior","other"))</f>
        <v>Senior</v>
      </c>
      <c r="AE2119">
        <f>IF(Table1[[#This Row],[Churn Label]]="no",0,1)</f>
        <v>0</v>
      </c>
      <c r="AF2119" cm="1">
        <f t="array" ref="AF2119">SUM(Table1[Cutomer Churned or not]/'KPI''s'!$B$1)</f>
        <v>0.2685808284731635</v>
      </c>
    </row>
    <row r="2120" spans="1:32" x14ac:dyDescent="0.25">
      <c r="A2120" t="s">
        <v>4360</v>
      </c>
      <c r="B2120" t="s">
        <v>21</v>
      </c>
      <c r="C2120" s="7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 t="str">
        <f>IF(Table1[[#This Row],[Under 30]]="yes","under 30",IF(Table1[[#This Row],[Senior]]="No","Senior","other"))</f>
        <v>Senior</v>
      </c>
      <c r="AE2120">
        <f>IF(Table1[[#This Row],[Churn Label]]="no",0,1)</f>
        <v>0</v>
      </c>
      <c r="AF2120" cm="1">
        <f t="array" ref="AF2120">SUM(Table1[Cutomer Churned or not]/'KPI''s'!$B$1)</f>
        <v>0.2685808284731635</v>
      </c>
    </row>
    <row r="2121" spans="1:32" x14ac:dyDescent="0.25">
      <c r="A2121" t="s">
        <v>4362</v>
      </c>
      <c r="B2121" t="s">
        <v>21</v>
      </c>
      <c r="C2121" s="7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 t="str">
        <f>IF(Table1[[#This Row],[Under 30]]="yes","under 30",IF(Table1[[#This Row],[Senior]]="No","Senior","other"))</f>
        <v>Senior</v>
      </c>
      <c r="AE2121">
        <f>IF(Table1[[#This Row],[Churn Label]]="no",0,1)</f>
        <v>0</v>
      </c>
      <c r="AF2121" cm="1">
        <f t="array" ref="AF2121">SUM(Table1[Cutomer Churned or not]/'KPI''s'!$B$1)</f>
        <v>0.2685808284731635</v>
      </c>
    </row>
    <row r="2122" spans="1:32" x14ac:dyDescent="0.25">
      <c r="A2122" t="s">
        <v>4364</v>
      </c>
      <c r="B2122" t="s">
        <v>21</v>
      </c>
      <c r="C2122" s="7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 t="str">
        <f>IF(Table1[[#This Row],[Under 30]]="yes","under 30",IF(Table1[[#This Row],[Senior]]="No","Senior","other"))</f>
        <v>Senior</v>
      </c>
      <c r="AE2122">
        <f>IF(Table1[[#This Row],[Churn Label]]="no",0,1)</f>
        <v>0</v>
      </c>
      <c r="AF2122" cm="1">
        <f t="array" ref="AF2122">SUM(Table1[Cutomer Churned or not]/'KPI''s'!$B$1)</f>
        <v>0.2685808284731635</v>
      </c>
    </row>
    <row r="2123" spans="1:32" x14ac:dyDescent="0.25">
      <c r="A2123" t="s">
        <v>4366</v>
      </c>
      <c r="B2123" t="s">
        <v>21</v>
      </c>
      <c r="C2123" s="7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 t="str">
        <f>IF(Table1[[#This Row],[Under 30]]="yes","under 30",IF(Table1[[#This Row],[Senior]]="No","Senior","other"))</f>
        <v>Senior</v>
      </c>
      <c r="AE2123">
        <f>IF(Table1[[#This Row],[Churn Label]]="no",0,1)</f>
        <v>0</v>
      </c>
      <c r="AF2123" cm="1">
        <f t="array" ref="AF2123">SUM(Table1[Cutomer Churned or not]/'KPI''s'!$B$1)</f>
        <v>0.2685808284731635</v>
      </c>
    </row>
    <row r="2124" spans="1:32" x14ac:dyDescent="0.25">
      <c r="A2124" t="s">
        <v>4368</v>
      </c>
      <c r="B2124" t="s">
        <v>21</v>
      </c>
      <c r="C2124" s="7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 t="str">
        <f>IF(Table1[[#This Row],[Under 30]]="yes","under 30",IF(Table1[[#This Row],[Senior]]="No","Senior","other"))</f>
        <v>under 30</v>
      </c>
      <c r="AE2124">
        <f>IF(Table1[[#This Row],[Churn Label]]="no",0,1)</f>
        <v>0</v>
      </c>
      <c r="AF2124" cm="1">
        <f t="array" ref="AF2124">SUM(Table1[Cutomer Churned or not]/'KPI''s'!$B$1)</f>
        <v>0.2685808284731635</v>
      </c>
    </row>
    <row r="2125" spans="1:32" x14ac:dyDescent="0.25">
      <c r="A2125" t="s">
        <v>4370</v>
      </c>
      <c r="B2125" t="s">
        <v>21</v>
      </c>
      <c r="C2125" s="7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 t="str">
        <f>IF(Table1[[#This Row],[Under 30]]="yes","under 30",IF(Table1[[#This Row],[Senior]]="No","Senior","other"))</f>
        <v>Senior</v>
      </c>
      <c r="AE2125">
        <f>IF(Table1[[#This Row],[Churn Label]]="no",0,1)</f>
        <v>0</v>
      </c>
      <c r="AF2125" cm="1">
        <f t="array" ref="AF2125">SUM(Table1[Cutomer Churned or not]/'KPI''s'!$B$1)</f>
        <v>0.2685808284731635</v>
      </c>
    </row>
    <row r="2126" spans="1:32" x14ac:dyDescent="0.25">
      <c r="A2126" t="s">
        <v>4372</v>
      </c>
      <c r="B2126" t="s">
        <v>21</v>
      </c>
      <c r="C2126" s="7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 t="str">
        <f>IF(Table1[[#This Row],[Under 30]]="yes","under 30",IF(Table1[[#This Row],[Senior]]="No","Senior","other"))</f>
        <v>Senior</v>
      </c>
      <c r="AE2126">
        <f>IF(Table1[[#This Row],[Churn Label]]="no",0,1)</f>
        <v>0</v>
      </c>
      <c r="AF2126" cm="1">
        <f t="array" ref="AF2126">SUM(Table1[Cutomer Churned or not]/'KPI''s'!$B$1)</f>
        <v>0.2685808284731635</v>
      </c>
    </row>
    <row r="2127" spans="1:32" x14ac:dyDescent="0.25">
      <c r="A2127" t="s">
        <v>4374</v>
      </c>
      <c r="B2127" t="s">
        <v>21</v>
      </c>
      <c r="C2127" s="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 t="str">
        <f>IF(Table1[[#This Row],[Under 30]]="yes","under 30",IF(Table1[[#This Row],[Senior]]="No","Senior","other"))</f>
        <v>Senior</v>
      </c>
      <c r="AE2127">
        <f>IF(Table1[[#This Row],[Churn Label]]="no",0,1)</f>
        <v>0</v>
      </c>
      <c r="AF2127" cm="1">
        <f t="array" ref="AF2127">SUM(Table1[Cutomer Churned or not]/'KPI''s'!$B$1)</f>
        <v>0.2685808284731635</v>
      </c>
    </row>
    <row r="2128" spans="1:32" x14ac:dyDescent="0.25">
      <c r="A2128" t="s">
        <v>4376</v>
      </c>
      <c r="B2128" t="s">
        <v>21</v>
      </c>
      <c r="C2128" s="7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 t="str">
        <f>IF(Table1[[#This Row],[Under 30]]="yes","under 30",IF(Table1[[#This Row],[Senior]]="No","Senior","other"))</f>
        <v>under 30</v>
      </c>
      <c r="AE2128">
        <f>IF(Table1[[#This Row],[Churn Label]]="no",0,1)</f>
        <v>0</v>
      </c>
      <c r="AF2128" cm="1">
        <f t="array" ref="AF2128">SUM(Table1[Cutomer Churned or not]/'KPI''s'!$B$1)</f>
        <v>0.2685808284731635</v>
      </c>
    </row>
    <row r="2129" spans="1:32" x14ac:dyDescent="0.25">
      <c r="A2129" t="s">
        <v>4378</v>
      </c>
      <c r="B2129" t="s">
        <v>21</v>
      </c>
      <c r="C2129" s="7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 t="str">
        <f>IF(Table1[[#This Row],[Under 30]]="yes","under 30",IF(Table1[[#This Row],[Senior]]="No","Senior","other"))</f>
        <v>Senior</v>
      </c>
      <c r="AE2129">
        <f>IF(Table1[[#This Row],[Churn Label]]="no",0,1)</f>
        <v>0</v>
      </c>
      <c r="AF2129" cm="1">
        <f t="array" ref="AF2129">SUM(Table1[Cutomer Churned or not]/'KPI''s'!$B$1)</f>
        <v>0.2685808284731635</v>
      </c>
    </row>
    <row r="2130" spans="1:32" x14ac:dyDescent="0.25">
      <c r="A2130" t="s">
        <v>4380</v>
      </c>
      <c r="B2130" t="s">
        <v>21</v>
      </c>
      <c r="C2130" s="7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 t="str">
        <f>IF(Table1[[#This Row],[Under 30]]="yes","under 30",IF(Table1[[#This Row],[Senior]]="No","Senior","other"))</f>
        <v>under 30</v>
      </c>
      <c r="AE2130">
        <f>IF(Table1[[#This Row],[Churn Label]]="no",0,1)</f>
        <v>0</v>
      </c>
      <c r="AF2130" cm="1">
        <f t="array" ref="AF2130">SUM(Table1[Cutomer Churned or not]/'KPI''s'!$B$1)</f>
        <v>0.2685808284731635</v>
      </c>
    </row>
    <row r="2131" spans="1:32" x14ac:dyDescent="0.25">
      <c r="A2131" t="s">
        <v>4382</v>
      </c>
      <c r="B2131" t="s">
        <v>21</v>
      </c>
      <c r="C2131" s="7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 t="str">
        <f>IF(Table1[[#This Row],[Under 30]]="yes","under 30",IF(Table1[[#This Row],[Senior]]="No","Senior","other"))</f>
        <v>other</v>
      </c>
      <c r="AE2131">
        <f>IF(Table1[[#This Row],[Churn Label]]="no",0,1)</f>
        <v>0</v>
      </c>
      <c r="AF2131" cm="1">
        <f t="array" ref="AF2131">SUM(Table1[Cutomer Churned or not]/'KPI''s'!$B$1)</f>
        <v>0.2685808284731635</v>
      </c>
    </row>
    <row r="2132" spans="1:32" x14ac:dyDescent="0.25">
      <c r="A2132" t="s">
        <v>4384</v>
      </c>
      <c r="B2132" t="s">
        <v>21</v>
      </c>
      <c r="C2132" s="7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 t="str">
        <f>IF(Table1[[#This Row],[Under 30]]="yes","under 30",IF(Table1[[#This Row],[Senior]]="No","Senior","other"))</f>
        <v>under 30</v>
      </c>
      <c r="AE2132">
        <f>IF(Table1[[#This Row],[Churn Label]]="no",0,1)</f>
        <v>0</v>
      </c>
      <c r="AF2132" cm="1">
        <f t="array" ref="AF2132">SUM(Table1[Cutomer Churned or not]/'KPI''s'!$B$1)</f>
        <v>0.2685808284731635</v>
      </c>
    </row>
    <row r="2133" spans="1:32" x14ac:dyDescent="0.25">
      <c r="A2133" t="s">
        <v>4386</v>
      </c>
      <c r="B2133" t="s">
        <v>21</v>
      </c>
      <c r="C2133" s="7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 t="str">
        <f>IF(Table1[[#This Row],[Under 30]]="yes","under 30",IF(Table1[[#This Row],[Senior]]="No","Senior","other"))</f>
        <v>Senior</v>
      </c>
      <c r="AE2133">
        <f>IF(Table1[[#This Row],[Churn Label]]="no",0,1)</f>
        <v>0</v>
      </c>
      <c r="AF2133" cm="1">
        <f t="array" ref="AF2133">SUM(Table1[Cutomer Churned or not]/'KPI''s'!$B$1)</f>
        <v>0.2685808284731635</v>
      </c>
    </row>
    <row r="2134" spans="1:32" x14ac:dyDescent="0.25">
      <c r="A2134" t="s">
        <v>4388</v>
      </c>
      <c r="B2134" t="s">
        <v>21</v>
      </c>
      <c r="C2134" s="7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 t="str">
        <f>IF(Table1[[#This Row],[Under 30]]="yes","under 30",IF(Table1[[#This Row],[Senior]]="No","Senior","other"))</f>
        <v>other</v>
      </c>
      <c r="AE2134">
        <f>IF(Table1[[#This Row],[Churn Label]]="no",0,1)</f>
        <v>0</v>
      </c>
      <c r="AF2134" cm="1">
        <f t="array" ref="AF2134">SUM(Table1[Cutomer Churned or not]/'KPI''s'!$B$1)</f>
        <v>0.2685808284731635</v>
      </c>
    </row>
    <row r="2135" spans="1:32" x14ac:dyDescent="0.25">
      <c r="A2135" t="s">
        <v>4390</v>
      </c>
      <c r="B2135" t="s">
        <v>21</v>
      </c>
      <c r="C2135" s="7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 t="str">
        <f>IF(Table1[[#This Row],[Under 30]]="yes","under 30",IF(Table1[[#This Row],[Senior]]="No","Senior","other"))</f>
        <v>Senior</v>
      </c>
      <c r="AE2135">
        <f>IF(Table1[[#This Row],[Churn Label]]="no",0,1)</f>
        <v>0</v>
      </c>
      <c r="AF2135" cm="1">
        <f t="array" ref="AF2135">SUM(Table1[Cutomer Churned or not]/'KPI''s'!$B$1)</f>
        <v>0.2685808284731635</v>
      </c>
    </row>
    <row r="2136" spans="1:32" x14ac:dyDescent="0.25">
      <c r="A2136" t="s">
        <v>4392</v>
      </c>
      <c r="B2136" t="s">
        <v>21</v>
      </c>
      <c r="C2136" s="7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 t="str">
        <f>IF(Table1[[#This Row],[Under 30]]="yes","under 30",IF(Table1[[#This Row],[Senior]]="No","Senior","other"))</f>
        <v>Senior</v>
      </c>
      <c r="AE2136">
        <f>IF(Table1[[#This Row],[Churn Label]]="no",0,1)</f>
        <v>0</v>
      </c>
      <c r="AF2136" cm="1">
        <f t="array" ref="AF2136">SUM(Table1[Cutomer Churned or not]/'KPI''s'!$B$1)</f>
        <v>0.2685808284731635</v>
      </c>
    </row>
    <row r="2137" spans="1:32" x14ac:dyDescent="0.25">
      <c r="A2137" t="s">
        <v>4394</v>
      </c>
      <c r="B2137" t="s">
        <v>21</v>
      </c>
      <c r="C2137" s="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 t="str">
        <f>IF(Table1[[#This Row],[Under 30]]="yes","under 30",IF(Table1[[#This Row],[Senior]]="No","Senior","other"))</f>
        <v>under 30</v>
      </c>
      <c r="AE2137">
        <f>IF(Table1[[#This Row],[Churn Label]]="no",0,1)</f>
        <v>0</v>
      </c>
      <c r="AF2137" cm="1">
        <f t="array" ref="AF2137">SUM(Table1[Cutomer Churned or not]/'KPI''s'!$B$1)</f>
        <v>0.2685808284731635</v>
      </c>
    </row>
    <row r="2138" spans="1:32" x14ac:dyDescent="0.25">
      <c r="A2138" t="s">
        <v>4396</v>
      </c>
      <c r="B2138" t="s">
        <v>21</v>
      </c>
      <c r="C2138" s="7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 t="str">
        <f>IF(Table1[[#This Row],[Under 30]]="yes","under 30",IF(Table1[[#This Row],[Senior]]="No","Senior","other"))</f>
        <v>other</v>
      </c>
      <c r="AE2138">
        <f>IF(Table1[[#This Row],[Churn Label]]="no",0,1)</f>
        <v>0</v>
      </c>
      <c r="AF2138" cm="1">
        <f t="array" ref="AF2138">SUM(Table1[Cutomer Churned or not]/'KPI''s'!$B$1)</f>
        <v>0.2685808284731635</v>
      </c>
    </row>
    <row r="2139" spans="1:32" x14ac:dyDescent="0.25">
      <c r="A2139" t="s">
        <v>4398</v>
      </c>
      <c r="B2139" t="s">
        <v>21</v>
      </c>
      <c r="C2139" s="7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 t="str">
        <f>IF(Table1[[#This Row],[Under 30]]="yes","under 30",IF(Table1[[#This Row],[Senior]]="No","Senior","other"))</f>
        <v>under 30</v>
      </c>
      <c r="AE2139">
        <f>IF(Table1[[#This Row],[Churn Label]]="no",0,1)</f>
        <v>0</v>
      </c>
      <c r="AF2139" cm="1">
        <f t="array" ref="AF2139">SUM(Table1[Cutomer Churned or not]/'KPI''s'!$B$1)</f>
        <v>0.2685808284731635</v>
      </c>
    </row>
    <row r="2140" spans="1:32" x14ac:dyDescent="0.25">
      <c r="A2140" t="s">
        <v>4400</v>
      </c>
      <c r="B2140" t="s">
        <v>21</v>
      </c>
      <c r="C2140" s="7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 t="str">
        <f>IF(Table1[[#This Row],[Under 30]]="yes","under 30",IF(Table1[[#This Row],[Senior]]="No","Senior","other"))</f>
        <v>Senior</v>
      </c>
      <c r="AE2140">
        <f>IF(Table1[[#This Row],[Churn Label]]="no",0,1)</f>
        <v>0</v>
      </c>
      <c r="AF2140" cm="1">
        <f t="array" ref="AF2140">SUM(Table1[Cutomer Churned or not]/'KPI''s'!$B$1)</f>
        <v>0.2685808284731635</v>
      </c>
    </row>
    <row r="2141" spans="1:32" x14ac:dyDescent="0.25">
      <c r="A2141" t="s">
        <v>4402</v>
      </c>
      <c r="B2141" t="s">
        <v>21</v>
      </c>
      <c r="C2141" s="7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 t="str">
        <f>IF(Table1[[#This Row],[Under 30]]="yes","under 30",IF(Table1[[#This Row],[Senior]]="No","Senior","other"))</f>
        <v>Senior</v>
      </c>
      <c r="AE2141">
        <f>IF(Table1[[#This Row],[Churn Label]]="no",0,1)</f>
        <v>0</v>
      </c>
      <c r="AF2141" cm="1">
        <f t="array" ref="AF2141">SUM(Table1[Cutomer Churned or not]/'KPI''s'!$B$1)</f>
        <v>0.2685808284731635</v>
      </c>
    </row>
    <row r="2142" spans="1:32" x14ac:dyDescent="0.25">
      <c r="A2142" t="s">
        <v>4404</v>
      </c>
      <c r="B2142" t="s">
        <v>21</v>
      </c>
      <c r="C2142" s="7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 t="str">
        <f>IF(Table1[[#This Row],[Under 30]]="yes","under 30",IF(Table1[[#This Row],[Senior]]="No","Senior","other"))</f>
        <v>Senior</v>
      </c>
      <c r="AE2142">
        <f>IF(Table1[[#This Row],[Churn Label]]="no",0,1)</f>
        <v>0</v>
      </c>
      <c r="AF2142" cm="1">
        <f t="array" ref="AF2142">SUM(Table1[Cutomer Churned or not]/'KPI''s'!$B$1)</f>
        <v>0.2685808284731635</v>
      </c>
    </row>
    <row r="2143" spans="1:32" x14ac:dyDescent="0.25">
      <c r="A2143" t="s">
        <v>4406</v>
      </c>
      <c r="B2143" t="s">
        <v>21</v>
      </c>
      <c r="C2143" s="7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 t="str">
        <f>IF(Table1[[#This Row],[Under 30]]="yes","under 30",IF(Table1[[#This Row],[Senior]]="No","Senior","other"))</f>
        <v>Senior</v>
      </c>
      <c r="AE2143">
        <f>IF(Table1[[#This Row],[Churn Label]]="no",0,1)</f>
        <v>0</v>
      </c>
      <c r="AF2143" cm="1">
        <f t="array" ref="AF2143">SUM(Table1[Cutomer Churned or not]/'KPI''s'!$B$1)</f>
        <v>0.2685808284731635</v>
      </c>
    </row>
    <row r="2144" spans="1:32" x14ac:dyDescent="0.25">
      <c r="A2144" t="s">
        <v>4408</v>
      </c>
      <c r="B2144" t="s">
        <v>21</v>
      </c>
      <c r="C2144" s="7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 t="str">
        <f>IF(Table1[[#This Row],[Under 30]]="yes","under 30",IF(Table1[[#This Row],[Senior]]="No","Senior","other"))</f>
        <v>Senior</v>
      </c>
      <c r="AE2144">
        <f>IF(Table1[[#This Row],[Churn Label]]="no",0,1)</f>
        <v>0</v>
      </c>
      <c r="AF2144" cm="1">
        <f t="array" ref="AF2144">SUM(Table1[Cutomer Churned or not]/'KPI''s'!$B$1)</f>
        <v>0.2685808284731635</v>
      </c>
    </row>
    <row r="2145" spans="1:32" x14ac:dyDescent="0.25">
      <c r="A2145" t="s">
        <v>4410</v>
      </c>
      <c r="B2145" t="s">
        <v>21</v>
      </c>
      <c r="C2145" s="7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 t="str">
        <f>IF(Table1[[#This Row],[Under 30]]="yes","under 30",IF(Table1[[#This Row],[Senior]]="No","Senior","other"))</f>
        <v>Senior</v>
      </c>
      <c r="AE2145">
        <f>IF(Table1[[#This Row],[Churn Label]]="no",0,1)</f>
        <v>0</v>
      </c>
      <c r="AF2145" cm="1">
        <f t="array" ref="AF2145">SUM(Table1[Cutomer Churned or not]/'KPI''s'!$B$1)</f>
        <v>0.2685808284731635</v>
      </c>
    </row>
    <row r="2146" spans="1:32" x14ac:dyDescent="0.25">
      <c r="A2146" t="s">
        <v>4412</v>
      </c>
      <c r="B2146" t="s">
        <v>21</v>
      </c>
      <c r="C2146" s="7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 t="str">
        <f>IF(Table1[[#This Row],[Under 30]]="yes","under 30",IF(Table1[[#This Row],[Senior]]="No","Senior","other"))</f>
        <v>other</v>
      </c>
      <c r="AE2146">
        <f>IF(Table1[[#This Row],[Churn Label]]="no",0,1)</f>
        <v>0</v>
      </c>
      <c r="AF2146" cm="1">
        <f t="array" ref="AF2146">SUM(Table1[Cutomer Churned or not]/'KPI''s'!$B$1)</f>
        <v>0.2685808284731635</v>
      </c>
    </row>
    <row r="2147" spans="1:32" x14ac:dyDescent="0.25">
      <c r="A2147" t="s">
        <v>4414</v>
      </c>
      <c r="B2147" t="s">
        <v>21</v>
      </c>
      <c r="C2147" s="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 t="str">
        <f>IF(Table1[[#This Row],[Under 30]]="yes","under 30",IF(Table1[[#This Row],[Senior]]="No","Senior","other"))</f>
        <v>Senior</v>
      </c>
      <c r="AE2147">
        <f>IF(Table1[[#This Row],[Churn Label]]="no",0,1)</f>
        <v>0</v>
      </c>
      <c r="AF2147" cm="1">
        <f t="array" ref="AF2147">SUM(Table1[Cutomer Churned or not]/'KPI''s'!$B$1)</f>
        <v>0.2685808284731635</v>
      </c>
    </row>
    <row r="2148" spans="1:32" x14ac:dyDescent="0.25">
      <c r="A2148" t="s">
        <v>4416</v>
      </c>
      <c r="B2148" t="s">
        <v>21</v>
      </c>
      <c r="C2148" s="7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 t="str">
        <f>IF(Table1[[#This Row],[Under 30]]="yes","under 30",IF(Table1[[#This Row],[Senior]]="No","Senior","other"))</f>
        <v>Senior</v>
      </c>
      <c r="AE2148">
        <f>IF(Table1[[#This Row],[Churn Label]]="no",0,1)</f>
        <v>0</v>
      </c>
      <c r="AF2148" cm="1">
        <f t="array" ref="AF2148">SUM(Table1[Cutomer Churned or not]/'KPI''s'!$B$1)</f>
        <v>0.2685808284731635</v>
      </c>
    </row>
    <row r="2149" spans="1:32" x14ac:dyDescent="0.25">
      <c r="A2149" t="s">
        <v>4418</v>
      </c>
      <c r="B2149" t="s">
        <v>21</v>
      </c>
      <c r="C2149" s="7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 t="str">
        <f>IF(Table1[[#This Row],[Under 30]]="yes","under 30",IF(Table1[[#This Row],[Senior]]="No","Senior","other"))</f>
        <v>under 30</v>
      </c>
      <c r="AE2149">
        <f>IF(Table1[[#This Row],[Churn Label]]="no",0,1)</f>
        <v>0</v>
      </c>
      <c r="AF2149" cm="1">
        <f t="array" ref="AF2149">SUM(Table1[Cutomer Churned or not]/'KPI''s'!$B$1)</f>
        <v>0.2685808284731635</v>
      </c>
    </row>
    <row r="2150" spans="1:32" x14ac:dyDescent="0.25">
      <c r="A2150" t="s">
        <v>4420</v>
      </c>
      <c r="B2150" t="s">
        <v>21</v>
      </c>
      <c r="C2150" s="7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 t="str">
        <f>IF(Table1[[#This Row],[Under 30]]="yes","under 30",IF(Table1[[#This Row],[Senior]]="No","Senior","other"))</f>
        <v>Senior</v>
      </c>
      <c r="AE2150">
        <f>IF(Table1[[#This Row],[Churn Label]]="no",0,1)</f>
        <v>0</v>
      </c>
      <c r="AF2150" cm="1">
        <f t="array" ref="AF2150">SUM(Table1[Cutomer Churned or not]/'KPI''s'!$B$1)</f>
        <v>0.2685808284731635</v>
      </c>
    </row>
    <row r="2151" spans="1:32" x14ac:dyDescent="0.25">
      <c r="A2151" t="s">
        <v>4422</v>
      </c>
      <c r="B2151" t="s">
        <v>21</v>
      </c>
      <c r="C2151" s="7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 t="str">
        <f>IF(Table1[[#This Row],[Under 30]]="yes","under 30",IF(Table1[[#This Row],[Senior]]="No","Senior","other"))</f>
        <v>Senior</v>
      </c>
      <c r="AE2151">
        <f>IF(Table1[[#This Row],[Churn Label]]="no",0,1)</f>
        <v>0</v>
      </c>
      <c r="AF2151" cm="1">
        <f t="array" ref="AF2151">SUM(Table1[Cutomer Churned or not]/'KPI''s'!$B$1)</f>
        <v>0.2685808284731635</v>
      </c>
    </row>
    <row r="2152" spans="1:32" x14ac:dyDescent="0.25">
      <c r="A2152" t="s">
        <v>4424</v>
      </c>
      <c r="B2152" t="s">
        <v>21</v>
      </c>
      <c r="C2152" s="7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 t="str">
        <f>IF(Table1[[#This Row],[Under 30]]="yes","under 30",IF(Table1[[#This Row],[Senior]]="No","Senior","other"))</f>
        <v>under 30</v>
      </c>
      <c r="AE2152">
        <f>IF(Table1[[#This Row],[Churn Label]]="no",0,1)</f>
        <v>0</v>
      </c>
      <c r="AF2152" cm="1">
        <f t="array" ref="AF2152">SUM(Table1[Cutomer Churned or not]/'KPI''s'!$B$1)</f>
        <v>0.2685808284731635</v>
      </c>
    </row>
    <row r="2153" spans="1:32" x14ac:dyDescent="0.25">
      <c r="A2153" t="s">
        <v>4426</v>
      </c>
      <c r="B2153" t="s">
        <v>21</v>
      </c>
      <c r="C2153" s="7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 t="str">
        <f>IF(Table1[[#This Row],[Under 30]]="yes","under 30",IF(Table1[[#This Row],[Senior]]="No","Senior","other"))</f>
        <v>other</v>
      </c>
      <c r="AE2153">
        <f>IF(Table1[[#This Row],[Churn Label]]="no",0,1)</f>
        <v>0</v>
      </c>
      <c r="AF2153" cm="1">
        <f t="array" ref="AF2153">SUM(Table1[Cutomer Churned or not]/'KPI''s'!$B$1)</f>
        <v>0.2685808284731635</v>
      </c>
    </row>
    <row r="2154" spans="1:32" x14ac:dyDescent="0.25">
      <c r="A2154" t="s">
        <v>4428</v>
      </c>
      <c r="B2154" t="s">
        <v>21</v>
      </c>
      <c r="C2154" s="7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 t="str">
        <f>IF(Table1[[#This Row],[Under 30]]="yes","under 30",IF(Table1[[#This Row],[Senior]]="No","Senior","other"))</f>
        <v>Senior</v>
      </c>
      <c r="AE2154">
        <f>IF(Table1[[#This Row],[Churn Label]]="no",0,1)</f>
        <v>0</v>
      </c>
      <c r="AF2154" cm="1">
        <f t="array" ref="AF2154">SUM(Table1[Cutomer Churned or not]/'KPI''s'!$B$1)</f>
        <v>0.2685808284731635</v>
      </c>
    </row>
    <row r="2155" spans="1:32" x14ac:dyDescent="0.25">
      <c r="A2155" t="s">
        <v>4430</v>
      </c>
      <c r="B2155" t="s">
        <v>21</v>
      </c>
      <c r="C2155" s="7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 t="str">
        <f>IF(Table1[[#This Row],[Under 30]]="yes","under 30",IF(Table1[[#This Row],[Senior]]="No","Senior","other"))</f>
        <v>Senior</v>
      </c>
      <c r="AE2155">
        <f>IF(Table1[[#This Row],[Churn Label]]="no",0,1)</f>
        <v>0</v>
      </c>
      <c r="AF2155" cm="1">
        <f t="array" ref="AF2155">SUM(Table1[Cutomer Churned or not]/'KPI''s'!$B$1)</f>
        <v>0.2685808284731635</v>
      </c>
    </row>
    <row r="2156" spans="1:32" x14ac:dyDescent="0.25">
      <c r="A2156" t="s">
        <v>4432</v>
      </c>
      <c r="B2156" t="s">
        <v>21</v>
      </c>
      <c r="C2156" s="7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 t="str">
        <f>IF(Table1[[#This Row],[Under 30]]="yes","under 30",IF(Table1[[#This Row],[Senior]]="No","Senior","other"))</f>
        <v>Senior</v>
      </c>
      <c r="AE2156">
        <f>IF(Table1[[#This Row],[Churn Label]]="no",0,1)</f>
        <v>0</v>
      </c>
      <c r="AF2156" cm="1">
        <f t="array" ref="AF2156">SUM(Table1[Cutomer Churned or not]/'KPI''s'!$B$1)</f>
        <v>0.2685808284731635</v>
      </c>
    </row>
    <row r="2157" spans="1:32" x14ac:dyDescent="0.25">
      <c r="A2157" t="s">
        <v>4434</v>
      </c>
      <c r="B2157" t="s">
        <v>21</v>
      </c>
      <c r="C2157" s="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 t="str">
        <f>IF(Table1[[#This Row],[Under 30]]="yes","under 30",IF(Table1[[#This Row],[Senior]]="No","Senior","other"))</f>
        <v>under 30</v>
      </c>
      <c r="AE2157">
        <f>IF(Table1[[#This Row],[Churn Label]]="no",0,1)</f>
        <v>0</v>
      </c>
      <c r="AF2157" cm="1">
        <f t="array" ref="AF2157">SUM(Table1[Cutomer Churned or not]/'KPI''s'!$B$1)</f>
        <v>0.2685808284731635</v>
      </c>
    </row>
    <row r="2158" spans="1:32" x14ac:dyDescent="0.25">
      <c r="A2158" t="s">
        <v>4436</v>
      </c>
      <c r="B2158" t="s">
        <v>21</v>
      </c>
      <c r="C2158" s="7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 t="str">
        <f>IF(Table1[[#This Row],[Under 30]]="yes","under 30",IF(Table1[[#This Row],[Senior]]="No","Senior","other"))</f>
        <v>Senior</v>
      </c>
      <c r="AE2158">
        <f>IF(Table1[[#This Row],[Churn Label]]="no",0,1)</f>
        <v>0</v>
      </c>
      <c r="AF2158" cm="1">
        <f t="array" ref="AF2158">SUM(Table1[Cutomer Churned or not]/'KPI''s'!$B$1)</f>
        <v>0.2685808284731635</v>
      </c>
    </row>
    <row r="2159" spans="1:32" x14ac:dyDescent="0.25">
      <c r="A2159" t="s">
        <v>4438</v>
      </c>
      <c r="B2159" t="s">
        <v>21</v>
      </c>
      <c r="C2159" s="7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 t="str">
        <f>IF(Table1[[#This Row],[Under 30]]="yes","under 30",IF(Table1[[#This Row],[Senior]]="No","Senior","other"))</f>
        <v>Senior</v>
      </c>
      <c r="AE2159">
        <f>IF(Table1[[#This Row],[Churn Label]]="no",0,1)</f>
        <v>0</v>
      </c>
      <c r="AF2159" cm="1">
        <f t="array" ref="AF2159">SUM(Table1[Cutomer Churned or not]/'KPI''s'!$B$1)</f>
        <v>0.2685808284731635</v>
      </c>
    </row>
    <row r="2160" spans="1:32" x14ac:dyDescent="0.25">
      <c r="A2160" t="s">
        <v>4440</v>
      </c>
      <c r="B2160" t="s">
        <v>21</v>
      </c>
      <c r="C2160" s="7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 t="str">
        <f>IF(Table1[[#This Row],[Under 30]]="yes","under 30",IF(Table1[[#This Row],[Senior]]="No","Senior","other"))</f>
        <v>Senior</v>
      </c>
      <c r="AE2160">
        <f>IF(Table1[[#This Row],[Churn Label]]="no",0,1)</f>
        <v>0</v>
      </c>
      <c r="AF2160" cm="1">
        <f t="array" ref="AF2160">SUM(Table1[Cutomer Churned or not]/'KPI''s'!$B$1)</f>
        <v>0.2685808284731635</v>
      </c>
    </row>
    <row r="2161" spans="1:32" x14ac:dyDescent="0.25">
      <c r="A2161" t="s">
        <v>4442</v>
      </c>
      <c r="B2161" t="s">
        <v>21</v>
      </c>
      <c r="C2161" s="7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 t="str">
        <f>IF(Table1[[#This Row],[Under 30]]="yes","under 30",IF(Table1[[#This Row],[Senior]]="No","Senior","other"))</f>
        <v>Senior</v>
      </c>
      <c r="AE2161">
        <f>IF(Table1[[#This Row],[Churn Label]]="no",0,1)</f>
        <v>0</v>
      </c>
      <c r="AF2161" cm="1">
        <f t="array" ref="AF2161">SUM(Table1[Cutomer Churned or not]/'KPI''s'!$B$1)</f>
        <v>0.2685808284731635</v>
      </c>
    </row>
    <row r="2162" spans="1:32" x14ac:dyDescent="0.25">
      <c r="A2162" t="s">
        <v>4444</v>
      </c>
      <c r="B2162" t="s">
        <v>21</v>
      </c>
      <c r="C2162" s="7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 t="str">
        <f>IF(Table1[[#This Row],[Under 30]]="yes","under 30",IF(Table1[[#This Row],[Senior]]="No","Senior","other"))</f>
        <v>Senior</v>
      </c>
      <c r="AE2162">
        <f>IF(Table1[[#This Row],[Churn Label]]="no",0,1)</f>
        <v>0</v>
      </c>
      <c r="AF2162" cm="1">
        <f t="array" ref="AF2162">SUM(Table1[Cutomer Churned or not]/'KPI''s'!$B$1)</f>
        <v>0.2685808284731635</v>
      </c>
    </row>
    <row r="2163" spans="1:32" x14ac:dyDescent="0.25">
      <c r="A2163" t="s">
        <v>4446</v>
      </c>
      <c r="B2163" t="s">
        <v>21</v>
      </c>
      <c r="C2163" s="7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 t="str">
        <f>IF(Table1[[#This Row],[Under 30]]="yes","under 30",IF(Table1[[#This Row],[Senior]]="No","Senior","other"))</f>
        <v>Senior</v>
      </c>
      <c r="AE2163">
        <f>IF(Table1[[#This Row],[Churn Label]]="no",0,1)</f>
        <v>0</v>
      </c>
      <c r="AF2163" cm="1">
        <f t="array" ref="AF2163">SUM(Table1[Cutomer Churned or not]/'KPI''s'!$B$1)</f>
        <v>0.2685808284731635</v>
      </c>
    </row>
    <row r="2164" spans="1:32" x14ac:dyDescent="0.25">
      <c r="A2164" t="s">
        <v>4448</v>
      </c>
      <c r="B2164" t="s">
        <v>21</v>
      </c>
      <c r="C2164" s="7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 t="str">
        <f>IF(Table1[[#This Row],[Under 30]]="yes","under 30",IF(Table1[[#This Row],[Senior]]="No","Senior","other"))</f>
        <v>other</v>
      </c>
      <c r="AE2164">
        <f>IF(Table1[[#This Row],[Churn Label]]="no",0,1)</f>
        <v>0</v>
      </c>
      <c r="AF2164" cm="1">
        <f t="array" ref="AF2164">SUM(Table1[Cutomer Churned or not]/'KPI''s'!$B$1)</f>
        <v>0.2685808284731635</v>
      </c>
    </row>
    <row r="2165" spans="1:32" x14ac:dyDescent="0.25">
      <c r="A2165" t="s">
        <v>4450</v>
      </c>
      <c r="B2165" t="s">
        <v>21</v>
      </c>
      <c r="C2165" s="7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 t="str">
        <f>IF(Table1[[#This Row],[Under 30]]="yes","under 30",IF(Table1[[#This Row],[Senior]]="No","Senior","other"))</f>
        <v>Senior</v>
      </c>
      <c r="AE2165">
        <f>IF(Table1[[#This Row],[Churn Label]]="no",0,1)</f>
        <v>0</v>
      </c>
      <c r="AF2165" cm="1">
        <f t="array" ref="AF2165">SUM(Table1[Cutomer Churned or not]/'KPI''s'!$B$1)</f>
        <v>0.2685808284731635</v>
      </c>
    </row>
    <row r="2166" spans="1:32" x14ac:dyDescent="0.25">
      <c r="A2166" t="s">
        <v>4452</v>
      </c>
      <c r="B2166" t="s">
        <v>21</v>
      </c>
      <c r="C2166" s="7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 t="str">
        <f>IF(Table1[[#This Row],[Under 30]]="yes","under 30",IF(Table1[[#This Row],[Senior]]="No","Senior","other"))</f>
        <v>Senior</v>
      </c>
      <c r="AE2166">
        <f>IF(Table1[[#This Row],[Churn Label]]="no",0,1)</f>
        <v>0</v>
      </c>
      <c r="AF2166" cm="1">
        <f t="array" ref="AF2166">SUM(Table1[Cutomer Churned or not]/'KPI''s'!$B$1)</f>
        <v>0.2685808284731635</v>
      </c>
    </row>
    <row r="2167" spans="1:32" x14ac:dyDescent="0.25">
      <c r="A2167" t="s">
        <v>4454</v>
      </c>
      <c r="B2167" t="s">
        <v>21</v>
      </c>
      <c r="C2167" s="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 t="str">
        <f>IF(Table1[[#This Row],[Under 30]]="yes","under 30",IF(Table1[[#This Row],[Senior]]="No","Senior","other"))</f>
        <v>under 30</v>
      </c>
      <c r="AE2167">
        <f>IF(Table1[[#This Row],[Churn Label]]="no",0,1)</f>
        <v>0</v>
      </c>
      <c r="AF2167" cm="1">
        <f t="array" ref="AF2167">SUM(Table1[Cutomer Churned or not]/'KPI''s'!$B$1)</f>
        <v>0.2685808284731635</v>
      </c>
    </row>
    <row r="2168" spans="1:32" x14ac:dyDescent="0.25">
      <c r="A2168" t="s">
        <v>4456</v>
      </c>
      <c r="B2168" t="s">
        <v>21</v>
      </c>
      <c r="C2168" s="7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 t="str">
        <f>IF(Table1[[#This Row],[Under 30]]="yes","under 30",IF(Table1[[#This Row],[Senior]]="No","Senior","other"))</f>
        <v>other</v>
      </c>
      <c r="AE2168">
        <f>IF(Table1[[#This Row],[Churn Label]]="no",0,1)</f>
        <v>0</v>
      </c>
      <c r="AF2168" cm="1">
        <f t="array" ref="AF2168">SUM(Table1[Cutomer Churned or not]/'KPI''s'!$B$1)</f>
        <v>0.2685808284731635</v>
      </c>
    </row>
    <row r="2169" spans="1:32" x14ac:dyDescent="0.25">
      <c r="A2169" t="s">
        <v>4458</v>
      </c>
      <c r="B2169" t="s">
        <v>21</v>
      </c>
      <c r="C2169" s="7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 t="str">
        <f>IF(Table1[[#This Row],[Under 30]]="yes","under 30",IF(Table1[[#This Row],[Senior]]="No","Senior","other"))</f>
        <v>Senior</v>
      </c>
      <c r="AE2169">
        <f>IF(Table1[[#This Row],[Churn Label]]="no",0,1)</f>
        <v>0</v>
      </c>
      <c r="AF2169" cm="1">
        <f t="array" ref="AF2169">SUM(Table1[Cutomer Churned or not]/'KPI''s'!$B$1)</f>
        <v>0.2685808284731635</v>
      </c>
    </row>
    <row r="2170" spans="1:32" x14ac:dyDescent="0.25">
      <c r="A2170" t="s">
        <v>4460</v>
      </c>
      <c r="B2170" t="s">
        <v>21</v>
      </c>
      <c r="C2170" s="7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 t="str">
        <f>IF(Table1[[#This Row],[Under 30]]="yes","under 30",IF(Table1[[#This Row],[Senior]]="No","Senior","other"))</f>
        <v>Senior</v>
      </c>
      <c r="AE2170">
        <f>IF(Table1[[#This Row],[Churn Label]]="no",0,1)</f>
        <v>0</v>
      </c>
      <c r="AF2170" cm="1">
        <f t="array" ref="AF2170">SUM(Table1[Cutomer Churned or not]/'KPI''s'!$B$1)</f>
        <v>0.2685808284731635</v>
      </c>
    </row>
    <row r="2171" spans="1:32" x14ac:dyDescent="0.25">
      <c r="A2171" t="s">
        <v>4462</v>
      </c>
      <c r="B2171" t="s">
        <v>21</v>
      </c>
      <c r="C2171" s="7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 t="str">
        <f>IF(Table1[[#This Row],[Under 30]]="yes","under 30",IF(Table1[[#This Row],[Senior]]="No","Senior","other"))</f>
        <v>Senior</v>
      </c>
      <c r="AE2171">
        <f>IF(Table1[[#This Row],[Churn Label]]="no",0,1)</f>
        <v>0</v>
      </c>
      <c r="AF2171" cm="1">
        <f t="array" ref="AF2171">SUM(Table1[Cutomer Churned or not]/'KPI''s'!$B$1)</f>
        <v>0.2685808284731635</v>
      </c>
    </row>
    <row r="2172" spans="1:32" x14ac:dyDescent="0.25">
      <c r="A2172" t="s">
        <v>4464</v>
      </c>
      <c r="B2172" t="s">
        <v>21</v>
      </c>
      <c r="C2172" s="7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 t="str">
        <f>IF(Table1[[#This Row],[Under 30]]="yes","under 30",IF(Table1[[#This Row],[Senior]]="No","Senior","other"))</f>
        <v>under 30</v>
      </c>
      <c r="AE2172">
        <f>IF(Table1[[#This Row],[Churn Label]]="no",0,1)</f>
        <v>0</v>
      </c>
      <c r="AF2172" cm="1">
        <f t="array" ref="AF2172">SUM(Table1[Cutomer Churned or not]/'KPI''s'!$B$1)</f>
        <v>0.2685808284731635</v>
      </c>
    </row>
    <row r="2173" spans="1:32" x14ac:dyDescent="0.25">
      <c r="A2173" t="s">
        <v>4466</v>
      </c>
      <c r="B2173" t="s">
        <v>21</v>
      </c>
      <c r="C2173" s="7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 t="str">
        <f>IF(Table1[[#This Row],[Under 30]]="yes","under 30",IF(Table1[[#This Row],[Senior]]="No","Senior","other"))</f>
        <v>Senior</v>
      </c>
      <c r="AE2173">
        <f>IF(Table1[[#This Row],[Churn Label]]="no",0,1)</f>
        <v>0</v>
      </c>
      <c r="AF2173" cm="1">
        <f t="array" ref="AF2173">SUM(Table1[Cutomer Churned or not]/'KPI''s'!$B$1)</f>
        <v>0.2685808284731635</v>
      </c>
    </row>
    <row r="2174" spans="1:32" x14ac:dyDescent="0.25">
      <c r="A2174" t="s">
        <v>4468</v>
      </c>
      <c r="B2174" t="s">
        <v>21</v>
      </c>
      <c r="C2174" s="7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 t="str">
        <f>IF(Table1[[#This Row],[Under 30]]="yes","under 30",IF(Table1[[#This Row],[Senior]]="No","Senior","other"))</f>
        <v>Senior</v>
      </c>
      <c r="AE2174">
        <f>IF(Table1[[#This Row],[Churn Label]]="no",0,1)</f>
        <v>0</v>
      </c>
      <c r="AF2174" cm="1">
        <f t="array" ref="AF2174">SUM(Table1[Cutomer Churned or not]/'KPI''s'!$B$1)</f>
        <v>0.2685808284731635</v>
      </c>
    </row>
    <row r="2175" spans="1:32" x14ac:dyDescent="0.25">
      <c r="A2175" t="s">
        <v>4470</v>
      </c>
      <c r="B2175" t="s">
        <v>21</v>
      </c>
      <c r="C2175" s="7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 t="str">
        <f>IF(Table1[[#This Row],[Under 30]]="yes","under 30",IF(Table1[[#This Row],[Senior]]="No","Senior","other"))</f>
        <v>other</v>
      </c>
      <c r="AE2175">
        <f>IF(Table1[[#This Row],[Churn Label]]="no",0,1)</f>
        <v>0</v>
      </c>
      <c r="AF2175" cm="1">
        <f t="array" ref="AF2175">SUM(Table1[Cutomer Churned or not]/'KPI''s'!$B$1)</f>
        <v>0.2685808284731635</v>
      </c>
    </row>
    <row r="2176" spans="1:32" x14ac:dyDescent="0.25">
      <c r="A2176" t="s">
        <v>4472</v>
      </c>
      <c r="B2176" t="s">
        <v>21</v>
      </c>
      <c r="C2176" s="7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 t="str">
        <f>IF(Table1[[#This Row],[Under 30]]="yes","under 30",IF(Table1[[#This Row],[Senior]]="No","Senior","other"))</f>
        <v>Senior</v>
      </c>
      <c r="AE2176">
        <f>IF(Table1[[#This Row],[Churn Label]]="no",0,1)</f>
        <v>0</v>
      </c>
      <c r="AF2176" cm="1">
        <f t="array" ref="AF2176">SUM(Table1[Cutomer Churned or not]/'KPI''s'!$B$1)</f>
        <v>0.2685808284731635</v>
      </c>
    </row>
    <row r="2177" spans="1:32" x14ac:dyDescent="0.25">
      <c r="A2177" t="s">
        <v>4474</v>
      </c>
      <c r="B2177" t="s">
        <v>21</v>
      </c>
      <c r="C2177" s="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 t="str">
        <f>IF(Table1[[#This Row],[Under 30]]="yes","under 30",IF(Table1[[#This Row],[Senior]]="No","Senior","other"))</f>
        <v>Senior</v>
      </c>
      <c r="AE2177">
        <f>IF(Table1[[#This Row],[Churn Label]]="no",0,1)</f>
        <v>0</v>
      </c>
      <c r="AF2177" cm="1">
        <f t="array" ref="AF2177">SUM(Table1[Cutomer Churned or not]/'KPI''s'!$B$1)</f>
        <v>0.2685808284731635</v>
      </c>
    </row>
    <row r="2178" spans="1:32" x14ac:dyDescent="0.25">
      <c r="A2178" t="s">
        <v>4476</v>
      </c>
      <c r="B2178" t="s">
        <v>21</v>
      </c>
      <c r="C2178" s="7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 t="str">
        <f>IF(Table1[[#This Row],[Under 30]]="yes","under 30",IF(Table1[[#This Row],[Senior]]="No","Senior","other"))</f>
        <v>Senior</v>
      </c>
      <c r="AE2178">
        <f>IF(Table1[[#This Row],[Churn Label]]="no",0,1)</f>
        <v>0</v>
      </c>
      <c r="AF2178" cm="1">
        <f t="array" ref="AF2178">SUM(Table1[Cutomer Churned or not]/'KPI''s'!$B$1)</f>
        <v>0.2685808284731635</v>
      </c>
    </row>
    <row r="2179" spans="1:32" x14ac:dyDescent="0.25">
      <c r="A2179" t="s">
        <v>4478</v>
      </c>
      <c r="B2179" t="s">
        <v>21</v>
      </c>
      <c r="C2179" s="7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 t="str">
        <f>IF(Table1[[#This Row],[Under 30]]="yes","under 30",IF(Table1[[#This Row],[Senior]]="No","Senior","other"))</f>
        <v>Senior</v>
      </c>
      <c r="AE2179">
        <f>IF(Table1[[#This Row],[Churn Label]]="no",0,1)</f>
        <v>0</v>
      </c>
      <c r="AF2179" cm="1">
        <f t="array" ref="AF2179">SUM(Table1[Cutomer Churned or not]/'KPI''s'!$B$1)</f>
        <v>0.2685808284731635</v>
      </c>
    </row>
    <row r="2180" spans="1:32" x14ac:dyDescent="0.25">
      <c r="A2180" t="s">
        <v>4480</v>
      </c>
      <c r="B2180" t="s">
        <v>21</v>
      </c>
      <c r="C2180" s="7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 t="str">
        <f>IF(Table1[[#This Row],[Under 30]]="yes","under 30",IF(Table1[[#This Row],[Senior]]="No","Senior","other"))</f>
        <v>Senior</v>
      </c>
      <c r="AE2180">
        <f>IF(Table1[[#This Row],[Churn Label]]="no",0,1)</f>
        <v>0</v>
      </c>
      <c r="AF2180" cm="1">
        <f t="array" ref="AF2180">SUM(Table1[Cutomer Churned or not]/'KPI''s'!$B$1)</f>
        <v>0.2685808284731635</v>
      </c>
    </row>
    <row r="2181" spans="1:32" x14ac:dyDescent="0.25">
      <c r="A2181" t="s">
        <v>4482</v>
      </c>
      <c r="B2181" t="s">
        <v>21</v>
      </c>
      <c r="C2181" s="7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 t="str">
        <f>IF(Table1[[#This Row],[Under 30]]="yes","under 30",IF(Table1[[#This Row],[Senior]]="No","Senior","other"))</f>
        <v>Senior</v>
      </c>
      <c r="AE2181">
        <f>IF(Table1[[#This Row],[Churn Label]]="no",0,1)</f>
        <v>0</v>
      </c>
      <c r="AF2181" cm="1">
        <f t="array" ref="AF2181">SUM(Table1[Cutomer Churned or not]/'KPI''s'!$B$1)</f>
        <v>0.2685808284731635</v>
      </c>
    </row>
    <row r="2182" spans="1:32" x14ac:dyDescent="0.25">
      <c r="A2182" t="s">
        <v>4484</v>
      </c>
      <c r="B2182" t="s">
        <v>21</v>
      </c>
      <c r="C2182" s="7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 t="str">
        <f>IF(Table1[[#This Row],[Under 30]]="yes","under 30",IF(Table1[[#This Row],[Senior]]="No","Senior","other"))</f>
        <v>other</v>
      </c>
      <c r="AE2182">
        <f>IF(Table1[[#This Row],[Churn Label]]="no",0,1)</f>
        <v>0</v>
      </c>
      <c r="AF2182" cm="1">
        <f t="array" ref="AF2182">SUM(Table1[Cutomer Churned or not]/'KPI''s'!$B$1)</f>
        <v>0.2685808284731635</v>
      </c>
    </row>
    <row r="2183" spans="1:32" x14ac:dyDescent="0.25">
      <c r="A2183" t="s">
        <v>4486</v>
      </c>
      <c r="B2183" t="s">
        <v>21</v>
      </c>
      <c r="C2183" s="7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 t="str">
        <f>IF(Table1[[#This Row],[Under 30]]="yes","under 30",IF(Table1[[#This Row],[Senior]]="No","Senior","other"))</f>
        <v>other</v>
      </c>
      <c r="AE2183">
        <f>IF(Table1[[#This Row],[Churn Label]]="no",0,1)</f>
        <v>0</v>
      </c>
      <c r="AF2183" cm="1">
        <f t="array" ref="AF2183">SUM(Table1[Cutomer Churned or not]/'KPI''s'!$B$1)</f>
        <v>0.2685808284731635</v>
      </c>
    </row>
    <row r="2184" spans="1:32" x14ac:dyDescent="0.25">
      <c r="A2184" t="s">
        <v>4488</v>
      </c>
      <c r="B2184" t="s">
        <v>21</v>
      </c>
      <c r="C2184" s="7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 t="str">
        <f>IF(Table1[[#This Row],[Under 30]]="yes","under 30",IF(Table1[[#This Row],[Senior]]="No","Senior","other"))</f>
        <v>Senior</v>
      </c>
      <c r="AE2184">
        <f>IF(Table1[[#This Row],[Churn Label]]="no",0,1)</f>
        <v>0</v>
      </c>
      <c r="AF2184" cm="1">
        <f t="array" ref="AF2184">SUM(Table1[Cutomer Churned or not]/'KPI''s'!$B$1)</f>
        <v>0.2685808284731635</v>
      </c>
    </row>
    <row r="2185" spans="1:32" x14ac:dyDescent="0.25">
      <c r="A2185" t="s">
        <v>4490</v>
      </c>
      <c r="B2185" t="s">
        <v>25</v>
      </c>
      <c r="C2185" s="7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 t="str">
        <f>IF(Table1[[#This Row],[Under 30]]="yes","under 30",IF(Table1[[#This Row],[Senior]]="No","Senior","other"))</f>
        <v>under 30</v>
      </c>
      <c r="AE2185">
        <f>IF(Table1[[#This Row],[Churn Label]]="no",0,1)</f>
        <v>1</v>
      </c>
      <c r="AF2185" cm="1">
        <f t="array" ref="AF2185">SUM(Table1[Cutomer Churned or not]/'KPI''s'!$B$1)</f>
        <v>0.2685808284731635</v>
      </c>
    </row>
    <row r="2186" spans="1:32" x14ac:dyDescent="0.25">
      <c r="A2186" t="s">
        <v>4492</v>
      </c>
      <c r="B2186" t="s">
        <v>21</v>
      </c>
      <c r="C2186" s="7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 t="str">
        <f>IF(Table1[[#This Row],[Under 30]]="yes","under 30",IF(Table1[[#This Row],[Senior]]="No","Senior","other"))</f>
        <v>Senior</v>
      </c>
      <c r="AE2186">
        <f>IF(Table1[[#This Row],[Churn Label]]="no",0,1)</f>
        <v>0</v>
      </c>
      <c r="AF2186" cm="1">
        <f t="array" ref="AF2186">SUM(Table1[Cutomer Churned or not]/'KPI''s'!$B$1)</f>
        <v>0.2685808284731635</v>
      </c>
    </row>
    <row r="2187" spans="1:32" x14ac:dyDescent="0.25">
      <c r="A2187" t="s">
        <v>4494</v>
      </c>
      <c r="B2187" t="s">
        <v>21</v>
      </c>
      <c r="C2187" s="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 t="str">
        <f>IF(Table1[[#This Row],[Under 30]]="yes","under 30",IF(Table1[[#This Row],[Senior]]="No","Senior","other"))</f>
        <v>Senior</v>
      </c>
      <c r="AE2187">
        <f>IF(Table1[[#This Row],[Churn Label]]="no",0,1)</f>
        <v>0</v>
      </c>
      <c r="AF2187" cm="1">
        <f t="array" ref="AF2187">SUM(Table1[Cutomer Churned or not]/'KPI''s'!$B$1)</f>
        <v>0.2685808284731635</v>
      </c>
    </row>
    <row r="2188" spans="1:32" x14ac:dyDescent="0.25">
      <c r="A2188" t="s">
        <v>4496</v>
      </c>
      <c r="B2188" t="s">
        <v>21</v>
      </c>
      <c r="C2188" s="7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 t="str">
        <f>IF(Table1[[#This Row],[Under 30]]="yes","under 30",IF(Table1[[#This Row],[Senior]]="No","Senior","other"))</f>
        <v>Senior</v>
      </c>
      <c r="AE2188">
        <f>IF(Table1[[#This Row],[Churn Label]]="no",0,1)</f>
        <v>0</v>
      </c>
      <c r="AF2188" cm="1">
        <f t="array" ref="AF2188">SUM(Table1[Cutomer Churned or not]/'KPI''s'!$B$1)</f>
        <v>0.2685808284731635</v>
      </c>
    </row>
    <row r="2189" spans="1:32" x14ac:dyDescent="0.25">
      <c r="A2189" t="s">
        <v>4498</v>
      </c>
      <c r="B2189" t="s">
        <v>21</v>
      </c>
      <c r="C2189" s="7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 t="str">
        <f>IF(Table1[[#This Row],[Under 30]]="yes","under 30",IF(Table1[[#This Row],[Senior]]="No","Senior","other"))</f>
        <v>under 30</v>
      </c>
      <c r="AE2189">
        <f>IF(Table1[[#This Row],[Churn Label]]="no",0,1)</f>
        <v>0</v>
      </c>
      <c r="AF2189" cm="1">
        <f t="array" ref="AF2189">SUM(Table1[Cutomer Churned or not]/'KPI''s'!$B$1)</f>
        <v>0.2685808284731635</v>
      </c>
    </row>
    <row r="2190" spans="1:32" x14ac:dyDescent="0.25">
      <c r="A2190" t="s">
        <v>4500</v>
      </c>
      <c r="B2190" t="s">
        <v>21</v>
      </c>
      <c r="C2190" s="7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 t="str">
        <f>IF(Table1[[#This Row],[Under 30]]="yes","under 30",IF(Table1[[#This Row],[Senior]]="No","Senior","other"))</f>
        <v>other</v>
      </c>
      <c r="AE2190">
        <f>IF(Table1[[#This Row],[Churn Label]]="no",0,1)</f>
        <v>0</v>
      </c>
      <c r="AF2190" cm="1">
        <f t="array" ref="AF2190">SUM(Table1[Cutomer Churned or not]/'KPI''s'!$B$1)</f>
        <v>0.2685808284731635</v>
      </c>
    </row>
    <row r="2191" spans="1:32" x14ac:dyDescent="0.25">
      <c r="A2191" t="s">
        <v>4502</v>
      </c>
      <c r="B2191" t="s">
        <v>21</v>
      </c>
      <c r="C2191" s="7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 t="str">
        <f>IF(Table1[[#This Row],[Under 30]]="yes","under 30",IF(Table1[[#This Row],[Senior]]="No","Senior","other"))</f>
        <v>Senior</v>
      </c>
      <c r="AE2191">
        <f>IF(Table1[[#This Row],[Churn Label]]="no",0,1)</f>
        <v>0</v>
      </c>
      <c r="AF2191" cm="1">
        <f t="array" ref="AF2191">SUM(Table1[Cutomer Churned or not]/'KPI''s'!$B$1)</f>
        <v>0.2685808284731635</v>
      </c>
    </row>
    <row r="2192" spans="1:32" x14ac:dyDescent="0.25">
      <c r="A2192" t="s">
        <v>4504</v>
      </c>
      <c r="B2192" t="s">
        <v>21</v>
      </c>
      <c r="C2192" s="7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 t="str">
        <f>IF(Table1[[#This Row],[Under 30]]="yes","under 30",IF(Table1[[#This Row],[Senior]]="No","Senior","other"))</f>
        <v>Senior</v>
      </c>
      <c r="AE2192">
        <f>IF(Table1[[#This Row],[Churn Label]]="no",0,1)</f>
        <v>0</v>
      </c>
      <c r="AF2192" cm="1">
        <f t="array" ref="AF2192">SUM(Table1[Cutomer Churned or not]/'KPI''s'!$B$1)</f>
        <v>0.2685808284731635</v>
      </c>
    </row>
    <row r="2193" spans="1:32" x14ac:dyDescent="0.25">
      <c r="A2193" t="s">
        <v>4506</v>
      </c>
      <c r="B2193" t="s">
        <v>21</v>
      </c>
      <c r="C2193" s="7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 t="str">
        <f>IF(Table1[[#This Row],[Under 30]]="yes","under 30",IF(Table1[[#This Row],[Senior]]="No","Senior","other"))</f>
        <v>Senior</v>
      </c>
      <c r="AE2193">
        <f>IF(Table1[[#This Row],[Churn Label]]="no",0,1)</f>
        <v>0</v>
      </c>
      <c r="AF2193" cm="1">
        <f t="array" ref="AF2193">SUM(Table1[Cutomer Churned or not]/'KPI''s'!$B$1)</f>
        <v>0.2685808284731635</v>
      </c>
    </row>
    <row r="2194" spans="1:32" x14ac:dyDescent="0.25">
      <c r="A2194" t="s">
        <v>4508</v>
      </c>
      <c r="B2194" t="s">
        <v>21</v>
      </c>
      <c r="C2194" s="7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 t="str">
        <f>IF(Table1[[#This Row],[Under 30]]="yes","under 30",IF(Table1[[#This Row],[Senior]]="No","Senior","other"))</f>
        <v>under 30</v>
      </c>
      <c r="AE2194">
        <f>IF(Table1[[#This Row],[Churn Label]]="no",0,1)</f>
        <v>0</v>
      </c>
      <c r="AF2194" cm="1">
        <f t="array" ref="AF2194">SUM(Table1[Cutomer Churned or not]/'KPI''s'!$B$1)</f>
        <v>0.2685808284731635</v>
      </c>
    </row>
    <row r="2195" spans="1:32" x14ac:dyDescent="0.25">
      <c r="A2195" t="s">
        <v>4510</v>
      </c>
      <c r="B2195" t="s">
        <v>21</v>
      </c>
      <c r="C2195" s="7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 t="str">
        <f>IF(Table1[[#This Row],[Under 30]]="yes","under 30",IF(Table1[[#This Row],[Senior]]="No","Senior","other"))</f>
        <v>under 30</v>
      </c>
      <c r="AE2195">
        <f>IF(Table1[[#This Row],[Churn Label]]="no",0,1)</f>
        <v>0</v>
      </c>
      <c r="AF2195" cm="1">
        <f t="array" ref="AF2195">SUM(Table1[Cutomer Churned or not]/'KPI''s'!$B$1)</f>
        <v>0.2685808284731635</v>
      </c>
    </row>
    <row r="2196" spans="1:32" x14ac:dyDescent="0.25">
      <c r="A2196" t="s">
        <v>4512</v>
      </c>
      <c r="B2196" t="s">
        <v>21</v>
      </c>
      <c r="C2196" s="7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 t="str">
        <f>IF(Table1[[#This Row],[Under 30]]="yes","under 30",IF(Table1[[#This Row],[Senior]]="No","Senior","other"))</f>
        <v>Senior</v>
      </c>
      <c r="AE2196">
        <f>IF(Table1[[#This Row],[Churn Label]]="no",0,1)</f>
        <v>0</v>
      </c>
      <c r="AF2196" cm="1">
        <f t="array" ref="AF2196">SUM(Table1[Cutomer Churned or not]/'KPI''s'!$B$1)</f>
        <v>0.2685808284731635</v>
      </c>
    </row>
    <row r="2197" spans="1:32" x14ac:dyDescent="0.25">
      <c r="A2197" t="s">
        <v>4514</v>
      </c>
      <c r="B2197" t="s">
        <v>21</v>
      </c>
      <c r="C2197" s="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 t="str">
        <f>IF(Table1[[#This Row],[Under 30]]="yes","under 30",IF(Table1[[#This Row],[Senior]]="No","Senior","other"))</f>
        <v>other</v>
      </c>
      <c r="AE2197">
        <f>IF(Table1[[#This Row],[Churn Label]]="no",0,1)</f>
        <v>0</v>
      </c>
      <c r="AF2197" cm="1">
        <f t="array" ref="AF2197">SUM(Table1[Cutomer Churned or not]/'KPI''s'!$B$1)</f>
        <v>0.2685808284731635</v>
      </c>
    </row>
    <row r="2198" spans="1:32" x14ac:dyDescent="0.25">
      <c r="A2198" t="s">
        <v>4516</v>
      </c>
      <c r="B2198" t="s">
        <v>21</v>
      </c>
      <c r="C2198" s="7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 t="str">
        <f>IF(Table1[[#This Row],[Under 30]]="yes","under 30",IF(Table1[[#This Row],[Senior]]="No","Senior","other"))</f>
        <v>Senior</v>
      </c>
      <c r="AE2198">
        <f>IF(Table1[[#This Row],[Churn Label]]="no",0,1)</f>
        <v>0</v>
      </c>
      <c r="AF2198" cm="1">
        <f t="array" ref="AF2198">SUM(Table1[Cutomer Churned or not]/'KPI''s'!$B$1)</f>
        <v>0.2685808284731635</v>
      </c>
    </row>
    <row r="2199" spans="1:32" x14ac:dyDescent="0.25">
      <c r="A2199" t="s">
        <v>4518</v>
      </c>
      <c r="B2199" t="s">
        <v>21</v>
      </c>
      <c r="C2199" s="7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 t="str">
        <f>IF(Table1[[#This Row],[Under 30]]="yes","under 30",IF(Table1[[#This Row],[Senior]]="No","Senior","other"))</f>
        <v>Senior</v>
      </c>
      <c r="AE2199">
        <f>IF(Table1[[#This Row],[Churn Label]]="no",0,1)</f>
        <v>0</v>
      </c>
      <c r="AF2199" cm="1">
        <f t="array" ref="AF2199">SUM(Table1[Cutomer Churned or not]/'KPI''s'!$B$1)</f>
        <v>0.2685808284731635</v>
      </c>
    </row>
    <row r="2200" spans="1:32" x14ac:dyDescent="0.25">
      <c r="A2200" t="s">
        <v>4520</v>
      </c>
      <c r="B2200" t="s">
        <v>21</v>
      </c>
      <c r="C2200" s="7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 t="str">
        <f>IF(Table1[[#This Row],[Under 30]]="yes","under 30",IF(Table1[[#This Row],[Senior]]="No","Senior","other"))</f>
        <v>Senior</v>
      </c>
      <c r="AE2200">
        <f>IF(Table1[[#This Row],[Churn Label]]="no",0,1)</f>
        <v>0</v>
      </c>
      <c r="AF2200" cm="1">
        <f t="array" ref="AF2200">SUM(Table1[Cutomer Churned or not]/'KPI''s'!$B$1)</f>
        <v>0.2685808284731635</v>
      </c>
    </row>
    <row r="2201" spans="1:32" x14ac:dyDescent="0.25">
      <c r="A2201" t="s">
        <v>4522</v>
      </c>
      <c r="B2201" t="s">
        <v>21</v>
      </c>
      <c r="C2201" s="7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 t="str">
        <f>IF(Table1[[#This Row],[Under 30]]="yes","under 30",IF(Table1[[#This Row],[Senior]]="No","Senior","other"))</f>
        <v>other</v>
      </c>
      <c r="AE2201">
        <f>IF(Table1[[#This Row],[Churn Label]]="no",0,1)</f>
        <v>0</v>
      </c>
      <c r="AF2201" cm="1">
        <f t="array" ref="AF2201">SUM(Table1[Cutomer Churned or not]/'KPI''s'!$B$1)</f>
        <v>0.2685808284731635</v>
      </c>
    </row>
    <row r="2202" spans="1:32" x14ac:dyDescent="0.25">
      <c r="A2202" t="s">
        <v>4524</v>
      </c>
      <c r="B2202" t="s">
        <v>21</v>
      </c>
      <c r="C2202" s="7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 t="str">
        <f>IF(Table1[[#This Row],[Under 30]]="yes","under 30",IF(Table1[[#This Row],[Senior]]="No","Senior","other"))</f>
        <v>Senior</v>
      </c>
      <c r="AE2202">
        <f>IF(Table1[[#This Row],[Churn Label]]="no",0,1)</f>
        <v>0</v>
      </c>
      <c r="AF2202" cm="1">
        <f t="array" ref="AF2202">SUM(Table1[Cutomer Churned or not]/'KPI''s'!$B$1)</f>
        <v>0.2685808284731635</v>
      </c>
    </row>
    <row r="2203" spans="1:32" x14ac:dyDescent="0.25">
      <c r="A2203" t="s">
        <v>4526</v>
      </c>
      <c r="B2203" t="s">
        <v>21</v>
      </c>
      <c r="C2203" s="7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 t="str">
        <f>IF(Table1[[#This Row],[Under 30]]="yes","under 30",IF(Table1[[#This Row],[Senior]]="No","Senior","other"))</f>
        <v>Senior</v>
      </c>
      <c r="AE2203">
        <f>IF(Table1[[#This Row],[Churn Label]]="no",0,1)</f>
        <v>0</v>
      </c>
      <c r="AF2203" cm="1">
        <f t="array" ref="AF2203">SUM(Table1[Cutomer Churned or not]/'KPI''s'!$B$1)</f>
        <v>0.2685808284731635</v>
      </c>
    </row>
    <row r="2204" spans="1:32" x14ac:dyDescent="0.25">
      <c r="A2204" t="s">
        <v>4528</v>
      </c>
      <c r="B2204" t="s">
        <v>21</v>
      </c>
      <c r="C2204" s="7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 t="str">
        <f>IF(Table1[[#This Row],[Under 30]]="yes","under 30",IF(Table1[[#This Row],[Senior]]="No","Senior","other"))</f>
        <v>Senior</v>
      </c>
      <c r="AE2204">
        <f>IF(Table1[[#This Row],[Churn Label]]="no",0,1)</f>
        <v>0</v>
      </c>
      <c r="AF2204" cm="1">
        <f t="array" ref="AF2204">SUM(Table1[Cutomer Churned or not]/'KPI''s'!$B$1)</f>
        <v>0.2685808284731635</v>
      </c>
    </row>
    <row r="2205" spans="1:32" x14ac:dyDescent="0.25">
      <c r="A2205" t="s">
        <v>4530</v>
      </c>
      <c r="B2205" t="s">
        <v>21</v>
      </c>
      <c r="C2205" s="7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 t="str">
        <f>IF(Table1[[#This Row],[Under 30]]="yes","under 30",IF(Table1[[#This Row],[Senior]]="No","Senior","other"))</f>
        <v>Senior</v>
      </c>
      <c r="AE2205">
        <f>IF(Table1[[#This Row],[Churn Label]]="no",0,1)</f>
        <v>0</v>
      </c>
      <c r="AF2205" cm="1">
        <f t="array" ref="AF2205">SUM(Table1[Cutomer Churned or not]/'KPI''s'!$B$1)</f>
        <v>0.2685808284731635</v>
      </c>
    </row>
    <row r="2206" spans="1:32" x14ac:dyDescent="0.25">
      <c r="A2206" t="s">
        <v>4532</v>
      </c>
      <c r="B2206" t="s">
        <v>21</v>
      </c>
      <c r="C2206" s="7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 t="str">
        <f>IF(Table1[[#This Row],[Under 30]]="yes","under 30",IF(Table1[[#This Row],[Senior]]="No","Senior","other"))</f>
        <v>Senior</v>
      </c>
      <c r="AE2206">
        <f>IF(Table1[[#This Row],[Churn Label]]="no",0,1)</f>
        <v>0</v>
      </c>
      <c r="AF2206" cm="1">
        <f t="array" ref="AF2206">SUM(Table1[Cutomer Churned or not]/'KPI''s'!$B$1)</f>
        <v>0.2685808284731635</v>
      </c>
    </row>
    <row r="2207" spans="1:32" x14ac:dyDescent="0.25">
      <c r="A2207" t="s">
        <v>4534</v>
      </c>
      <c r="B2207" t="s">
        <v>21</v>
      </c>
      <c r="C2207" s="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 t="str">
        <f>IF(Table1[[#This Row],[Under 30]]="yes","under 30",IF(Table1[[#This Row],[Senior]]="No","Senior","other"))</f>
        <v>Senior</v>
      </c>
      <c r="AE2207">
        <f>IF(Table1[[#This Row],[Churn Label]]="no",0,1)</f>
        <v>0</v>
      </c>
      <c r="AF2207" cm="1">
        <f t="array" ref="AF2207">SUM(Table1[Cutomer Churned or not]/'KPI''s'!$B$1)</f>
        <v>0.2685808284731635</v>
      </c>
    </row>
    <row r="2208" spans="1:32" x14ac:dyDescent="0.25">
      <c r="A2208" t="s">
        <v>4536</v>
      </c>
      <c r="B2208" t="s">
        <v>21</v>
      </c>
      <c r="C2208" s="7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 t="str">
        <f>IF(Table1[[#This Row],[Under 30]]="yes","under 30",IF(Table1[[#This Row],[Senior]]="No","Senior","other"))</f>
        <v>Senior</v>
      </c>
      <c r="AE2208">
        <f>IF(Table1[[#This Row],[Churn Label]]="no",0,1)</f>
        <v>0</v>
      </c>
      <c r="AF2208" cm="1">
        <f t="array" ref="AF2208">SUM(Table1[Cutomer Churned or not]/'KPI''s'!$B$1)</f>
        <v>0.2685808284731635</v>
      </c>
    </row>
    <row r="2209" spans="1:32" x14ac:dyDescent="0.25">
      <c r="A2209" t="s">
        <v>4538</v>
      </c>
      <c r="B2209" t="s">
        <v>21</v>
      </c>
      <c r="C2209" s="7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 t="str">
        <f>IF(Table1[[#This Row],[Under 30]]="yes","under 30",IF(Table1[[#This Row],[Senior]]="No","Senior","other"))</f>
        <v>Senior</v>
      </c>
      <c r="AE2209">
        <f>IF(Table1[[#This Row],[Churn Label]]="no",0,1)</f>
        <v>0</v>
      </c>
      <c r="AF2209" cm="1">
        <f t="array" ref="AF2209">SUM(Table1[Cutomer Churned or not]/'KPI''s'!$B$1)</f>
        <v>0.2685808284731635</v>
      </c>
    </row>
    <row r="2210" spans="1:32" x14ac:dyDescent="0.25">
      <c r="A2210" t="s">
        <v>4540</v>
      </c>
      <c r="B2210" t="s">
        <v>21</v>
      </c>
      <c r="C2210" s="7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 t="str">
        <f>IF(Table1[[#This Row],[Under 30]]="yes","under 30",IF(Table1[[#This Row],[Senior]]="No","Senior","other"))</f>
        <v>Senior</v>
      </c>
      <c r="AE2210">
        <f>IF(Table1[[#This Row],[Churn Label]]="no",0,1)</f>
        <v>0</v>
      </c>
      <c r="AF2210" cm="1">
        <f t="array" ref="AF2210">SUM(Table1[Cutomer Churned or not]/'KPI''s'!$B$1)</f>
        <v>0.2685808284731635</v>
      </c>
    </row>
    <row r="2211" spans="1:32" x14ac:dyDescent="0.25">
      <c r="A2211" t="s">
        <v>4542</v>
      </c>
      <c r="B2211" t="s">
        <v>21</v>
      </c>
      <c r="C2211" s="7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 t="str">
        <f>IF(Table1[[#This Row],[Under 30]]="yes","under 30",IF(Table1[[#This Row],[Senior]]="No","Senior","other"))</f>
        <v>Senior</v>
      </c>
      <c r="AE2211">
        <f>IF(Table1[[#This Row],[Churn Label]]="no",0,1)</f>
        <v>0</v>
      </c>
      <c r="AF2211" cm="1">
        <f t="array" ref="AF2211">SUM(Table1[Cutomer Churned or not]/'KPI''s'!$B$1)</f>
        <v>0.2685808284731635</v>
      </c>
    </row>
    <row r="2212" spans="1:32" x14ac:dyDescent="0.25">
      <c r="A2212" t="s">
        <v>4544</v>
      </c>
      <c r="B2212" t="s">
        <v>21</v>
      </c>
      <c r="C2212" s="7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 t="str">
        <f>IF(Table1[[#This Row],[Under 30]]="yes","under 30",IF(Table1[[#This Row],[Senior]]="No","Senior","other"))</f>
        <v>other</v>
      </c>
      <c r="AE2212">
        <f>IF(Table1[[#This Row],[Churn Label]]="no",0,1)</f>
        <v>0</v>
      </c>
      <c r="AF2212" cm="1">
        <f t="array" ref="AF2212">SUM(Table1[Cutomer Churned or not]/'KPI''s'!$B$1)</f>
        <v>0.2685808284731635</v>
      </c>
    </row>
    <row r="2213" spans="1:32" x14ac:dyDescent="0.25">
      <c r="A2213" t="s">
        <v>4546</v>
      </c>
      <c r="B2213" t="s">
        <v>21</v>
      </c>
      <c r="C2213" s="7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 t="str">
        <f>IF(Table1[[#This Row],[Under 30]]="yes","under 30",IF(Table1[[#This Row],[Senior]]="No","Senior","other"))</f>
        <v>Senior</v>
      </c>
      <c r="AE2213">
        <f>IF(Table1[[#This Row],[Churn Label]]="no",0,1)</f>
        <v>0</v>
      </c>
      <c r="AF2213" cm="1">
        <f t="array" ref="AF2213">SUM(Table1[Cutomer Churned or not]/'KPI''s'!$B$1)</f>
        <v>0.2685808284731635</v>
      </c>
    </row>
    <row r="2214" spans="1:32" x14ac:dyDescent="0.25">
      <c r="A2214" t="s">
        <v>4548</v>
      </c>
      <c r="B2214" t="s">
        <v>21</v>
      </c>
      <c r="C2214" s="7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 t="str">
        <f>IF(Table1[[#This Row],[Under 30]]="yes","under 30",IF(Table1[[#This Row],[Senior]]="No","Senior","other"))</f>
        <v>Senior</v>
      </c>
      <c r="AE2214">
        <f>IF(Table1[[#This Row],[Churn Label]]="no",0,1)</f>
        <v>0</v>
      </c>
      <c r="AF2214" cm="1">
        <f t="array" ref="AF2214">SUM(Table1[Cutomer Churned or not]/'KPI''s'!$B$1)</f>
        <v>0.2685808284731635</v>
      </c>
    </row>
    <row r="2215" spans="1:32" x14ac:dyDescent="0.25">
      <c r="A2215" t="s">
        <v>4550</v>
      </c>
      <c r="B2215" t="s">
        <v>21</v>
      </c>
      <c r="C2215" s="7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 t="str">
        <f>IF(Table1[[#This Row],[Under 30]]="yes","under 30",IF(Table1[[#This Row],[Senior]]="No","Senior","other"))</f>
        <v>Senior</v>
      </c>
      <c r="AE2215">
        <f>IF(Table1[[#This Row],[Churn Label]]="no",0,1)</f>
        <v>0</v>
      </c>
      <c r="AF2215" cm="1">
        <f t="array" ref="AF2215">SUM(Table1[Cutomer Churned or not]/'KPI''s'!$B$1)</f>
        <v>0.2685808284731635</v>
      </c>
    </row>
    <row r="2216" spans="1:32" x14ac:dyDescent="0.25">
      <c r="A2216" t="s">
        <v>4552</v>
      </c>
      <c r="B2216" t="s">
        <v>21</v>
      </c>
      <c r="C2216" s="7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 t="str">
        <f>IF(Table1[[#This Row],[Under 30]]="yes","under 30",IF(Table1[[#This Row],[Senior]]="No","Senior","other"))</f>
        <v>other</v>
      </c>
      <c r="AE2216">
        <f>IF(Table1[[#This Row],[Churn Label]]="no",0,1)</f>
        <v>0</v>
      </c>
      <c r="AF2216" cm="1">
        <f t="array" ref="AF2216">SUM(Table1[Cutomer Churned or not]/'KPI''s'!$B$1)</f>
        <v>0.2685808284731635</v>
      </c>
    </row>
    <row r="2217" spans="1:32" x14ac:dyDescent="0.25">
      <c r="A2217" t="s">
        <v>4554</v>
      </c>
      <c r="B2217" t="s">
        <v>21</v>
      </c>
      <c r="C2217" s="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 t="str">
        <f>IF(Table1[[#This Row],[Under 30]]="yes","under 30",IF(Table1[[#This Row],[Senior]]="No","Senior","other"))</f>
        <v>other</v>
      </c>
      <c r="AE2217">
        <f>IF(Table1[[#This Row],[Churn Label]]="no",0,1)</f>
        <v>0</v>
      </c>
      <c r="AF2217" cm="1">
        <f t="array" ref="AF2217">SUM(Table1[Cutomer Churned or not]/'KPI''s'!$B$1)</f>
        <v>0.2685808284731635</v>
      </c>
    </row>
    <row r="2218" spans="1:32" x14ac:dyDescent="0.25">
      <c r="A2218" t="s">
        <v>4556</v>
      </c>
      <c r="B2218" t="s">
        <v>21</v>
      </c>
      <c r="C2218" s="7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 t="str">
        <f>IF(Table1[[#This Row],[Under 30]]="yes","under 30",IF(Table1[[#This Row],[Senior]]="No","Senior","other"))</f>
        <v>under 30</v>
      </c>
      <c r="AE2218">
        <f>IF(Table1[[#This Row],[Churn Label]]="no",0,1)</f>
        <v>0</v>
      </c>
      <c r="AF2218" cm="1">
        <f t="array" ref="AF2218">SUM(Table1[Cutomer Churned or not]/'KPI''s'!$B$1)</f>
        <v>0.2685808284731635</v>
      </c>
    </row>
    <row r="2219" spans="1:32" x14ac:dyDescent="0.25">
      <c r="A2219" t="s">
        <v>4558</v>
      </c>
      <c r="B2219" t="s">
        <v>21</v>
      </c>
      <c r="C2219" s="7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 t="str">
        <f>IF(Table1[[#This Row],[Under 30]]="yes","under 30",IF(Table1[[#This Row],[Senior]]="No","Senior","other"))</f>
        <v>other</v>
      </c>
      <c r="AE2219">
        <f>IF(Table1[[#This Row],[Churn Label]]="no",0,1)</f>
        <v>0</v>
      </c>
      <c r="AF2219" cm="1">
        <f t="array" ref="AF2219">SUM(Table1[Cutomer Churned or not]/'KPI''s'!$B$1)</f>
        <v>0.2685808284731635</v>
      </c>
    </row>
    <row r="2220" spans="1:32" x14ac:dyDescent="0.25">
      <c r="A2220" t="s">
        <v>4560</v>
      </c>
      <c r="B2220" t="s">
        <v>21</v>
      </c>
      <c r="C2220" s="7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 t="str">
        <f>IF(Table1[[#This Row],[Under 30]]="yes","under 30",IF(Table1[[#This Row],[Senior]]="No","Senior","other"))</f>
        <v>other</v>
      </c>
      <c r="AE2220">
        <f>IF(Table1[[#This Row],[Churn Label]]="no",0,1)</f>
        <v>0</v>
      </c>
      <c r="AF2220" cm="1">
        <f t="array" ref="AF2220">SUM(Table1[Cutomer Churned or not]/'KPI''s'!$B$1)</f>
        <v>0.2685808284731635</v>
      </c>
    </row>
    <row r="2221" spans="1:32" x14ac:dyDescent="0.25">
      <c r="A2221" t="s">
        <v>4562</v>
      </c>
      <c r="B2221" t="s">
        <v>21</v>
      </c>
      <c r="C2221" s="7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 t="str">
        <f>IF(Table1[[#This Row],[Under 30]]="yes","under 30",IF(Table1[[#This Row],[Senior]]="No","Senior","other"))</f>
        <v>Senior</v>
      </c>
      <c r="AE2221">
        <f>IF(Table1[[#This Row],[Churn Label]]="no",0,1)</f>
        <v>0</v>
      </c>
      <c r="AF2221" cm="1">
        <f t="array" ref="AF2221">SUM(Table1[Cutomer Churned or not]/'KPI''s'!$B$1)</f>
        <v>0.2685808284731635</v>
      </c>
    </row>
    <row r="2222" spans="1:32" x14ac:dyDescent="0.25">
      <c r="A2222" t="s">
        <v>4564</v>
      </c>
      <c r="B2222" t="s">
        <v>21</v>
      </c>
      <c r="C2222" s="7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 t="str">
        <f>IF(Table1[[#This Row],[Under 30]]="yes","under 30",IF(Table1[[#This Row],[Senior]]="No","Senior","other"))</f>
        <v>under 30</v>
      </c>
      <c r="AE2222">
        <f>IF(Table1[[#This Row],[Churn Label]]="no",0,1)</f>
        <v>0</v>
      </c>
      <c r="AF2222" cm="1">
        <f t="array" ref="AF2222">SUM(Table1[Cutomer Churned or not]/'KPI''s'!$B$1)</f>
        <v>0.2685808284731635</v>
      </c>
    </row>
    <row r="2223" spans="1:32" x14ac:dyDescent="0.25">
      <c r="A2223" t="s">
        <v>4566</v>
      </c>
      <c r="B2223" t="s">
        <v>21</v>
      </c>
      <c r="C2223" s="7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 t="str">
        <f>IF(Table1[[#This Row],[Under 30]]="yes","under 30",IF(Table1[[#This Row],[Senior]]="No","Senior","other"))</f>
        <v>Senior</v>
      </c>
      <c r="AE2223">
        <f>IF(Table1[[#This Row],[Churn Label]]="no",0,1)</f>
        <v>0</v>
      </c>
      <c r="AF2223" cm="1">
        <f t="array" ref="AF2223">SUM(Table1[Cutomer Churned or not]/'KPI''s'!$B$1)</f>
        <v>0.2685808284731635</v>
      </c>
    </row>
    <row r="2224" spans="1:32" x14ac:dyDescent="0.25">
      <c r="A2224" t="s">
        <v>4568</v>
      </c>
      <c r="B2224" t="s">
        <v>21</v>
      </c>
      <c r="C2224" s="7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 t="str">
        <f>IF(Table1[[#This Row],[Under 30]]="yes","under 30",IF(Table1[[#This Row],[Senior]]="No","Senior","other"))</f>
        <v>under 30</v>
      </c>
      <c r="AE2224">
        <f>IF(Table1[[#This Row],[Churn Label]]="no",0,1)</f>
        <v>0</v>
      </c>
      <c r="AF2224" cm="1">
        <f t="array" ref="AF2224">SUM(Table1[Cutomer Churned or not]/'KPI''s'!$B$1)</f>
        <v>0.2685808284731635</v>
      </c>
    </row>
    <row r="2225" spans="1:32" x14ac:dyDescent="0.25">
      <c r="A2225" t="s">
        <v>4570</v>
      </c>
      <c r="B2225" t="s">
        <v>21</v>
      </c>
      <c r="C2225" s="7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 t="str">
        <f>IF(Table1[[#This Row],[Under 30]]="yes","under 30",IF(Table1[[#This Row],[Senior]]="No","Senior","other"))</f>
        <v>Senior</v>
      </c>
      <c r="AE2225">
        <f>IF(Table1[[#This Row],[Churn Label]]="no",0,1)</f>
        <v>0</v>
      </c>
      <c r="AF2225" cm="1">
        <f t="array" ref="AF2225">SUM(Table1[Cutomer Churned or not]/'KPI''s'!$B$1)</f>
        <v>0.2685808284731635</v>
      </c>
    </row>
    <row r="2226" spans="1:32" x14ac:dyDescent="0.25">
      <c r="A2226" t="s">
        <v>4572</v>
      </c>
      <c r="B2226" t="s">
        <v>21</v>
      </c>
      <c r="C2226" s="7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 t="str">
        <f>IF(Table1[[#This Row],[Under 30]]="yes","under 30",IF(Table1[[#This Row],[Senior]]="No","Senior","other"))</f>
        <v>other</v>
      </c>
      <c r="AE2226">
        <f>IF(Table1[[#This Row],[Churn Label]]="no",0,1)</f>
        <v>0</v>
      </c>
      <c r="AF2226" cm="1">
        <f t="array" ref="AF2226">SUM(Table1[Cutomer Churned or not]/'KPI''s'!$B$1)</f>
        <v>0.2685808284731635</v>
      </c>
    </row>
    <row r="2227" spans="1:32" x14ac:dyDescent="0.25">
      <c r="A2227" t="s">
        <v>4574</v>
      </c>
      <c r="B2227" t="s">
        <v>21</v>
      </c>
      <c r="C2227" s="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 t="str">
        <f>IF(Table1[[#This Row],[Under 30]]="yes","under 30",IF(Table1[[#This Row],[Senior]]="No","Senior","other"))</f>
        <v>Senior</v>
      </c>
      <c r="AE2227">
        <f>IF(Table1[[#This Row],[Churn Label]]="no",0,1)</f>
        <v>0</v>
      </c>
      <c r="AF2227" cm="1">
        <f t="array" ref="AF2227">SUM(Table1[Cutomer Churned or not]/'KPI''s'!$B$1)</f>
        <v>0.2685808284731635</v>
      </c>
    </row>
    <row r="2228" spans="1:32" x14ac:dyDescent="0.25">
      <c r="A2228" t="s">
        <v>4576</v>
      </c>
      <c r="B2228" t="s">
        <v>21</v>
      </c>
      <c r="C2228" s="7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 t="str">
        <f>IF(Table1[[#This Row],[Under 30]]="yes","under 30",IF(Table1[[#This Row],[Senior]]="No","Senior","other"))</f>
        <v>other</v>
      </c>
      <c r="AE2228">
        <f>IF(Table1[[#This Row],[Churn Label]]="no",0,1)</f>
        <v>0</v>
      </c>
      <c r="AF2228" cm="1">
        <f t="array" ref="AF2228">SUM(Table1[Cutomer Churned or not]/'KPI''s'!$B$1)</f>
        <v>0.2685808284731635</v>
      </c>
    </row>
    <row r="2229" spans="1:32" x14ac:dyDescent="0.25">
      <c r="A2229" t="s">
        <v>4578</v>
      </c>
      <c r="B2229" t="s">
        <v>21</v>
      </c>
      <c r="C2229" s="7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 t="str">
        <f>IF(Table1[[#This Row],[Under 30]]="yes","under 30",IF(Table1[[#This Row],[Senior]]="No","Senior","other"))</f>
        <v>Senior</v>
      </c>
      <c r="AE2229">
        <f>IF(Table1[[#This Row],[Churn Label]]="no",0,1)</f>
        <v>0</v>
      </c>
      <c r="AF2229" cm="1">
        <f t="array" ref="AF2229">SUM(Table1[Cutomer Churned or not]/'KPI''s'!$B$1)</f>
        <v>0.2685808284731635</v>
      </c>
    </row>
    <row r="2230" spans="1:32" x14ac:dyDescent="0.25">
      <c r="A2230" t="s">
        <v>4580</v>
      </c>
      <c r="B2230" t="s">
        <v>21</v>
      </c>
      <c r="C2230" s="7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 t="str">
        <f>IF(Table1[[#This Row],[Under 30]]="yes","under 30",IF(Table1[[#This Row],[Senior]]="No","Senior","other"))</f>
        <v>Senior</v>
      </c>
      <c r="AE2230">
        <f>IF(Table1[[#This Row],[Churn Label]]="no",0,1)</f>
        <v>0</v>
      </c>
      <c r="AF2230" cm="1">
        <f t="array" ref="AF2230">SUM(Table1[Cutomer Churned or not]/'KPI''s'!$B$1)</f>
        <v>0.2685808284731635</v>
      </c>
    </row>
    <row r="2231" spans="1:32" x14ac:dyDescent="0.25">
      <c r="A2231" t="s">
        <v>4582</v>
      </c>
      <c r="B2231" t="s">
        <v>21</v>
      </c>
      <c r="C2231" s="7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 t="str">
        <f>IF(Table1[[#This Row],[Under 30]]="yes","under 30",IF(Table1[[#This Row],[Senior]]="No","Senior","other"))</f>
        <v>under 30</v>
      </c>
      <c r="AE2231">
        <f>IF(Table1[[#This Row],[Churn Label]]="no",0,1)</f>
        <v>0</v>
      </c>
      <c r="AF2231" cm="1">
        <f t="array" ref="AF2231">SUM(Table1[Cutomer Churned or not]/'KPI''s'!$B$1)</f>
        <v>0.2685808284731635</v>
      </c>
    </row>
    <row r="2232" spans="1:32" x14ac:dyDescent="0.25">
      <c r="A2232" t="s">
        <v>4584</v>
      </c>
      <c r="B2232" t="s">
        <v>21</v>
      </c>
      <c r="C2232" s="7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 t="str">
        <f>IF(Table1[[#This Row],[Under 30]]="yes","under 30",IF(Table1[[#This Row],[Senior]]="No","Senior","other"))</f>
        <v>under 30</v>
      </c>
      <c r="AE2232">
        <f>IF(Table1[[#This Row],[Churn Label]]="no",0,1)</f>
        <v>0</v>
      </c>
      <c r="AF2232" cm="1">
        <f t="array" ref="AF2232">SUM(Table1[Cutomer Churned or not]/'KPI''s'!$B$1)</f>
        <v>0.2685808284731635</v>
      </c>
    </row>
    <row r="2233" spans="1:32" x14ac:dyDescent="0.25">
      <c r="A2233" t="s">
        <v>4586</v>
      </c>
      <c r="B2233" t="s">
        <v>21</v>
      </c>
      <c r="C2233" s="7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 t="str">
        <f>IF(Table1[[#This Row],[Under 30]]="yes","under 30",IF(Table1[[#This Row],[Senior]]="No","Senior","other"))</f>
        <v>under 30</v>
      </c>
      <c r="AE2233">
        <f>IF(Table1[[#This Row],[Churn Label]]="no",0,1)</f>
        <v>0</v>
      </c>
      <c r="AF2233" cm="1">
        <f t="array" ref="AF2233">SUM(Table1[Cutomer Churned or not]/'KPI''s'!$B$1)</f>
        <v>0.2685808284731635</v>
      </c>
    </row>
    <row r="2234" spans="1:32" x14ac:dyDescent="0.25">
      <c r="A2234" t="s">
        <v>4588</v>
      </c>
      <c r="B2234" t="s">
        <v>21</v>
      </c>
      <c r="C2234" s="7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 t="str">
        <f>IF(Table1[[#This Row],[Under 30]]="yes","under 30",IF(Table1[[#This Row],[Senior]]="No","Senior","other"))</f>
        <v>under 30</v>
      </c>
      <c r="AE2234">
        <f>IF(Table1[[#This Row],[Churn Label]]="no",0,1)</f>
        <v>0</v>
      </c>
      <c r="AF2234" cm="1">
        <f t="array" ref="AF2234">SUM(Table1[Cutomer Churned or not]/'KPI''s'!$B$1)</f>
        <v>0.2685808284731635</v>
      </c>
    </row>
    <row r="2235" spans="1:32" x14ac:dyDescent="0.25">
      <c r="A2235" t="s">
        <v>4590</v>
      </c>
      <c r="B2235" t="s">
        <v>21</v>
      </c>
      <c r="C2235" s="7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 t="str">
        <f>IF(Table1[[#This Row],[Under 30]]="yes","under 30",IF(Table1[[#This Row],[Senior]]="No","Senior","other"))</f>
        <v>Senior</v>
      </c>
      <c r="AE2235">
        <f>IF(Table1[[#This Row],[Churn Label]]="no",0,1)</f>
        <v>0</v>
      </c>
      <c r="AF2235" cm="1">
        <f t="array" ref="AF2235">SUM(Table1[Cutomer Churned or not]/'KPI''s'!$B$1)</f>
        <v>0.2685808284731635</v>
      </c>
    </row>
    <row r="2236" spans="1:32" x14ac:dyDescent="0.25">
      <c r="A2236" t="s">
        <v>4592</v>
      </c>
      <c r="B2236" t="s">
        <v>21</v>
      </c>
      <c r="C2236" s="7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 t="str">
        <f>IF(Table1[[#This Row],[Under 30]]="yes","under 30",IF(Table1[[#This Row],[Senior]]="No","Senior","other"))</f>
        <v>Senior</v>
      </c>
      <c r="AE2236">
        <f>IF(Table1[[#This Row],[Churn Label]]="no",0,1)</f>
        <v>0</v>
      </c>
      <c r="AF2236" cm="1">
        <f t="array" ref="AF2236">SUM(Table1[Cutomer Churned or not]/'KPI''s'!$B$1)</f>
        <v>0.2685808284731635</v>
      </c>
    </row>
    <row r="2237" spans="1:32" x14ac:dyDescent="0.25">
      <c r="A2237" t="s">
        <v>4594</v>
      </c>
      <c r="B2237" t="s">
        <v>21</v>
      </c>
      <c r="C2237" s="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 t="str">
        <f>IF(Table1[[#This Row],[Under 30]]="yes","under 30",IF(Table1[[#This Row],[Senior]]="No","Senior","other"))</f>
        <v>under 30</v>
      </c>
      <c r="AE2237">
        <f>IF(Table1[[#This Row],[Churn Label]]="no",0,1)</f>
        <v>0</v>
      </c>
      <c r="AF2237" cm="1">
        <f t="array" ref="AF2237">SUM(Table1[Cutomer Churned or not]/'KPI''s'!$B$1)</f>
        <v>0.2685808284731635</v>
      </c>
    </row>
    <row r="2238" spans="1:32" x14ac:dyDescent="0.25">
      <c r="A2238" t="s">
        <v>4596</v>
      </c>
      <c r="B2238" t="s">
        <v>21</v>
      </c>
      <c r="C2238" s="7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 t="str">
        <f>IF(Table1[[#This Row],[Under 30]]="yes","under 30",IF(Table1[[#This Row],[Senior]]="No","Senior","other"))</f>
        <v>Senior</v>
      </c>
      <c r="AE2238">
        <f>IF(Table1[[#This Row],[Churn Label]]="no",0,1)</f>
        <v>0</v>
      </c>
      <c r="AF2238" cm="1">
        <f t="array" ref="AF2238">SUM(Table1[Cutomer Churned or not]/'KPI''s'!$B$1)</f>
        <v>0.2685808284731635</v>
      </c>
    </row>
    <row r="2239" spans="1:32" x14ac:dyDescent="0.25">
      <c r="A2239" t="s">
        <v>4598</v>
      </c>
      <c r="B2239" t="s">
        <v>21</v>
      </c>
      <c r="C2239" s="7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 t="str">
        <f>IF(Table1[[#This Row],[Under 30]]="yes","under 30",IF(Table1[[#This Row],[Senior]]="No","Senior","other"))</f>
        <v>other</v>
      </c>
      <c r="AE2239">
        <f>IF(Table1[[#This Row],[Churn Label]]="no",0,1)</f>
        <v>0</v>
      </c>
      <c r="AF2239" cm="1">
        <f t="array" ref="AF2239">SUM(Table1[Cutomer Churned or not]/'KPI''s'!$B$1)</f>
        <v>0.2685808284731635</v>
      </c>
    </row>
    <row r="2240" spans="1:32" x14ac:dyDescent="0.25">
      <c r="A2240" t="s">
        <v>4600</v>
      </c>
      <c r="B2240" t="s">
        <v>21</v>
      </c>
      <c r="C2240" s="7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 t="str">
        <f>IF(Table1[[#This Row],[Under 30]]="yes","under 30",IF(Table1[[#This Row],[Senior]]="No","Senior","other"))</f>
        <v>Senior</v>
      </c>
      <c r="AE2240">
        <f>IF(Table1[[#This Row],[Churn Label]]="no",0,1)</f>
        <v>0</v>
      </c>
      <c r="AF2240" cm="1">
        <f t="array" ref="AF2240">SUM(Table1[Cutomer Churned or not]/'KPI''s'!$B$1)</f>
        <v>0.2685808284731635</v>
      </c>
    </row>
    <row r="2241" spans="1:32" x14ac:dyDescent="0.25">
      <c r="A2241" t="s">
        <v>4602</v>
      </c>
      <c r="B2241" t="s">
        <v>21</v>
      </c>
      <c r="C2241" s="7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 t="str">
        <f>IF(Table1[[#This Row],[Under 30]]="yes","under 30",IF(Table1[[#This Row],[Senior]]="No","Senior","other"))</f>
        <v>under 30</v>
      </c>
      <c r="AE2241">
        <f>IF(Table1[[#This Row],[Churn Label]]="no",0,1)</f>
        <v>0</v>
      </c>
      <c r="AF2241" cm="1">
        <f t="array" ref="AF2241">SUM(Table1[Cutomer Churned or not]/'KPI''s'!$B$1)</f>
        <v>0.2685808284731635</v>
      </c>
    </row>
    <row r="2242" spans="1:32" x14ac:dyDescent="0.25">
      <c r="A2242" t="s">
        <v>4604</v>
      </c>
      <c r="B2242" t="s">
        <v>21</v>
      </c>
      <c r="C2242" s="7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 t="str">
        <f>IF(Table1[[#This Row],[Under 30]]="yes","under 30",IF(Table1[[#This Row],[Senior]]="No","Senior","other"))</f>
        <v>Senior</v>
      </c>
      <c r="AE2242">
        <f>IF(Table1[[#This Row],[Churn Label]]="no",0,1)</f>
        <v>0</v>
      </c>
      <c r="AF2242" cm="1">
        <f t="array" ref="AF2242">SUM(Table1[Cutomer Churned or not]/'KPI''s'!$B$1)</f>
        <v>0.2685808284731635</v>
      </c>
    </row>
    <row r="2243" spans="1:32" x14ac:dyDescent="0.25">
      <c r="A2243" t="s">
        <v>4606</v>
      </c>
      <c r="B2243" t="s">
        <v>21</v>
      </c>
      <c r="C2243" s="7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 t="str">
        <f>IF(Table1[[#This Row],[Under 30]]="yes","under 30",IF(Table1[[#This Row],[Senior]]="No","Senior","other"))</f>
        <v>Senior</v>
      </c>
      <c r="AE2243">
        <f>IF(Table1[[#This Row],[Churn Label]]="no",0,1)</f>
        <v>0</v>
      </c>
      <c r="AF2243" cm="1">
        <f t="array" ref="AF2243">SUM(Table1[Cutomer Churned or not]/'KPI''s'!$B$1)</f>
        <v>0.2685808284731635</v>
      </c>
    </row>
    <row r="2244" spans="1:32" x14ac:dyDescent="0.25">
      <c r="A2244" t="s">
        <v>4608</v>
      </c>
      <c r="B2244" t="s">
        <v>21</v>
      </c>
      <c r="C2244" s="7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 t="str">
        <f>IF(Table1[[#This Row],[Under 30]]="yes","under 30",IF(Table1[[#This Row],[Senior]]="No","Senior","other"))</f>
        <v>under 30</v>
      </c>
      <c r="AE2244">
        <f>IF(Table1[[#This Row],[Churn Label]]="no",0,1)</f>
        <v>0</v>
      </c>
      <c r="AF2244" cm="1">
        <f t="array" ref="AF2244">SUM(Table1[Cutomer Churned or not]/'KPI''s'!$B$1)</f>
        <v>0.2685808284731635</v>
      </c>
    </row>
    <row r="2245" spans="1:32" x14ac:dyDescent="0.25">
      <c r="A2245" t="s">
        <v>4610</v>
      </c>
      <c r="B2245" t="s">
        <v>21</v>
      </c>
      <c r="C2245" s="7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 t="str">
        <f>IF(Table1[[#This Row],[Under 30]]="yes","under 30",IF(Table1[[#This Row],[Senior]]="No","Senior","other"))</f>
        <v>under 30</v>
      </c>
      <c r="AE2245">
        <f>IF(Table1[[#This Row],[Churn Label]]="no",0,1)</f>
        <v>0</v>
      </c>
      <c r="AF2245" cm="1">
        <f t="array" ref="AF2245">SUM(Table1[Cutomer Churned or not]/'KPI''s'!$B$1)</f>
        <v>0.2685808284731635</v>
      </c>
    </row>
    <row r="2246" spans="1:32" x14ac:dyDescent="0.25">
      <c r="A2246" t="s">
        <v>4612</v>
      </c>
      <c r="B2246" t="s">
        <v>21</v>
      </c>
      <c r="C2246" s="7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 t="str">
        <f>IF(Table1[[#This Row],[Under 30]]="yes","under 30",IF(Table1[[#This Row],[Senior]]="No","Senior","other"))</f>
        <v>Senior</v>
      </c>
      <c r="AE2246">
        <f>IF(Table1[[#This Row],[Churn Label]]="no",0,1)</f>
        <v>0</v>
      </c>
      <c r="AF2246" cm="1">
        <f t="array" ref="AF2246">SUM(Table1[Cutomer Churned or not]/'KPI''s'!$B$1)</f>
        <v>0.2685808284731635</v>
      </c>
    </row>
    <row r="2247" spans="1:32" x14ac:dyDescent="0.25">
      <c r="A2247" t="s">
        <v>4614</v>
      </c>
      <c r="B2247" t="s">
        <v>21</v>
      </c>
      <c r="C2247" s="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 t="str">
        <f>IF(Table1[[#This Row],[Under 30]]="yes","under 30",IF(Table1[[#This Row],[Senior]]="No","Senior","other"))</f>
        <v>under 30</v>
      </c>
      <c r="AE2247">
        <f>IF(Table1[[#This Row],[Churn Label]]="no",0,1)</f>
        <v>0</v>
      </c>
      <c r="AF2247" cm="1">
        <f t="array" ref="AF2247">SUM(Table1[Cutomer Churned or not]/'KPI''s'!$B$1)</f>
        <v>0.2685808284731635</v>
      </c>
    </row>
    <row r="2248" spans="1:32" x14ac:dyDescent="0.25">
      <c r="A2248" t="s">
        <v>4616</v>
      </c>
      <c r="B2248" t="s">
        <v>21</v>
      </c>
      <c r="C2248" s="7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 t="str">
        <f>IF(Table1[[#This Row],[Under 30]]="yes","under 30",IF(Table1[[#This Row],[Senior]]="No","Senior","other"))</f>
        <v>Senior</v>
      </c>
      <c r="AE2248">
        <f>IF(Table1[[#This Row],[Churn Label]]="no",0,1)</f>
        <v>0</v>
      </c>
      <c r="AF2248" cm="1">
        <f t="array" ref="AF2248">SUM(Table1[Cutomer Churned or not]/'KPI''s'!$B$1)</f>
        <v>0.2685808284731635</v>
      </c>
    </row>
    <row r="2249" spans="1:32" x14ac:dyDescent="0.25">
      <c r="A2249" t="s">
        <v>4618</v>
      </c>
      <c r="B2249" t="s">
        <v>21</v>
      </c>
      <c r="C2249" s="7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 t="str">
        <f>IF(Table1[[#This Row],[Under 30]]="yes","under 30",IF(Table1[[#This Row],[Senior]]="No","Senior","other"))</f>
        <v>Senior</v>
      </c>
      <c r="AE2249">
        <f>IF(Table1[[#This Row],[Churn Label]]="no",0,1)</f>
        <v>0</v>
      </c>
      <c r="AF2249" cm="1">
        <f t="array" ref="AF2249">SUM(Table1[Cutomer Churned or not]/'KPI''s'!$B$1)</f>
        <v>0.2685808284731635</v>
      </c>
    </row>
    <row r="2250" spans="1:32" x14ac:dyDescent="0.25">
      <c r="A2250" t="s">
        <v>4620</v>
      </c>
      <c r="B2250" t="s">
        <v>21</v>
      </c>
      <c r="C2250" s="7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 t="str">
        <f>IF(Table1[[#This Row],[Under 30]]="yes","under 30",IF(Table1[[#This Row],[Senior]]="No","Senior","other"))</f>
        <v>Senior</v>
      </c>
      <c r="AE2250">
        <f>IF(Table1[[#This Row],[Churn Label]]="no",0,1)</f>
        <v>0</v>
      </c>
      <c r="AF2250" cm="1">
        <f t="array" ref="AF2250">SUM(Table1[Cutomer Churned or not]/'KPI''s'!$B$1)</f>
        <v>0.2685808284731635</v>
      </c>
    </row>
    <row r="2251" spans="1:32" x14ac:dyDescent="0.25">
      <c r="A2251" t="s">
        <v>4622</v>
      </c>
      <c r="B2251" t="s">
        <v>21</v>
      </c>
      <c r="C2251" s="7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 t="str">
        <f>IF(Table1[[#This Row],[Under 30]]="yes","under 30",IF(Table1[[#This Row],[Senior]]="No","Senior","other"))</f>
        <v>Senior</v>
      </c>
      <c r="AE2251">
        <f>IF(Table1[[#This Row],[Churn Label]]="no",0,1)</f>
        <v>0</v>
      </c>
      <c r="AF2251" cm="1">
        <f t="array" ref="AF2251">SUM(Table1[Cutomer Churned or not]/'KPI''s'!$B$1)</f>
        <v>0.2685808284731635</v>
      </c>
    </row>
    <row r="2252" spans="1:32" x14ac:dyDescent="0.25">
      <c r="A2252" t="s">
        <v>4624</v>
      </c>
      <c r="B2252" t="s">
        <v>21</v>
      </c>
      <c r="C2252" s="7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 t="str">
        <f>IF(Table1[[#This Row],[Under 30]]="yes","under 30",IF(Table1[[#This Row],[Senior]]="No","Senior","other"))</f>
        <v>Senior</v>
      </c>
      <c r="AE2252">
        <f>IF(Table1[[#This Row],[Churn Label]]="no",0,1)</f>
        <v>0</v>
      </c>
      <c r="AF2252" cm="1">
        <f t="array" ref="AF2252">SUM(Table1[Cutomer Churned or not]/'KPI''s'!$B$1)</f>
        <v>0.2685808284731635</v>
      </c>
    </row>
    <row r="2253" spans="1:32" x14ac:dyDescent="0.25">
      <c r="A2253" t="s">
        <v>4626</v>
      </c>
      <c r="B2253" t="s">
        <v>21</v>
      </c>
      <c r="C2253" s="7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 t="str">
        <f>IF(Table1[[#This Row],[Under 30]]="yes","under 30",IF(Table1[[#This Row],[Senior]]="No","Senior","other"))</f>
        <v>Senior</v>
      </c>
      <c r="AE2253">
        <f>IF(Table1[[#This Row],[Churn Label]]="no",0,1)</f>
        <v>0</v>
      </c>
      <c r="AF2253" cm="1">
        <f t="array" ref="AF2253">SUM(Table1[Cutomer Churned or not]/'KPI''s'!$B$1)</f>
        <v>0.2685808284731635</v>
      </c>
    </row>
    <row r="2254" spans="1:32" x14ac:dyDescent="0.25">
      <c r="A2254" t="s">
        <v>4628</v>
      </c>
      <c r="B2254" t="s">
        <v>21</v>
      </c>
      <c r="C2254" s="7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 t="str">
        <f>IF(Table1[[#This Row],[Under 30]]="yes","under 30",IF(Table1[[#This Row],[Senior]]="No","Senior","other"))</f>
        <v>other</v>
      </c>
      <c r="AE2254">
        <f>IF(Table1[[#This Row],[Churn Label]]="no",0,1)</f>
        <v>0</v>
      </c>
      <c r="AF2254" cm="1">
        <f t="array" ref="AF2254">SUM(Table1[Cutomer Churned or not]/'KPI''s'!$B$1)</f>
        <v>0.2685808284731635</v>
      </c>
    </row>
    <row r="2255" spans="1:32" x14ac:dyDescent="0.25">
      <c r="A2255" t="s">
        <v>4630</v>
      </c>
      <c r="B2255" t="s">
        <v>21</v>
      </c>
      <c r="C2255" s="7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 t="str">
        <f>IF(Table1[[#This Row],[Under 30]]="yes","under 30",IF(Table1[[#This Row],[Senior]]="No","Senior","other"))</f>
        <v>other</v>
      </c>
      <c r="AE2255">
        <f>IF(Table1[[#This Row],[Churn Label]]="no",0,1)</f>
        <v>0</v>
      </c>
      <c r="AF2255" cm="1">
        <f t="array" ref="AF2255">SUM(Table1[Cutomer Churned or not]/'KPI''s'!$B$1)</f>
        <v>0.2685808284731635</v>
      </c>
    </row>
    <row r="2256" spans="1:32" x14ac:dyDescent="0.25">
      <c r="A2256" t="s">
        <v>4632</v>
      </c>
      <c r="B2256" t="s">
        <v>21</v>
      </c>
      <c r="C2256" s="7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 t="str">
        <f>IF(Table1[[#This Row],[Under 30]]="yes","under 30",IF(Table1[[#This Row],[Senior]]="No","Senior","other"))</f>
        <v>Senior</v>
      </c>
      <c r="AE2256">
        <f>IF(Table1[[#This Row],[Churn Label]]="no",0,1)</f>
        <v>0</v>
      </c>
      <c r="AF2256" cm="1">
        <f t="array" ref="AF2256">SUM(Table1[Cutomer Churned or not]/'KPI''s'!$B$1)</f>
        <v>0.2685808284731635</v>
      </c>
    </row>
    <row r="2257" spans="1:32" x14ac:dyDescent="0.25">
      <c r="A2257" t="s">
        <v>4634</v>
      </c>
      <c r="B2257" t="s">
        <v>21</v>
      </c>
      <c r="C2257" s="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 t="str">
        <f>IF(Table1[[#This Row],[Under 30]]="yes","under 30",IF(Table1[[#This Row],[Senior]]="No","Senior","other"))</f>
        <v>Senior</v>
      </c>
      <c r="AE2257">
        <f>IF(Table1[[#This Row],[Churn Label]]="no",0,1)</f>
        <v>0</v>
      </c>
      <c r="AF2257" cm="1">
        <f t="array" ref="AF2257">SUM(Table1[Cutomer Churned or not]/'KPI''s'!$B$1)</f>
        <v>0.2685808284731635</v>
      </c>
    </row>
    <row r="2258" spans="1:32" x14ac:dyDescent="0.25">
      <c r="A2258" t="s">
        <v>4636</v>
      </c>
      <c r="B2258" t="s">
        <v>21</v>
      </c>
      <c r="C2258" s="7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 t="str">
        <f>IF(Table1[[#This Row],[Under 30]]="yes","under 30",IF(Table1[[#This Row],[Senior]]="No","Senior","other"))</f>
        <v>Senior</v>
      </c>
      <c r="AE2258">
        <f>IF(Table1[[#This Row],[Churn Label]]="no",0,1)</f>
        <v>0</v>
      </c>
      <c r="AF2258" cm="1">
        <f t="array" ref="AF2258">SUM(Table1[Cutomer Churned or not]/'KPI''s'!$B$1)</f>
        <v>0.2685808284731635</v>
      </c>
    </row>
    <row r="2259" spans="1:32" x14ac:dyDescent="0.25">
      <c r="A2259" t="s">
        <v>4638</v>
      </c>
      <c r="B2259" t="s">
        <v>21</v>
      </c>
      <c r="C2259" s="7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 t="str">
        <f>IF(Table1[[#This Row],[Under 30]]="yes","under 30",IF(Table1[[#This Row],[Senior]]="No","Senior","other"))</f>
        <v>Senior</v>
      </c>
      <c r="AE2259">
        <f>IF(Table1[[#This Row],[Churn Label]]="no",0,1)</f>
        <v>0</v>
      </c>
      <c r="AF2259" cm="1">
        <f t="array" ref="AF2259">SUM(Table1[Cutomer Churned or not]/'KPI''s'!$B$1)</f>
        <v>0.2685808284731635</v>
      </c>
    </row>
    <row r="2260" spans="1:32" x14ac:dyDescent="0.25">
      <c r="A2260" t="s">
        <v>4640</v>
      </c>
      <c r="B2260" t="s">
        <v>21</v>
      </c>
      <c r="C2260" s="7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 t="str">
        <f>IF(Table1[[#This Row],[Under 30]]="yes","under 30",IF(Table1[[#This Row],[Senior]]="No","Senior","other"))</f>
        <v>under 30</v>
      </c>
      <c r="AE2260">
        <f>IF(Table1[[#This Row],[Churn Label]]="no",0,1)</f>
        <v>0</v>
      </c>
      <c r="AF2260" cm="1">
        <f t="array" ref="AF2260">SUM(Table1[Cutomer Churned or not]/'KPI''s'!$B$1)</f>
        <v>0.2685808284731635</v>
      </c>
    </row>
    <row r="2261" spans="1:32" x14ac:dyDescent="0.25">
      <c r="A2261" t="s">
        <v>4642</v>
      </c>
      <c r="B2261" t="s">
        <v>21</v>
      </c>
      <c r="C2261" s="7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 t="str">
        <f>IF(Table1[[#This Row],[Under 30]]="yes","under 30",IF(Table1[[#This Row],[Senior]]="No","Senior","other"))</f>
        <v>other</v>
      </c>
      <c r="AE2261">
        <f>IF(Table1[[#This Row],[Churn Label]]="no",0,1)</f>
        <v>0</v>
      </c>
      <c r="AF2261" cm="1">
        <f t="array" ref="AF2261">SUM(Table1[Cutomer Churned or not]/'KPI''s'!$B$1)</f>
        <v>0.2685808284731635</v>
      </c>
    </row>
    <row r="2262" spans="1:32" x14ac:dyDescent="0.25">
      <c r="A2262" t="s">
        <v>4644</v>
      </c>
      <c r="B2262" t="s">
        <v>21</v>
      </c>
      <c r="C2262" s="7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 t="str">
        <f>IF(Table1[[#This Row],[Under 30]]="yes","under 30",IF(Table1[[#This Row],[Senior]]="No","Senior","other"))</f>
        <v>other</v>
      </c>
      <c r="AE2262">
        <f>IF(Table1[[#This Row],[Churn Label]]="no",0,1)</f>
        <v>0</v>
      </c>
      <c r="AF2262" cm="1">
        <f t="array" ref="AF2262">SUM(Table1[Cutomer Churned or not]/'KPI''s'!$B$1)</f>
        <v>0.2685808284731635</v>
      </c>
    </row>
    <row r="2263" spans="1:32" x14ac:dyDescent="0.25">
      <c r="A2263" t="s">
        <v>4646</v>
      </c>
      <c r="B2263" t="s">
        <v>21</v>
      </c>
      <c r="C2263" s="7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 t="str">
        <f>IF(Table1[[#This Row],[Under 30]]="yes","under 30",IF(Table1[[#This Row],[Senior]]="No","Senior","other"))</f>
        <v>Senior</v>
      </c>
      <c r="AE2263">
        <f>IF(Table1[[#This Row],[Churn Label]]="no",0,1)</f>
        <v>0</v>
      </c>
      <c r="AF2263" cm="1">
        <f t="array" ref="AF2263">SUM(Table1[Cutomer Churned or not]/'KPI''s'!$B$1)</f>
        <v>0.2685808284731635</v>
      </c>
    </row>
    <row r="2264" spans="1:32" x14ac:dyDescent="0.25">
      <c r="A2264" t="s">
        <v>4648</v>
      </c>
      <c r="B2264" t="s">
        <v>21</v>
      </c>
      <c r="C2264" s="7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 t="str">
        <f>IF(Table1[[#This Row],[Under 30]]="yes","under 30",IF(Table1[[#This Row],[Senior]]="No","Senior","other"))</f>
        <v>Senior</v>
      </c>
      <c r="AE2264">
        <f>IF(Table1[[#This Row],[Churn Label]]="no",0,1)</f>
        <v>0</v>
      </c>
      <c r="AF2264" cm="1">
        <f t="array" ref="AF2264">SUM(Table1[Cutomer Churned or not]/'KPI''s'!$B$1)</f>
        <v>0.2685808284731635</v>
      </c>
    </row>
    <row r="2265" spans="1:32" x14ac:dyDescent="0.25">
      <c r="A2265" t="s">
        <v>4650</v>
      </c>
      <c r="B2265" t="s">
        <v>21</v>
      </c>
      <c r="C2265" s="7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 t="str">
        <f>IF(Table1[[#This Row],[Under 30]]="yes","under 30",IF(Table1[[#This Row],[Senior]]="No","Senior","other"))</f>
        <v>Senior</v>
      </c>
      <c r="AE2265">
        <f>IF(Table1[[#This Row],[Churn Label]]="no",0,1)</f>
        <v>0</v>
      </c>
      <c r="AF2265" cm="1">
        <f t="array" ref="AF2265">SUM(Table1[Cutomer Churned or not]/'KPI''s'!$B$1)</f>
        <v>0.2685808284731635</v>
      </c>
    </row>
    <row r="2266" spans="1:32" x14ac:dyDescent="0.25">
      <c r="A2266" t="s">
        <v>4652</v>
      </c>
      <c r="B2266" t="s">
        <v>21</v>
      </c>
      <c r="C2266" s="7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 t="str">
        <f>IF(Table1[[#This Row],[Under 30]]="yes","under 30",IF(Table1[[#This Row],[Senior]]="No","Senior","other"))</f>
        <v>other</v>
      </c>
      <c r="AE2266">
        <f>IF(Table1[[#This Row],[Churn Label]]="no",0,1)</f>
        <v>0</v>
      </c>
      <c r="AF2266" cm="1">
        <f t="array" ref="AF2266">SUM(Table1[Cutomer Churned or not]/'KPI''s'!$B$1)</f>
        <v>0.2685808284731635</v>
      </c>
    </row>
    <row r="2267" spans="1:32" x14ac:dyDescent="0.25">
      <c r="A2267" t="s">
        <v>4654</v>
      </c>
      <c r="B2267" t="s">
        <v>21</v>
      </c>
      <c r="C2267" s="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 t="str">
        <f>IF(Table1[[#This Row],[Under 30]]="yes","under 30",IF(Table1[[#This Row],[Senior]]="No","Senior","other"))</f>
        <v>Senior</v>
      </c>
      <c r="AE2267">
        <f>IF(Table1[[#This Row],[Churn Label]]="no",0,1)</f>
        <v>0</v>
      </c>
      <c r="AF2267" cm="1">
        <f t="array" ref="AF2267">SUM(Table1[Cutomer Churned or not]/'KPI''s'!$B$1)</f>
        <v>0.2685808284731635</v>
      </c>
    </row>
    <row r="2268" spans="1:32" x14ac:dyDescent="0.25">
      <c r="A2268" t="s">
        <v>4656</v>
      </c>
      <c r="B2268" t="s">
        <v>21</v>
      </c>
      <c r="C2268" s="7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 t="str">
        <f>IF(Table1[[#This Row],[Under 30]]="yes","under 30",IF(Table1[[#This Row],[Senior]]="No","Senior","other"))</f>
        <v>other</v>
      </c>
      <c r="AE2268">
        <f>IF(Table1[[#This Row],[Churn Label]]="no",0,1)</f>
        <v>0</v>
      </c>
      <c r="AF2268" cm="1">
        <f t="array" ref="AF2268">SUM(Table1[Cutomer Churned or not]/'KPI''s'!$B$1)</f>
        <v>0.2685808284731635</v>
      </c>
    </row>
    <row r="2269" spans="1:32" x14ac:dyDescent="0.25">
      <c r="A2269" t="s">
        <v>4658</v>
      </c>
      <c r="B2269" t="s">
        <v>21</v>
      </c>
      <c r="C2269" s="7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 t="str">
        <f>IF(Table1[[#This Row],[Under 30]]="yes","under 30",IF(Table1[[#This Row],[Senior]]="No","Senior","other"))</f>
        <v>other</v>
      </c>
      <c r="AE2269">
        <f>IF(Table1[[#This Row],[Churn Label]]="no",0,1)</f>
        <v>0</v>
      </c>
      <c r="AF2269" cm="1">
        <f t="array" ref="AF2269">SUM(Table1[Cutomer Churned or not]/'KPI''s'!$B$1)</f>
        <v>0.2685808284731635</v>
      </c>
    </row>
    <row r="2270" spans="1:32" x14ac:dyDescent="0.25">
      <c r="A2270" t="s">
        <v>4660</v>
      </c>
      <c r="B2270" t="s">
        <v>21</v>
      </c>
      <c r="C2270" s="7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 t="str">
        <f>IF(Table1[[#This Row],[Under 30]]="yes","under 30",IF(Table1[[#This Row],[Senior]]="No","Senior","other"))</f>
        <v>Senior</v>
      </c>
      <c r="AE2270">
        <f>IF(Table1[[#This Row],[Churn Label]]="no",0,1)</f>
        <v>0</v>
      </c>
      <c r="AF2270" cm="1">
        <f t="array" ref="AF2270">SUM(Table1[Cutomer Churned or not]/'KPI''s'!$B$1)</f>
        <v>0.2685808284731635</v>
      </c>
    </row>
    <row r="2271" spans="1:32" x14ac:dyDescent="0.25">
      <c r="A2271" t="s">
        <v>4662</v>
      </c>
      <c r="B2271" t="s">
        <v>21</v>
      </c>
      <c r="C2271" s="7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 t="str">
        <f>IF(Table1[[#This Row],[Under 30]]="yes","under 30",IF(Table1[[#This Row],[Senior]]="No","Senior","other"))</f>
        <v>Senior</v>
      </c>
      <c r="AE2271">
        <f>IF(Table1[[#This Row],[Churn Label]]="no",0,1)</f>
        <v>0</v>
      </c>
      <c r="AF2271" cm="1">
        <f t="array" ref="AF2271">SUM(Table1[Cutomer Churned or not]/'KPI''s'!$B$1)</f>
        <v>0.2685808284731635</v>
      </c>
    </row>
    <row r="2272" spans="1:32" x14ac:dyDescent="0.25">
      <c r="A2272" t="s">
        <v>4664</v>
      </c>
      <c r="B2272" t="s">
        <v>21</v>
      </c>
      <c r="C2272" s="7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 t="str">
        <f>IF(Table1[[#This Row],[Under 30]]="yes","under 30",IF(Table1[[#This Row],[Senior]]="No","Senior","other"))</f>
        <v>other</v>
      </c>
      <c r="AE2272">
        <f>IF(Table1[[#This Row],[Churn Label]]="no",0,1)</f>
        <v>0</v>
      </c>
      <c r="AF2272" cm="1">
        <f t="array" ref="AF2272">SUM(Table1[Cutomer Churned or not]/'KPI''s'!$B$1)</f>
        <v>0.2685808284731635</v>
      </c>
    </row>
    <row r="2273" spans="1:32" x14ac:dyDescent="0.25">
      <c r="A2273" t="s">
        <v>4666</v>
      </c>
      <c r="B2273" t="s">
        <v>21</v>
      </c>
      <c r="C2273" s="7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 t="str">
        <f>IF(Table1[[#This Row],[Under 30]]="yes","under 30",IF(Table1[[#This Row],[Senior]]="No","Senior","other"))</f>
        <v>Senior</v>
      </c>
      <c r="AE2273">
        <f>IF(Table1[[#This Row],[Churn Label]]="no",0,1)</f>
        <v>0</v>
      </c>
      <c r="AF2273" cm="1">
        <f t="array" ref="AF2273">SUM(Table1[Cutomer Churned or not]/'KPI''s'!$B$1)</f>
        <v>0.2685808284731635</v>
      </c>
    </row>
    <row r="2274" spans="1:32" x14ac:dyDescent="0.25">
      <c r="A2274" t="s">
        <v>4668</v>
      </c>
      <c r="B2274" t="s">
        <v>21</v>
      </c>
      <c r="C2274" s="7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 t="str">
        <f>IF(Table1[[#This Row],[Under 30]]="yes","under 30",IF(Table1[[#This Row],[Senior]]="No","Senior","other"))</f>
        <v>Senior</v>
      </c>
      <c r="AE2274">
        <f>IF(Table1[[#This Row],[Churn Label]]="no",0,1)</f>
        <v>0</v>
      </c>
      <c r="AF2274" cm="1">
        <f t="array" ref="AF2274">SUM(Table1[Cutomer Churned or not]/'KPI''s'!$B$1)</f>
        <v>0.2685808284731635</v>
      </c>
    </row>
    <row r="2275" spans="1:32" x14ac:dyDescent="0.25">
      <c r="A2275" t="s">
        <v>4670</v>
      </c>
      <c r="B2275" t="s">
        <v>21</v>
      </c>
      <c r="C2275" s="7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 t="str">
        <f>IF(Table1[[#This Row],[Under 30]]="yes","under 30",IF(Table1[[#This Row],[Senior]]="No","Senior","other"))</f>
        <v>other</v>
      </c>
      <c r="AE2275">
        <f>IF(Table1[[#This Row],[Churn Label]]="no",0,1)</f>
        <v>0</v>
      </c>
      <c r="AF2275" cm="1">
        <f t="array" ref="AF2275">SUM(Table1[Cutomer Churned or not]/'KPI''s'!$B$1)</f>
        <v>0.2685808284731635</v>
      </c>
    </row>
    <row r="2276" spans="1:32" x14ac:dyDescent="0.25">
      <c r="A2276" t="s">
        <v>4672</v>
      </c>
      <c r="B2276" t="s">
        <v>21</v>
      </c>
      <c r="C2276" s="7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 t="str">
        <f>IF(Table1[[#This Row],[Under 30]]="yes","under 30",IF(Table1[[#This Row],[Senior]]="No","Senior","other"))</f>
        <v>under 30</v>
      </c>
      <c r="AE2276">
        <f>IF(Table1[[#This Row],[Churn Label]]="no",0,1)</f>
        <v>0</v>
      </c>
      <c r="AF2276" cm="1">
        <f t="array" ref="AF2276">SUM(Table1[Cutomer Churned or not]/'KPI''s'!$B$1)</f>
        <v>0.2685808284731635</v>
      </c>
    </row>
    <row r="2277" spans="1:32" x14ac:dyDescent="0.25">
      <c r="A2277" t="s">
        <v>4674</v>
      </c>
      <c r="B2277" t="s">
        <v>21</v>
      </c>
      <c r="C2277" s="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 t="str">
        <f>IF(Table1[[#This Row],[Under 30]]="yes","under 30",IF(Table1[[#This Row],[Senior]]="No","Senior","other"))</f>
        <v>other</v>
      </c>
      <c r="AE2277">
        <f>IF(Table1[[#This Row],[Churn Label]]="no",0,1)</f>
        <v>0</v>
      </c>
      <c r="AF2277" cm="1">
        <f t="array" ref="AF2277">SUM(Table1[Cutomer Churned or not]/'KPI''s'!$B$1)</f>
        <v>0.2685808284731635</v>
      </c>
    </row>
    <row r="2278" spans="1:32" x14ac:dyDescent="0.25">
      <c r="A2278" t="s">
        <v>4676</v>
      </c>
      <c r="B2278" t="s">
        <v>21</v>
      </c>
      <c r="C2278" s="7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 t="str">
        <f>IF(Table1[[#This Row],[Under 30]]="yes","under 30",IF(Table1[[#This Row],[Senior]]="No","Senior","other"))</f>
        <v>Senior</v>
      </c>
      <c r="AE2278">
        <f>IF(Table1[[#This Row],[Churn Label]]="no",0,1)</f>
        <v>0</v>
      </c>
      <c r="AF2278" cm="1">
        <f t="array" ref="AF2278">SUM(Table1[Cutomer Churned or not]/'KPI''s'!$B$1)</f>
        <v>0.2685808284731635</v>
      </c>
    </row>
    <row r="2279" spans="1:32" x14ac:dyDescent="0.25">
      <c r="A2279" t="s">
        <v>4678</v>
      </c>
      <c r="B2279" t="s">
        <v>21</v>
      </c>
      <c r="C2279" s="7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 t="str">
        <f>IF(Table1[[#This Row],[Under 30]]="yes","under 30",IF(Table1[[#This Row],[Senior]]="No","Senior","other"))</f>
        <v>Senior</v>
      </c>
      <c r="AE2279">
        <f>IF(Table1[[#This Row],[Churn Label]]="no",0,1)</f>
        <v>0</v>
      </c>
      <c r="AF2279" cm="1">
        <f t="array" ref="AF2279">SUM(Table1[Cutomer Churned or not]/'KPI''s'!$B$1)</f>
        <v>0.2685808284731635</v>
      </c>
    </row>
    <row r="2280" spans="1:32" x14ac:dyDescent="0.25">
      <c r="A2280" t="s">
        <v>4680</v>
      </c>
      <c r="B2280" t="s">
        <v>21</v>
      </c>
      <c r="C2280" s="7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 t="str">
        <f>IF(Table1[[#This Row],[Under 30]]="yes","under 30",IF(Table1[[#This Row],[Senior]]="No","Senior","other"))</f>
        <v>other</v>
      </c>
      <c r="AE2280">
        <f>IF(Table1[[#This Row],[Churn Label]]="no",0,1)</f>
        <v>0</v>
      </c>
      <c r="AF2280" cm="1">
        <f t="array" ref="AF2280">SUM(Table1[Cutomer Churned or not]/'KPI''s'!$B$1)</f>
        <v>0.2685808284731635</v>
      </c>
    </row>
    <row r="2281" spans="1:32" x14ac:dyDescent="0.25">
      <c r="A2281" t="s">
        <v>4682</v>
      </c>
      <c r="B2281" t="s">
        <v>21</v>
      </c>
      <c r="C2281" s="7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 t="str">
        <f>IF(Table1[[#This Row],[Under 30]]="yes","under 30",IF(Table1[[#This Row],[Senior]]="No","Senior","other"))</f>
        <v>Senior</v>
      </c>
      <c r="AE2281">
        <f>IF(Table1[[#This Row],[Churn Label]]="no",0,1)</f>
        <v>0</v>
      </c>
      <c r="AF2281" cm="1">
        <f t="array" ref="AF2281">SUM(Table1[Cutomer Churned or not]/'KPI''s'!$B$1)</f>
        <v>0.2685808284731635</v>
      </c>
    </row>
    <row r="2282" spans="1:32" x14ac:dyDescent="0.25">
      <c r="A2282" t="s">
        <v>4684</v>
      </c>
      <c r="B2282" t="s">
        <v>21</v>
      </c>
      <c r="C2282" s="7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 t="str">
        <f>IF(Table1[[#This Row],[Under 30]]="yes","under 30",IF(Table1[[#This Row],[Senior]]="No","Senior","other"))</f>
        <v>under 30</v>
      </c>
      <c r="AE2282">
        <f>IF(Table1[[#This Row],[Churn Label]]="no",0,1)</f>
        <v>0</v>
      </c>
      <c r="AF2282" cm="1">
        <f t="array" ref="AF2282">SUM(Table1[Cutomer Churned or not]/'KPI''s'!$B$1)</f>
        <v>0.2685808284731635</v>
      </c>
    </row>
    <row r="2283" spans="1:32" x14ac:dyDescent="0.25">
      <c r="A2283" t="s">
        <v>4686</v>
      </c>
      <c r="B2283" t="s">
        <v>21</v>
      </c>
      <c r="C2283" s="7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 t="str">
        <f>IF(Table1[[#This Row],[Under 30]]="yes","under 30",IF(Table1[[#This Row],[Senior]]="No","Senior","other"))</f>
        <v>under 30</v>
      </c>
      <c r="AE2283">
        <f>IF(Table1[[#This Row],[Churn Label]]="no",0,1)</f>
        <v>0</v>
      </c>
      <c r="AF2283" cm="1">
        <f t="array" ref="AF2283">SUM(Table1[Cutomer Churned or not]/'KPI''s'!$B$1)</f>
        <v>0.2685808284731635</v>
      </c>
    </row>
    <row r="2284" spans="1:32" x14ac:dyDescent="0.25">
      <c r="A2284" t="s">
        <v>4688</v>
      </c>
      <c r="B2284" t="s">
        <v>21</v>
      </c>
      <c r="C2284" s="7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 t="str">
        <f>IF(Table1[[#This Row],[Under 30]]="yes","under 30",IF(Table1[[#This Row],[Senior]]="No","Senior","other"))</f>
        <v>Senior</v>
      </c>
      <c r="AE2284">
        <f>IF(Table1[[#This Row],[Churn Label]]="no",0,1)</f>
        <v>0</v>
      </c>
      <c r="AF2284" cm="1">
        <f t="array" ref="AF2284">SUM(Table1[Cutomer Churned or not]/'KPI''s'!$B$1)</f>
        <v>0.2685808284731635</v>
      </c>
    </row>
    <row r="2285" spans="1:32" x14ac:dyDescent="0.25">
      <c r="A2285" t="s">
        <v>4690</v>
      </c>
      <c r="B2285" t="s">
        <v>21</v>
      </c>
      <c r="C2285" s="7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 t="str">
        <f>IF(Table1[[#This Row],[Under 30]]="yes","under 30",IF(Table1[[#This Row],[Senior]]="No","Senior","other"))</f>
        <v>Senior</v>
      </c>
      <c r="AE2285">
        <f>IF(Table1[[#This Row],[Churn Label]]="no",0,1)</f>
        <v>0</v>
      </c>
      <c r="AF2285" cm="1">
        <f t="array" ref="AF2285">SUM(Table1[Cutomer Churned or not]/'KPI''s'!$B$1)</f>
        <v>0.2685808284731635</v>
      </c>
    </row>
    <row r="2286" spans="1:32" x14ac:dyDescent="0.25">
      <c r="A2286" t="s">
        <v>4692</v>
      </c>
      <c r="B2286" t="s">
        <v>21</v>
      </c>
      <c r="C2286" s="7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 t="str">
        <f>IF(Table1[[#This Row],[Under 30]]="yes","under 30",IF(Table1[[#This Row],[Senior]]="No","Senior","other"))</f>
        <v>other</v>
      </c>
      <c r="AE2286">
        <f>IF(Table1[[#This Row],[Churn Label]]="no",0,1)</f>
        <v>0</v>
      </c>
      <c r="AF2286" cm="1">
        <f t="array" ref="AF2286">SUM(Table1[Cutomer Churned or not]/'KPI''s'!$B$1)</f>
        <v>0.2685808284731635</v>
      </c>
    </row>
    <row r="2287" spans="1:32" x14ac:dyDescent="0.25">
      <c r="A2287" t="s">
        <v>4694</v>
      </c>
      <c r="B2287" t="s">
        <v>21</v>
      </c>
      <c r="C2287" s="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 t="str">
        <f>IF(Table1[[#This Row],[Under 30]]="yes","under 30",IF(Table1[[#This Row],[Senior]]="No","Senior","other"))</f>
        <v>under 30</v>
      </c>
      <c r="AE2287">
        <f>IF(Table1[[#This Row],[Churn Label]]="no",0,1)</f>
        <v>0</v>
      </c>
      <c r="AF2287" cm="1">
        <f t="array" ref="AF2287">SUM(Table1[Cutomer Churned or not]/'KPI''s'!$B$1)</f>
        <v>0.2685808284731635</v>
      </c>
    </row>
    <row r="2288" spans="1:32" x14ac:dyDescent="0.25">
      <c r="A2288" t="s">
        <v>4696</v>
      </c>
      <c r="B2288" t="s">
        <v>21</v>
      </c>
      <c r="C2288" s="7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 t="str">
        <f>IF(Table1[[#This Row],[Under 30]]="yes","under 30",IF(Table1[[#This Row],[Senior]]="No","Senior","other"))</f>
        <v>under 30</v>
      </c>
      <c r="AE2288">
        <f>IF(Table1[[#This Row],[Churn Label]]="no",0,1)</f>
        <v>0</v>
      </c>
      <c r="AF2288" cm="1">
        <f t="array" ref="AF2288">SUM(Table1[Cutomer Churned or not]/'KPI''s'!$B$1)</f>
        <v>0.2685808284731635</v>
      </c>
    </row>
    <row r="2289" spans="1:32" x14ac:dyDescent="0.25">
      <c r="A2289" t="s">
        <v>4698</v>
      </c>
      <c r="B2289" t="s">
        <v>21</v>
      </c>
      <c r="C2289" s="7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 t="str">
        <f>IF(Table1[[#This Row],[Under 30]]="yes","under 30",IF(Table1[[#This Row],[Senior]]="No","Senior","other"))</f>
        <v>Senior</v>
      </c>
      <c r="AE2289">
        <f>IF(Table1[[#This Row],[Churn Label]]="no",0,1)</f>
        <v>0</v>
      </c>
      <c r="AF2289" cm="1">
        <f t="array" ref="AF2289">SUM(Table1[Cutomer Churned or not]/'KPI''s'!$B$1)</f>
        <v>0.2685808284731635</v>
      </c>
    </row>
    <row r="2290" spans="1:32" x14ac:dyDescent="0.25">
      <c r="A2290" t="s">
        <v>4700</v>
      </c>
      <c r="B2290" t="s">
        <v>21</v>
      </c>
      <c r="C2290" s="7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 t="str">
        <f>IF(Table1[[#This Row],[Under 30]]="yes","under 30",IF(Table1[[#This Row],[Senior]]="No","Senior","other"))</f>
        <v>other</v>
      </c>
      <c r="AE2290">
        <f>IF(Table1[[#This Row],[Churn Label]]="no",0,1)</f>
        <v>0</v>
      </c>
      <c r="AF2290" cm="1">
        <f t="array" ref="AF2290">SUM(Table1[Cutomer Churned or not]/'KPI''s'!$B$1)</f>
        <v>0.2685808284731635</v>
      </c>
    </row>
    <row r="2291" spans="1:32" x14ac:dyDescent="0.25">
      <c r="A2291" t="s">
        <v>4702</v>
      </c>
      <c r="B2291" t="s">
        <v>21</v>
      </c>
      <c r="C2291" s="7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 t="str">
        <f>IF(Table1[[#This Row],[Under 30]]="yes","under 30",IF(Table1[[#This Row],[Senior]]="No","Senior","other"))</f>
        <v>under 30</v>
      </c>
      <c r="AE2291">
        <f>IF(Table1[[#This Row],[Churn Label]]="no",0,1)</f>
        <v>0</v>
      </c>
      <c r="AF2291" cm="1">
        <f t="array" ref="AF2291">SUM(Table1[Cutomer Churned or not]/'KPI''s'!$B$1)</f>
        <v>0.2685808284731635</v>
      </c>
    </row>
    <row r="2292" spans="1:32" x14ac:dyDescent="0.25">
      <c r="A2292" t="s">
        <v>4704</v>
      </c>
      <c r="B2292" t="s">
        <v>21</v>
      </c>
      <c r="C2292" s="7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 t="str">
        <f>IF(Table1[[#This Row],[Under 30]]="yes","under 30",IF(Table1[[#This Row],[Senior]]="No","Senior","other"))</f>
        <v>Senior</v>
      </c>
      <c r="AE2292">
        <f>IF(Table1[[#This Row],[Churn Label]]="no",0,1)</f>
        <v>0</v>
      </c>
      <c r="AF2292" cm="1">
        <f t="array" ref="AF2292">SUM(Table1[Cutomer Churned or not]/'KPI''s'!$B$1)</f>
        <v>0.2685808284731635</v>
      </c>
    </row>
    <row r="2293" spans="1:32" x14ac:dyDescent="0.25">
      <c r="A2293" t="s">
        <v>4706</v>
      </c>
      <c r="B2293" t="s">
        <v>25</v>
      </c>
      <c r="C2293" s="7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 t="str">
        <f>IF(Table1[[#This Row],[Under 30]]="yes","under 30",IF(Table1[[#This Row],[Senior]]="No","Senior","other"))</f>
        <v>other</v>
      </c>
      <c r="AE2293">
        <f>IF(Table1[[#This Row],[Churn Label]]="no",0,1)</f>
        <v>1</v>
      </c>
      <c r="AF2293" cm="1">
        <f t="array" ref="AF2293">SUM(Table1[Cutomer Churned or not]/'KPI''s'!$B$1)</f>
        <v>0.2685808284731635</v>
      </c>
    </row>
    <row r="2294" spans="1:32" x14ac:dyDescent="0.25">
      <c r="A2294" t="s">
        <v>4708</v>
      </c>
      <c r="B2294" t="s">
        <v>21</v>
      </c>
      <c r="C2294" s="7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 t="str">
        <f>IF(Table1[[#This Row],[Under 30]]="yes","under 30",IF(Table1[[#This Row],[Senior]]="No","Senior","other"))</f>
        <v>Senior</v>
      </c>
      <c r="AE2294">
        <f>IF(Table1[[#This Row],[Churn Label]]="no",0,1)</f>
        <v>0</v>
      </c>
      <c r="AF2294" cm="1">
        <f t="array" ref="AF2294">SUM(Table1[Cutomer Churned or not]/'KPI''s'!$B$1)</f>
        <v>0.2685808284731635</v>
      </c>
    </row>
    <row r="2295" spans="1:32" x14ac:dyDescent="0.25">
      <c r="A2295" t="s">
        <v>4710</v>
      </c>
      <c r="B2295" t="s">
        <v>21</v>
      </c>
      <c r="C2295" s="7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 t="str">
        <f>IF(Table1[[#This Row],[Under 30]]="yes","under 30",IF(Table1[[#This Row],[Senior]]="No","Senior","other"))</f>
        <v>under 30</v>
      </c>
      <c r="AE2295">
        <f>IF(Table1[[#This Row],[Churn Label]]="no",0,1)</f>
        <v>0</v>
      </c>
      <c r="AF2295" cm="1">
        <f t="array" ref="AF2295">SUM(Table1[Cutomer Churned or not]/'KPI''s'!$B$1)</f>
        <v>0.2685808284731635</v>
      </c>
    </row>
    <row r="2296" spans="1:32" x14ac:dyDescent="0.25">
      <c r="A2296" t="s">
        <v>4712</v>
      </c>
      <c r="B2296" t="s">
        <v>21</v>
      </c>
      <c r="C2296" s="7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 t="str">
        <f>IF(Table1[[#This Row],[Under 30]]="yes","under 30",IF(Table1[[#This Row],[Senior]]="No","Senior","other"))</f>
        <v>Senior</v>
      </c>
      <c r="AE2296">
        <f>IF(Table1[[#This Row],[Churn Label]]="no",0,1)</f>
        <v>0</v>
      </c>
      <c r="AF2296" cm="1">
        <f t="array" ref="AF2296">SUM(Table1[Cutomer Churned or not]/'KPI''s'!$B$1)</f>
        <v>0.2685808284731635</v>
      </c>
    </row>
    <row r="2297" spans="1:32" x14ac:dyDescent="0.25">
      <c r="A2297" t="s">
        <v>4714</v>
      </c>
      <c r="B2297" t="s">
        <v>21</v>
      </c>
      <c r="C2297" s="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 t="str">
        <f>IF(Table1[[#This Row],[Under 30]]="yes","under 30",IF(Table1[[#This Row],[Senior]]="No","Senior","other"))</f>
        <v>Senior</v>
      </c>
      <c r="AE2297">
        <f>IF(Table1[[#This Row],[Churn Label]]="no",0,1)</f>
        <v>0</v>
      </c>
      <c r="AF2297" cm="1">
        <f t="array" ref="AF2297">SUM(Table1[Cutomer Churned or not]/'KPI''s'!$B$1)</f>
        <v>0.2685808284731635</v>
      </c>
    </row>
    <row r="2298" spans="1:32" x14ac:dyDescent="0.25">
      <c r="A2298" t="s">
        <v>4716</v>
      </c>
      <c r="B2298" t="s">
        <v>21</v>
      </c>
      <c r="C2298" s="7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 t="str">
        <f>IF(Table1[[#This Row],[Under 30]]="yes","under 30",IF(Table1[[#This Row],[Senior]]="No","Senior","other"))</f>
        <v>under 30</v>
      </c>
      <c r="AE2298">
        <f>IF(Table1[[#This Row],[Churn Label]]="no",0,1)</f>
        <v>0</v>
      </c>
      <c r="AF2298" cm="1">
        <f t="array" ref="AF2298">SUM(Table1[Cutomer Churned or not]/'KPI''s'!$B$1)</f>
        <v>0.2685808284731635</v>
      </c>
    </row>
    <row r="2299" spans="1:32" x14ac:dyDescent="0.25">
      <c r="A2299" t="s">
        <v>4718</v>
      </c>
      <c r="B2299" t="s">
        <v>21</v>
      </c>
      <c r="C2299" s="7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 t="str">
        <f>IF(Table1[[#This Row],[Under 30]]="yes","under 30",IF(Table1[[#This Row],[Senior]]="No","Senior","other"))</f>
        <v>under 30</v>
      </c>
      <c r="AE2299">
        <f>IF(Table1[[#This Row],[Churn Label]]="no",0,1)</f>
        <v>0</v>
      </c>
      <c r="AF2299" cm="1">
        <f t="array" ref="AF2299">SUM(Table1[Cutomer Churned or not]/'KPI''s'!$B$1)</f>
        <v>0.2685808284731635</v>
      </c>
    </row>
    <row r="2300" spans="1:32" x14ac:dyDescent="0.25">
      <c r="A2300" t="s">
        <v>4720</v>
      </c>
      <c r="B2300" t="s">
        <v>21</v>
      </c>
      <c r="C2300" s="7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 t="str">
        <f>IF(Table1[[#This Row],[Under 30]]="yes","under 30",IF(Table1[[#This Row],[Senior]]="No","Senior","other"))</f>
        <v>Senior</v>
      </c>
      <c r="AE2300">
        <f>IF(Table1[[#This Row],[Churn Label]]="no",0,1)</f>
        <v>0</v>
      </c>
      <c r="AF2300" cm="1">
        <f t="array" ref="AF2300">SUM(Table1[Cutomer Churned or not]/'KPI''s'!$B$1)</f>
        <v>0.2685808284731635</v>
      </c>
    </row>
    <row r="2301" spans="1:32" x14ac:dyDescent="0.25">
      <c r="A2301" t="s">
        <v>4722</v>
      </c>
      <c r="B2301" t="s">
        <v>21</v>
      </c>
      <c r="C2301" s="7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 t="str">
        <f>IF(Table1[[#This Row],[Under 30]]="yes","under 30",IF(Table1[[#This Row],[Senior]]="No","Senior","other"))</f>
        <v>other</v>
      </c>
      <c r="AE2301">
        <f>IF(Table1[[#This Row],[Churn Label]]="no",0,1)</f>
        <v>0</v>
      </c>
      <c r="AF2301" cm="1">
        <f t="array" ref="AF2301">SUM(Table1[Cutomer Churned or not]/'KPI''s'!$B$1)</f>
        <v>0.2685808284731635</v>
      </c>
    </row>
    <row r="2302" spans="1:32" x14ac:dyDescent="0.25">
      <c r="A2302" t="s">
        <v>4724</v>
      </c>
      <c r="B2302" t="s">
        <v>21</v>
      </c>
      <c r="C2302" s="7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 t="str">
        <f>IF(Table1[[#This Row],[Under 30]]="yes","under 30",IF(Table1[[#This Row],[Senior]]="No","Senior","other"))</f>
        <v>under 30</v>
      </c>
      <c r="AE2302">
        <f>IF(Table1[[#This Row],[Churn Label]]="no",0,1)</f>
        <v>0</v>
      </c>
      <c r="AF2302" cm="1">
        <f t="array" ref="AF2302">SUM(Table1[Cutomer Churned or not]/'KPI''s'!$B$1)</f>
        <v>0.2685808284731635</v>
      </c>
    </row>
    <row r="2303" spans="1:32" x14ac:dyDescent="0.25">
      <c r="A2303" t="s">
        <v>4726</v>
      </c>
      <c r="B2303" t="s">
        <v>21</v>
      </c>
      <c r="C2303" s="7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 t="str">
        <f>IF(Table1[[#This Row],[Under 30]]="yes","under 30",IF(Table1[[#This Row],[Senior]]="No","Senior","other"))</f>
        <v>other</v>
      </c>
      <c r="AE2303">
        <f>IF(Table1[[#This Row],[Churn Label]]="no",0,1)</f>
        <v>0</v>
      </c>
      <c r="AF2303" cm="1">
        <f t="array" ref="AF2303">SUM(Table1[Cutomer Churned or not]/'KPI''s'!$B$1)</f>
        <v>0.2685808284731635</v>
      </c>
    </row>
    <row r="2304" spans="1:32" x14ac:dyDescent="0.25">
      <c r="A2304" t="s">
        <v>4728</v>
      </c>
      <c r="B2304" t="s">
        <v>21</v>
      </c>
      <c r="C2304" s="7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 t="str">
        <f>IF(Table1[[#This Row],[Under 30]]="yes","under 30",IF(Table1[[#This Row],[Senior]]="No","Senior","other"))</f>
        <v>Senior</v>
      </c>
      <c r="AE2304">
        <f>IF(Table1[[#This Row],[Churn Label]]="no",0,1)</f>
        <v>0</v>
      </c>
      <c r="AF2304" cm="1">
        <f t="array" ref="AF2304">SUM(Table1[Cutomer Churned or not]/'KPI''s'!$B$1)</f>
        <v>0.2685808284731635</v>
      </c>
    </row>
    <row r="2305" spans="1:32" x14ac:dyDescent="0.25">
      <c r="A2305" t="s">
        <v>4730</v>
      </c>
      <c r="B2305" t="s">
        <v>21</v>
      </c>
      <c r="C2305" s="7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 t="str">
        <f>IF(Table1[[#This Row],[Under 30]]="yes","under 30",IF(Table1[[#This Row],[Senior]]="No","Senior","other"))</f>
        <v>Senior</v>
      </c>
      <c r="AE2305">
        <f>IF(Table1[[#This Row],[Churn Label]]="no",0,1)</f>
        <v>0</v>
      </c>
      <c r="AF2305" cm="1">
        <f t="array" ref="AF2305">SUM(Table1[Cutomer Churned or not]/'KPI''s'!$B$1)</f>
        <v>0.2685808284731635</v>
      </c>
    </row>
    <row r="2306" spans="1:32" x14ac:dyDescent="0.25">
      <c r="A2306" t="s">
        <v>4732</v>
      </c>
      <c r="B2306" t="s">
        <v>21</v>
      </c>
      <c r="C2306" s="7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 t="str">
        <f>IF(Table1[[#This Row],[Under 30]]="yes","under 30",IF(Table1[[#This Row],[Senior]]="No","Senior","other"))</f>
        <v>Senior</v>
      </c>
      <c r="AE2306">
        <f>IF(Table1[[#This Row],[Churn Label]]="no",0,1)</f>
        <v>0</v>
      </c>
      <c r="AF2306" cm="1">
        <f t="array" ref="AF2306">SUM(Table1[Cutomer Churned or not]/'KPI''s'!$B$1)</f>
        <v>0.2685808284731635</v>
      </c>
    </row>
    <row r="2307" spans="1:32" x14ac:dyDescent="0.25">
      <c r="A2307" t="s">
        <v>4734</v>
      </c>
      <c r="B2307" t="s">
        <v>21</v>
      </c>
      <c r="C2307" s="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 t="str">
        <f>IF(Table1[[#This Row],[Under 30]]="yes","under 30",IF(Table1[[#This Row],[Senior]]="No","Senior","other"))</f>
        <v>Senior</v>
      </c>
      <c r="AE2307">
        <f>IF(Table1[[#This Row],[Churn Label]]="no",0,1)</f>
        <v>0</v>
      </c>
      <c r="AF2307" cm="1">
        <f t="array" ref="AF2307">SUM(Table1[Cutomer Churned or not]/'KPI''s'!$B$1)</f>
        <v>0.2685808284731635</v>
      </c>
    </row>
    <row r="2308" spans="1:32" x14ac:dyDescent="0.25">
      <c r="A2308" t="s">
        <v>4736</v>
      </c>
      <c r="B2308" t="s">
        <v>21</v>
      </c>
      <c r="C2308" s="7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 t="str">
        <f>IF(Table1[[#This Row],[Under 30]]="yes","under 30",IF(Table1[[#This Row],[Senior]]="No","Senior","other"))</f>
        <v>Senior</v>
      </c>
      <c r="AE2308">
        <f>IF(Table1[[#This Row],[Churn Label]]="no",0,1)</f>
        <v>0</v>
      </c>
      <c r="AF2308" cm="1">
        <f t="array" ref="AF2308">SUM(Table1[Cutomer Churned or not]/'KPI''s'!$B$1)</f>
        <v>0.2685808284731635</v>
      </c>
    </row>
    <row r="2309" spans="1:32" x14ac:dyDescent="0.25">
      <c r="A2309" t="s">
        <v>4738</v>
      </c>
      <c r="B2309" t="s">
        <v>21</v>
      </c>
      <c r="C2309" s="7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 t="str">
        <f>IF(Table1[[#This Row],[Under 30]]="yes","under 30",IF(Table1[[#This Row],[Senior]]="No","Senior","other"))</f>
        <v>other</v>
      </c>
      <c r="AE2309">
        <f>IF(Table1[[#This Row],[Churn Label]]="no",0,1)</f>
        <v>0</v>
      </c>
      <c r="AF2309" cm="1">
        <f t="array" ref="AF2309">SUM(Table1[Cutomer Churned or not]/'KPI''s'!$B$1)</f>
        <v>0.2685808284731635</v>
      </c>
    </row>
    <row r="2310" spans="1:32" x14ac:dyDescent="0.25">
      <c r="A2310" t="s">
        <v>4740</v>
      </c>
      <c r="B2310" t="s">
        <v>21</v>
      </c>
      <c r="C2310" s="7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 t="str">
        <f>IF(Table1[[#This Row],[Under 30]]="yes","under 30",IF(Table1[[#This Row],[Senior]]="No","Senior","other"))</f>
        <v>Senior</v>
      </c>
      <c r="AE2310">
        <f>IF(Table1[[#This Row],[Churn Label]]="no",0,1)</f>
        <v>0</v>
      </c>
      <c r="AF2310" cm="1">
        <f t="array" ref="AF2310">SUM(Table1[Cutomer Churned or not]/'KPI''s'!$B$1)</f>
        <v>0.2685808284731635</v>
      </c>
    </row>
    <row r="2311" spans="1:32" x14ac:dyDescent="0.25">
      <c r="A2311" t="s">
        <v>4742</v>
      </c>
      <c r="B2311" t="s">
        <v>21</v>
      </c>
      <c r="C2311" s="7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 t="str">
        <f>IF(Table1[[#This Row],[Under 30]]="yes","under 30",IF(Table1[[#This Row],[Senior]]="No","Senior","other"))</f>
        <v>Senior</v>
      </c>
      <c r="AE2311">
        <f>IF(Table1[[#This Row],[Churn Label]]="no",0,1)</f>
        <v>0</v>
      </c>
      <c r="AF2311" cm="1">
        <f t="array" ref="AF2311">SUM(Table1[Cutomer Churned or not]/'KPI''s'!$B$1)</f>
        <v>0.2685808284731635</v>
      </c>
    </row>
    <row r="2312" spans="1:32" x14ac:dyDescent="0.25">
      <c r="A2312" t="s">
        <v>4744</v>
      </c>
      <c r="B2312" t="s">
        <v>21</v>
      </c>
      <c r="C2312" s="7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 t="str">
        <f>IF(Table1[[#This Row],[Under 30]]="yes","under 30",IF(Table1[[#This Row],[Senior]]="No","Senior","other"))</f>
        <v>Senior</v>
      </c>
      <c r="AE2312">
        <f>IF(Table1[[#This Row],[Churn Label]]="no",0,1)</f>
        <v>0</v>
      </c>
      <c r="AF2312" cm="1">
        <f t="array" ref="AF2312">SUM(Table1[Cutomer Churned or not]/'KPI''s'!$B$1)</f>
        <v>0.2685808284731635</v>
      </c>
    </row>
    <row r="2313" spans="1:32" x14ac:dyDescent="0.25">
      <c r="A2313" t="s">
        <v>4746</v>
      </c>
      <c r="B2313" t="s">
        <v>21</v>
      </c>
      <c r="C2313" s="7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 t="str">
        <f>IF(Table1[[#This Row],[Under 30]]="yes","under 30",IF(Table1[[#This Row],[Senior]]="No","Senior","other"))</f>
        <v>other</v>
      </c>
      <c r="AE2313">
        <f>IF(Table1[[#This Row],[Churn Label]]="no",0,1)</f>
        <v>0</v>
      </c>
      <c r="AF2313" cm="1">
        <f t="array" ref="AF2313">SUM(Table1[Cutomer Churned or not]/'KPI''s'!$B$1)</f>
        <v>0.2685808284731635</v>
      </c>
    </row>
    <row r="2314" spans="1:32" x14ac:dyDescent="0.25">
      <c r="A2314" t="s">
        <v>4748</v>
      </c>
      <c r="B2314" t="s">
        <v>21</v>
      </c>
      <c r="C2314" s="7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 t="str">
        <f>IF(Table1[[#This Row],[Under 30]]="yes","under 30",IF(Table1[[#This Row],[Senior]]="No","Senior","other"))</f>
        <v>Senior</v>
      </c>
      <c r="AE2314">
        <f>IF(Table1[[#This Row],[Churn Label]]="no",0,1)</f>
        <v>0</v>
      </c>
      <c r="AF2314" cm="1">
        <f t="array" ref="AF2314">SUM(Table1[Cutomer Churned or not]/'KPI''s'!$B$1)</f>
        <v>0.2685808284731635</v>
      </c>
    </row>
    <row r="2315" spans="1:32" x14ac:dyDescent="0.25">
      <c r="A2315" t="s">
        <v>4750</v>
      </c>
      <c r="B2315" t="s">
        <v>21</v>
      </c>
      <c r="C2315" s="7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 t="str">
        <f>IF(Table1[[#This Row],[Under 30]]="yes","under 30",IF(Table1[[#This Row],[Senior]]="No","Senior","other"))</f>
        <v>Senior</v>
      </c>
      <c r="AE2315">
        <f>IF(Table1[[#This Row],[Churn Label]]="no",0,1)</f>
        <v>0</v>
      </c>
      <c r="AF2315" cm="1">
        <f t="array" ref="AF2315">SUM(Table1[Cutomer Churned or not]/'KPI''s'!$B$1)</f>
        <v>0.2685808284731635</v>
      </c>
    </row>
    <row r="2316" spans="1:32" x14ac:dyDescent="0.25">
      <c r="A2316" t="s">
        <v>4752</v>
      </c>
      <c r="B2316" t="s">
        <v>21</v>
      </c>
      <c r="C2316" s="7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 t="str">
        <f>IF(Table1[[#This Row],[Under 30]]="yes","under 30",IF(Table1[[#This Row],[Senior]]="No","Senior","other"))</f>
        <v>other</v>
      </c>
      <c r="AE2316">
        <f>IF(Table1[[#This Row],[Churn Label]]="no",0,1)</f>
        <v>0</v>
      </c>
      <c r="AF2316" cm="1">
        <f t="array" ref="AF2316">SUM(Table1[Cutomer Churned or not]/'KPI''s'!$B$1)</f>
        <v>0.2685808284731635</v>
      </c>
    </row>
    <row r="2317" spans="1:32" x14ac:dyDescent="0.25">
      <c r="A2317" t="s">
        <v>4754</v>
      </c>
      <c r="B2317" t="s">
        <v>21</v>
      </c>
      <c r="C2317" s="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 t="str">
        <f>IF(Table1[[#This Row],[Under 30]]="yes","under 30",IF(Table1[[#This Row],[Senior]]="No","Senior","other"))</f>
        <v>under 30</v>
      </c>
      <c r="AE2317">
        <f>IF(Table1[[#This Row],[Churn Label]]="no",0,1)</f>
        <v>0</v>
      </c>
      <c r="AF2317" cm="1">
        <f t="array" ref="AF2317">SUM(Table1[Cutomer Churned or not]/'KPI''s'!$B$1)</f>
        <v>0.2685808284731635</v>
      </c>
    </row>
    <row r="2318" spans="1:32" x14ac:dyDescent="0.25">
      <c r="A2318" t="s">
        <v>4756</v>
      </c>
      <c r="B2318" t="s">
        <v>21</v>
      </c>
      <c r="C2318" s="7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 t="str">
        <f>IF(Table1[[#This Row],[Under 30]]="yes","under 30",IF(Table1[[#This Row],[Senior]]="No","Senior","other"))</f>
        <v>Senior</v>
      </c>
      <c r="AE2318">
        <f>IF(Table1[[#This Row],[Churn Label]]="no",0,1)</f>
        <v>0</v>
      </c>
      <c r="AF2318" cm="1">
        <f t="array" ref="AF2318">SUM(Table1[Cutomer Churned or not]/'KPI''s'!$B$1)</f>
        <v>0.2685808284731635</v>
      </c>
    </row>
    <row r="2319" spans="1:32" x14ac:dyDescent="0.25">
      <c r="A2319" t="s">
        <v>4758</v>
      </c>
      <c r="B2319" t="s">
        <v>21</v>
      </c>
      <c r="C2319" s="7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 t="str">
        <f>IF(Table1[[#This Row],[Under 30]]="yes","under 30",IF(Table1[[#This Row],[Senior]]="No","Senior","other"))</f>
        <v>Senior</v>
      </c>
      <c r="AE2319">
        <f>IF(Table1[[#This Row],[Churn Label]]="no",0,1)</f>
        <v>0</v>
      </c>
      <c r="AF2319" cm="1">
        <f t="array" ref="AF2319">SUM(Table1[Cutomer Churned or not]/'KPI''s'!$B$1)</f>
        <v>0.2685808284731635</v>
      </c>
    </row>
    <row r="2320" spans="1:32" x14ac:dyDescent="0.25">
      <c r="A2320" t="s">
        <v>4760</v>
      </c>
      <c r="B2320" t="s">
        <v>21</v>
      </c>
      <c r="C2320" s="7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 t="str">
        <f>IF(Table1[[#This Row],[Under 30]]="yes","under 30",IF(Table1[[#This Row],[Senior]]="No","Senior","other"))</f>
        <v>under 30</v>
      </c>
      <c r="AE2320">
        <f>IF(Table1[[#This Row],[Churn Label]]="no",0,1)</f>
        <v>0</v>
      </c>
      <c r="AF2320" cm="1">
        <f t="array" ref="AF2320">SUM(Table1[Cutomer Churned or not]/'KPI''s'!$B$1)</f>
        <v>0.2685808284731635</v>
      </c>
    </row>
    <row r="2321" spans="1:32" x14ac:dyDescent="0.25">
      <c r="A2321" t="s">
        <v>4762</v>
      </c>
      <c r="B2321" t="s">
        <v>21</v>
      </c>
      <c r="C2321" s="7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 t="str">
        <f>IF(Table1[[#This Row],[Under 30]]="yes","under 30",IF(Table1[[#This Row],[Senior]]="No","Senior","other"))</f>
        <v>Senior</v>
      </c>
      <c r="AE2321">
        <f>IF(Table1[[#This Row],[Churn Label]]="no",0,1)</f>
        <v>0</v>
      </c>
      <c r="AF2321" cm="1">
        <f t="array" ref="AF2321">SUM(Table1[Cutomer Churned or not]/'KPI''s'!$B$1)</f>
        <v>0.2685808284731635</v>
      </c>
    </row>
    <row r="2322" spans="1:32" x14ac:dyDescent="0.25">
      <c r="A2322" t="s">
        <v>4764</v>
      </c>
      <c r="B2322" t="s">
        <v>21</v>
      </c>
      <c r="C2322" s="7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 t="str">
        <f>IF(Table1[[#This Row],[Under 30]]="yes","under 30",IF(Table1[[#This Row],[Senior]]="No","Senior","other"))</f>
        <v>under 30</v>
      </c>
      <c r="AE2322">
        <f>IF(Table1[[#This Row],[Churn Label]]="no",0,1)</f>
        <v>0</v>
      </c>
      <c r="AF2322" cm="1">
        <f t="array" ref="AF2322">SUM(Table1[Cutomer Churned or not]/'KPI''s'!$B$1)</f>
        <v>0.2685808284731635</v>
      </c>
    </row>
    <row r="2323" spans="1:32" x14ac:dyDescent="0.25">
      <c r="A2323" t="s">
        <v>4766</v>
      </c>
      <c r="B2323" t="s">
        <v>21</v>
      </c>
      <c r="C2323" s="7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 t="str">
        <f>IF(Table1[[#This Row],[Under 30]]="yes","under 30",IF(Table1[[#This Row],[Senior]]="No","Senior","other"))</f>
        <v>Senior</v>
      </c>
      <c r="AE2323">
        <f>IF(Table1[[#This Row],[Churn Label]]="no",0,1)</f>
        <v>0</v>
      </c>
      <c r="AF2323" cm="1">
        <f t="array" ref="AF2323">SUM(Table1[Cutomer Churned or not]/'KPI''s'!$B$1)</f>
        <v>0.2685808284731635</v>
      </c>
    </row>
    <row r="2324" spans="1:32" x14ac:dyDescent="0.25">
      <c r="A2324" t="s">
        <v>4768</v>
      </c>
      <c r="B2324" t="s">
        <v>21</v>
      </c>
      <c r="C2324" s="7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 t="str">
        <f>IF(Table1[[#This Row],[Under 30]]="yes","under 30",IF(Table1[[#This Row],[Senior]]="No","Senior","other"))</f>
        <v>Senior</v>
      </c>
      <c r="AE2324">
        <f>IF(Table1[[#This Row],[Churn Label]]="no",0,1)</f>
        <v>0</v>
      </c>
      <c r="AF2324" cm="1">
        <f t="array" ref="AF2324">SUM(Table1[Cutomer Churned or not]/'KPI''s'!$B$1)</f>
        <v>0.2685808284731635</v>
      </c>
    </row>
    <row r="2325" spans="1:32" x14ac:dyDescent="0.25">
      <c r="A2325" t="s">
        <v>4770</v>
      </c>
      <c r="B2325" t="s">
        <v>21</v>
      </c>
      <c r="C2325" s="7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 t="str">
        <f>IF(Table1[[#This Row],[Under 30]]="yes","under 30",IF(Table1[[#This Row],[Senior]]="No","Senior","other"))</f>
        <v>under 30</v>
      </c>
      <c r="AE2325">
        <f>IF(Table1[[#This Row],[Churn Label]]="no",0,1)</f>
        <v>0</v>
      </c>
      <c r="AF2325" cm="1">
        <f t="array" ref="AF2325">SUM(Table1[Cutomer Churned or not]/'KPI''s'!$B$1)</f>
        <v>0.2685808284731635</v>
      </c>
    </row>
    <row r="2326" spans="1:32" x14ac:dyDescent="0.25">
      <c r="A2326" t="s">
        <v>4772</v>
      </c>
      <c r="B2326" t="s">
        <v>21</v>
      </c>
      <c r="C2326" s="7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 t="str">
        <f>IF(Table1[[#This Row],[Under 30]]="yes","under 30",IF(Table1[[#This Row],[Senior]]="No","Senior","other"))</f>
        <v>Senior</v>
      </c>
      <c r="AE2326">
        <f>IF(Table1[[#This Row],[Churn Label]]="no",0,1)</f>
        <v>0</v>
      </c>
      <c r="AF2326" cm="1">
        <f t="array" ref="AF2326">SUM(Table1[Cutomer Churned or not]/'KPI''s'!$B$1)</f>
        <v>0.2685808284731635</v>
      </c>
    </row>
    <row r="2327" spans="1:32" x14ac:dyDescent="0.25">
      <c r="A2327" t="s">
        <v>4774</v>
      </c>
      <c r="B2327" t="s">
        <v>21</v>
      </c>
      <c r="C2327" s="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 t="str">
        <f>IF(Table1[[#This Row],[Under 30]]="yes","under 30",IF(Table1[[#This Row],[Senior]]="No","Senior","other"))</f>
        <v>under 30</v>
      </c>
      <c r="AE2327">
        <f>IF(Table1[[#This Row],[Churn Label]]="no",0,1)</f>
        <v>0</v>
      </c>
      <c r="AF2327" cm="1">
        <f t="array" ref="AF2327">SUM(Table1[Cutomer Churned or not]/'KPI''s'!$B$1)</f>
        <v>0.2685808284731635</v>
      </c>
    </row>
    <row r="2328" spans="1:32" x14ac:dyDescent="0.25">
      <c r="A2328" t="s">
        <v>4776</v>
      </c>
      <c r="B2328" t="s">
        <v>21</v>
      </c>
      <c r="C2328" s="7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 t="str">
        <f>IF(Table1[[#This Row],[Under 30]]="yes","under 30",IF(Table1[[#This Row],[Senior]]="No","Senior","other"))</f>
        <v>Senior</v>
      </c>
      <c r="AE2328">
        <f>IF(Table1[[#This Row],[Churn Label]]="no",0,1)</f>
        <v>0</v>
      </c>
      <c r="AF2328" cm="1">
        <f t="array" ref="AF2328">SUM(Table1[Cutomer Churned or not]/'KPI''s'!$B$1)</f>
        <v>0.2685808284731635</v>
      </c>
    </row>
    <row r="2329" spans="1:32" x14ac:dyDescent="0.25">
      <c r="A2329" t="s">
        <v>4778</v>
      </c>
      <c r="B2329" t="s">
        <v>21</v>
      </c>
      <c r="C2329" s="7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 t="str">
        <f>IF(Table1[[#This Row],[Under 30]]="yes","under 30",IF(Table1[[#This Row],[Senior]]="No","Senior","other"))</f>
        <v>under 30</v>
      </c>
      <c r="AE2329">
        <f>IF(Table1[[#This Row],[Churn Label]]="no",0,1)</f>
        <v>0</v>
      </c>
      <c r="AF2329" cm="1">
        <f t="array" ref="AF2329">SUM(Table1[Cutomer Churned or not]/'KPI''s'!$B$1)</f>
        <v>0.2685808284731635</v>
      </c>
    </row>
    <row r="2330" spans="1:32" x14ac:dyDescent="0.25">
      <c r="A2330" t="s">
        <v>4780</v>
      </c>
      <c r="B2330" t="s">
        <v>21</v>
      </c>
      <c r="C2330" s="7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 t="str">
        <f>IF(Table1[[#This Row],[Under 30]]="yes","under 30",IF(Table1[[#This Row],[Senior]]="No","Senior","other"))</f>
        <v>Senior</v>
      </c>
      <c r="AE2330">
        <f>IF(Table1[[#This Row],[Churn Label]]="no",0,1)</f>
        <v>0</v>
      </c>
      <c r="AF2330" cm="1">
        <f t="array" ref="AF2330">SUM(Table1[Cutomer Churned or not]/'KPI''s'!$B$1)</f>
        <v>0.2685808284731635</v>
      </c>
    </row>
    <row r="2331" spans="1:32" x14ac:dyDescent="0.25">
      <c r="A2331" t="s">
        <v>4782</v>
      </c>
      <c r="B2331" t="s">
        <v>21</v>
      </c>
      <c r="C2331" s="7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 t="str">
        <f>IF(Table1[[#This Row],[Under 30]]="yes","under 30",IF(Table1[[#This Row],[Senior]]="No","Senior","other"))</f>
        <v>other</v>
      </c>
      <c r="AE2331">
        <f>IF(Table1[[#This Row],[Churn Label]]="no",0,1)</f>
        <v>0</v>
      </c>
      <c r="AF2331" cm="1">
        <f t="array" ref="AF2331">SUM(Table1[Cutomer Churned or not]/'KPI''s'!$B$1)</f>
        <v>0.2685808284731635</v>
      </c>
    </row>
    <row r="2332" spans="1:32" x14ac:dyDescent="0.25">
      <c r="A2332" t="s">
        <v>4784</v>
      </c>
      <c r="B2332" t="s">
        <v>21</v>
      </c>
      <c r="C2332" s="7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 t="str">
        <f>IF(Table1[[#This Row],[Under 30]]="yes","under 30",IF(Table1[[#This Row],[Senior]]="No","Senior","other"))</f>
        <v>other</v>
      </c>
      <c r="AE2332">
        <f>IF(Table1[[#This Row],[Churn Label]]="no",0,1)</f>
        <v>0</v>
      </c>
      <c r="AF2332" cm="1">
        <f t="array" ref="AF2332">SUM(Table1[Cutomer Churned or not]/'KPI''s'!$B$1)</f>
        <v>0.2685808284731635</v>
      </c>
    </row>
    <row r="2333" spans="1:32" x14ac:dyDescent="0.25">
      <c r="A2333" t="s">
        <v>4786</v>
      </c>
      <c r="B2333" t="s">
        <v>21</v>
      </c>
      <c r="C2333" s="7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 t="str">
        <f>IF(Table1[[#This Row],[Under 30]]="yes","under 30",IF(Table1[[#This Row],[Senior]]="No","Senior","other"))</f>
        <v>Senior</v>
      </c>
      <c r="AE2333">
        <f>IF(Table1[[#This Row],[Churn Label]]="no",0,1)</f>
        <v>0</v>
      </c>
      <c r="AF2333" cm="1">
        <f t="array" ref="AF2333">SUM(Table1[Cutomer Churned or not]/'KPI''s'!$B$1)</f>
        <v>0.2685808284731635</v>
      </c>
    </row>
    <row r="2334" spans="1:32" x14ac:dyDescent="0.25">
      <c r="A2334" t="s">
        <v>4788</v>
      </c>
      <c r="B2334" t="s">
        <v>21</v>
      </c>
      <c r="C2334" s="7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 t="str">
        <f>IF(Table1[[#This Row],[Under 30]]="yes","under 30",IF(Table1[[#This Row],[Senior]]="No","Senior","other"))</f>
        <v>Senior</v>
      </c>
      <c r="AE2334">
        <f>IF(Table1[[#This Row],[Churn Label]]="no",0,1)</f>
        <v>0</v>
      </c>
      <c r="AF2334" cm="1">
        <f t="array" ref="AF2334">SUM(Table1[Cutomer Churned or not]/'KPI''s'!$B$1)</f>
        <v>0.2685808284731635</v>
      </c>
    </row>
    <row r="2335" spans="1:32" x14ac:dyDescent="0.25">
      <c r="A2335" t="s">
        <v>4790</v>
      </c>
      <c r="B2335" t="s">
        <v>21</v>
      </c>
      <c r="C2335" s="7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 t="str">
        <f>IF(Table1[[#This Row],[Under 30]]="yes","under 30",IF(Table1[[#This Row],[Senior]]="No","Senior","other"))</f>
        <v>other</v>
      </c>
      <c r="AE2335">
        <f>IF(Table1[[#This Row],[Churn Label]]="no",0,1)</f>
        <v>0</v>
      </c>
      <c r="AF2335" cm="1">
        <f t="array" ref="AF2335">SUM(Table1[Cutomer Churned or not]/'KPI''s'!$B$1)</f>
        <v>0.2685808284731635</v>
      </c>
    </row>
    <row r="2336" spans="1:32" x14ac:dyDescent="0.25">
      <c r="A2336" t="s">
        <v>4792</v>
      </c>
      <c r="B2336" t="s">
        <v>21</v>
      </c>
      <c r="C2336" s="7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 t="str">
        <f>IF(Table1[[#This Row],[Under 30]]="yes","under 30",IF(Table1[[#This Row],[Senior]]="No","Senior","other"))</f>
        <v>other</v>
      </c>
      <c r="AE2336">
        <f>IF(Table1[[#This Row],[Churn Label]]="no",0,1)</f>
        <v>0</v>
      </c>
      <c r="AF2336" cm="1">
        <f t="array" ref="AF2336">SUM(Table1[Cutomer Churned or not]/'KPI''s'!$B$1)</f>
        <v>0.2685808284731635</v>
      </c>
    </row>
    <row r="2337" spans="1:32" x14ac:dyDescent="0.25">
      <c r="A2337" t="s">
        <v>4794</v>
      </c>
      <c r="B2337" t="s">
        <v>21</v>
      </c>
      <c r="C2337" s="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 t="str">
        <f>IF(Table1[[#This Row],[Under 30]]="yes","under 30",IF(Table1[[#This Row],[Senior]]="No","Senior","other"))</f>
        <v>Senior</v>
      </c>
      <c r="AE2337">
        <f>IF(Table1[[#This Row],[Churn Label]]="no",0,1)</f>
        <v>0</v>
      </c>
      <c r="AF2337" cm="1">
        <f t="array" ref="AF2337">SUM(Table1[Cutomer Churned or not]/'KPI''s'!$B$1)</f>
        <v>0.2685808284731635</v>
      </c>
    </row>
    <row r="2338" spans="1:32" x14ac:dyDescent="0.25">
      <c r="A2338" t="s">
        <v>4796</v>
      </c>
      <c r="B2338" t="s">
        <v>21</v>
      </c>
      <c r="C2338" s="7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 t="str">
        <f>IF(Table1[[#This Row],[Under 30]]="yes","under 30",IF(Table1[[#This Row],[Senior]]="No","Senior","other"))</f>
        <v>Senior</v>
      </c>
      <c r="AE2338">
        <f>IF(Table1[[#This Row],[Churn Label]]="no",0,1)</f>
        <v>0</v>
      </c>
      <c r="AF2338" cm="1">
        <f t="array" ref="AF2338">SUM(Table1[Cutomer Churned or not]/'KPI''s'!$B$1)</f>
        <v>0.2685808284731635</v>
      </c>
    </row>
    <row r="2339" spans="1:32" x14ac:dyDescent="0.25">
      <c r="A2339" t="s">
        <v>4798</v>
      </c>
      <c r="B2339" t="s">
        <v>21</v>
      </c>
      <c r="C2339" s="7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 t="str">
        <f>IF(Table1[[#This Row],[Under 30]]="yes","under 30",IF(Table1[[#This Row],[Senior]]="No","Senior","other"))</f>
        <v>other</v>
      </c>
      <c r="AE2339">
        <f>IF(Table1[[#This Row],[Churn Label]]="no",0,1)</f>
        <v>0</v>
      </c>
      <c r="AF2339" cm="1">
        <f t="array" ref="AF2339">SUM(Table1[Cutomer Churned or not]/'KPI''s'!$B$1)</f>
        <v>0.2685808284731635</v>
      </c>
    </row>
    <row r="2340" spans="1:32" x14ac:dyDescent="0.25">
      <c r="A2340" t="s">
        <v>4800</v>
      </c>
      <c r="B2340" t="s">
        <v>21</v>
      </c>
      <c r="C2340" s="7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 t="str">
        <f>IF(Table1[[#This Row],[Under 30]]="yes","under 30",IF(Table1[[#This Row],[Senior]]="No","Senior","other"))</f>
        <v>Senior</v>
      </c>
      <c r="AE2340">
        <f>IF(Table1[[#This Row],[Churn Label]]="no",0,1)</f>
        <v>0</v>
      </c>
      <c r="AF2340" cm="1">
        <f t="array" ref="AF2340">SUM(Table1[Cutomer Churned or not]/'KPI''s'!$B$1)</f>
        <v>0.2685808284731635</v>
      </c>
    </row>
    <row r="2341" spans="1:32" x14ac:dyDescent="0.25">
      <c r="A2341" t="s">
        <v>4802</v>
      </c>
      <c r="B2341" t="s">
        <v>21</v>
      </c>
      <c r="C2341" s="7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 t="str">
        <f>IF(Table1[[#This Row],[Under 30]]="yes","under 30",IF(Table1[[#This Row],[Senior]]="No","Senior","other"))</f>
        <v>Senior</v>
      </c>
      <c r="AE2341">
        <f>IF(Table1[[#This Row],[Churn Label]]="no",0,1)</f>
        <v>0</v>
      </c>
      <c r="AF2341" cm="1">
        <f t="array" ref="AF2341">SUM(Table1[Cutomer Churned or not]/'KPI''s'!$B$1)</f>
        <v>0.2685808284731635</v>
      </c>
    </row>
    <row r="2342" spans="1:32" x14ac:dyDescent="0.25">
      <c r="A2342" t="s">
        <v>4804</v>
      </c>
      <c r="B2342" t="s">
        <v>21</v>
      </c>
      <c r="C2342" s="7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 t="str">
        <f>IF(Table1[[#This Row],[Under 30]]="yes","under 30",IF(Table1[[#This Row],[Senior]]="No","Senior","other"))</f>
        <v>Senior</v>
      </c>
      <c r="AE2342">
        <f>IF(Table1[[#This Row],[Churn Label]]="no",0,1)</f>
        <v>0</v>
      </c>
      <c r="AF2342" cm="1">
        <f t="array" ref="AF2342">SUM(Table1[Cutomer Churned or not]/'KPI''s'!$B$1)</f>
        <v>0.2685808284731635</v>
      </c>
    </row>
    <row r="2343" spans="1:32" x14ac:dyDescent="0.25">
      <c r="A2343" t="s">
        <v>4806</v>
      </c>
      <c r="B2343" t="s">
        <v>21</v>
      </c>
      <c r="C2343" s="7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 t="str">
        <f>IF(Table1[[#This Row],[Under 30]]="yes","under 30",IF(Table1[[#This Row],[Senior]]="No","Senior","other"))</f>
        <v>Senior</v>
      </c>
      <c r="AE2343">
        <f>IF(Table1[[#This Row],[Churn Label]]="no",0,1)</f>
        <v>0</v>
      </c>
      <c r="AF2343" cm="1">
        <f t="array" ref="AF2343">SUM(Table1[Cutomer Churned or not]/'KPI''s'!$B$1)</f>
        <v>0.2685808284731635</v>
      </c>
    </row>
    <row r="2344" spans="1:32" x14ac:dyDescent="0.25">
      <c r="A2344" t="s">
        <v>4808</v>
      </c>
      <c r="B2344" t="s">
        <v>21</v>
      </c>
      <c r="C2344" s="7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 t="str">
        <f>IF(Table1[[#This Row],[Under 30]]="yes","under 30",IF(Table1[[#This Row],[Senior]]="No","Senior","other"))</f>
        <v>Senior</v>
      </c>
      <c r="AE2344">
        <f>IF(Table1[[#This Row],[Churn Label]]="no",0,1)</f>
        <v>0</v>
      </c>
      <c r="AF2344" cm="1">
        <f t="array" ref="AF2344">SUM(Table1[Cutomer Churned or not]/'KPI''s'!$B$1)</f>
        <v>0.2685808284731635</v>
      </c>
    </row>
    <row r="2345" spans="1:32" x14ac:dyDescent="0.25">
      <c r="A2345" t="s">
        <v>4810</v>
      </c>
      <c r="B2345" t="s">
        <v>21</v>
      </c>
      <c r="C2345" s="7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 t="str">
        <f>IF(Table1[[#This Row],[Under 30]]="yes","under 30",IF(Table1[[#This Row],[Senior]]="No","Senior","other"))</f>
        <v>Senior</v>
      </c>
      <c r="AE2345">
        <f>IF(Table1[[#This Row],[Churn Label]]="no",0,1)</f>
        <v>0</v>
      </c>
      <c r="AF2345" cm="1">
        <f t="array" ref="AF2345">SUM(Table1[Cutomer Churned or not]/'KPI''s'!$B$1)</f>
        <v>0.2685808284731635</v>
      </c>
    </row>
    <row r="2346" spans="1:32" x14ac:dyDescent="0.25">
      <c r="A2346" t="s">
        <v>4812</v>
      </c>
      <c r="B2346" t="s">
        <v>21</v>
      </c>
      <c r="C2346" s="7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 t="str">
        <f>IF(Table1[[#This Row],[Under 30]]="yes","under 30",IF(Table1[[#This Row],[Senior]]="No","Senior","other"))</f>
        <v>Senior</v>
      </c>
      <c r="AE2346">
        <f>IF(Table1[[#This Row],[Churn Label]]="no",0,1)</f>
        <v>0</v>
      </c>
      <c r="AF2346" cm="1">
        <f t="array" ref="AF2346">SUM(Table1[Cutomer Churned or not]/'KPI''s'!$B$1)</f>
        <v>0.2685808284731635</v>
      </c>
    </row>
    <row r="2347" spans="1:32" x14ac:dyDescent="0.25">
      <c r="A2347" t="s">
        <v>4814</v>
      </c>
      <c r="B2347" t="s">
        <v>21</v>
      </c>
      <c r="C2347" s="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 t="str">
        <f>IF(Table1[[#This Row],[Under 30]]="yes","under 30",IF(Table1[[#This Row],[Senior]]="No","Senior","other"))</f>
        <v>Senior</v>
      </c>
      <c r="AE2347">
        <f>IF(Table1[[#This Row],[Churn Label]]="no",0,1)</f>
        <v>0</v>
      </c>
      <c r="AF2347" cm="1">
        <f t="array" ref="AF2347">SUM(Table1[Cutomer Churned or not]/'KPI''s'!$B$1)</f>
        <v>0.2685808284731635</v>
      </c>
    </row>
    <row r="2348" spans="1:32" x14ac:dyDescent="0.25">
      <c r="A2348" t="s">
        <v>4816</v>
      </c>
      <c r="B2348" t="s">
        <v>21</v>
      </c>
      <c r="C2348" s="7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 t="str">
        <f>IF(Table1[[#This Row],[Under 30]]="yes","under 30",IF(Table1[[#This Row],[Senior]]="No","Senior","other"))</f>
        <v>under 30</v>
      </c>
      <c r="AE2348">
        <f>IF(Table1[[#This Row],[Churn Label]]="no",0,1)</f>
        <v>0</v>
      </c>
      <c r="AF2348" cm="1">
        <f t="array" ref="AF2348">SUM(Table1[Cutomer Churned or not]/'KPI''s'!$B$1)</f>
        <v>0.2685808284731635</v>
      </c>
    </row>
    <row r="2349" spans="1:32" x14ac:dyDescent="0.25">
      <c r="A2349" t="s">
        <v>4818</v>
      </c>
      <c r="B2349" t="s">
        <v>21</v>
      </c>
      <c r="C2349" s="7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 t="str">
        <f>IF(Table1[[#This Row],[Under 30]]="yes","under 30",IF(Table1[[#This Row],[Senior]]="No","Senior","other"))</f>
        <v>Senior</v>
      </c>
      <c r="AE2349">
        <f>IF(Table1[[#This Row],[Churn Label]]="no",0,1)</f>
        <v>0</v>
      </c>
      <c r="AF2349" cm="1">
        <f t="array" ref="AF2349">SUM(Table1[Cutomer Churned or not]/'KPI''s'!$B$1)</f>
        <v>0.2685808284731635</v>
      </c>
    </row>
    <row r="2350" spans="1:32" x14ac:dyDescent="0.25">
      <c r="A2350" t="s">
        <v>4820</v>
      </c>
      <c r="B2350" t="s">
        <v>21</v>
      </c>
      <c r="C2350" s="7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 t="str">
        <f>IF(Table1[[#This Row],[Under 30]]="yes","under 30",IF(Table1[[#This Row],[Senior]]="No","Senior","other"))</f>
        <v>Senior</v>
      </c>
      <c r="AE2350">
        <f>IF(Table1[[#This Row],[Churn Label]]="no",0,1)</f>
        <v>0</v>
      </c>
      <c r="AF2350" cm="1">
        <f t="array" ref="AF2350">SUM(Table1[Cutomer Churned or not]/'KPI''s'!$B$1)</f>
        <v>0.2685808284731635</v>
      </c>
    </row>
    <row r="2351" spans="1:32" x14ac:dyDescent="0.25">
      <c r="A2351" t="s">
        <v>4822</v>
      </c>
      <c r="B2351" t="s">
        <v>21</v>
      </c>
      <c r="C2351" s="7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 t="str">
        <f>IF(Table1[[#This Row],[Under 30]]="yes","under 30",IF(Table1[[#This Row],[Senior]]="No","Senior","other"))</f>
        <v>other</v>
      </c>
      <c r="AE2351">
        <f>IF(Table1[[#This Row],[Churn Label]]="no",0,1)</f>
        <v>0</v>
      </c>
      <c r="AF2351" cm="1">
        <f t="array" ref="AF2351">SUM(Table1[Cutomer Churned or not]/'KPI''s'!$B$1)</f>
        <v>0.2685808284731635</v>
      </c>
    </row>
    <row r="2352" spans="1:32" x14ac:dyDescent="0.25">
      <c r="A2352" t="s">
        <v>4824</v>
      </c>
      <c r="B2352" t="s">
        <v>21</v>
      </c>
      <c r="C2352" s="7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 t="str">
        <f>IF(Table1[[#This Row],[Under 30]]="yes","under 30",IF(Table1[[#This Row],[Senior]]="No","Senior","other"))</f>
        <v>Senior</v>
      </c>
      <c r="AE2352">
        <f>IF(Table1[[#This Row],[Churn Label]]="no",0,1)</f>
        <v>0</v>
      </c>
      <c r="AF2352" cm="1">
        <f t="array" ref="AF2352">SUM(Table1[Cutomer Churned or not]/'KPI''s'!$B$1)</f>
        <v>0.2685808284731635</v>
      </c>
    </row>
    <row r="2353" spans="1:32" x14ac:dyDescent="0.25">
      <c r="A2353" t="s">
        <v>4826</v>
      </c>
      <c r="B2353" t="s">
        <v>21</v>
      </c>
      <c r="C2353" s="7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 t="str">
        <f>IF(Table1[[#This Row],[Under 30]]="yes","under 30",IF(Table1[[#This Row],[Senior]]="No","Senior","other"))</f>
        <v>other</v>
      </c>
      <c r="AE2353">
        <f>IF(Table1[[#This Row],[Churn Label]]="no",0,1)</f>
        <v>0</v>
      </c>
      <c r="AF2353" cm="1">
        <f t="array" ref="AF2353">SUM(Table1[Cutomer Churned or not]/'KPI''s'!$B$1)</f>
        <v>0.2685808284731635</v>
      </c>
    </row>
    <row r="2354" spans="1:32" x14ac:dyDescent="0.25">
      <c r="A2354" t="s">
        <v>4828</v>
      </c>
      <c r="B2354" t="s">
        <v>21</v>
      </c>
      <c r="C2354" s="7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 t="str">
        <f>IF(Table1[[#This Row],[Under 30]]="yes","under 30",IF(Table1[[#This Row],[Senior]]="No","Senior","other"))</f>
        <v>Senior</v>
      </c>
      <c r="AE2354">
        <f>IF(Table1[[#This Row],[Churn Label]]="no",0,1)</f>
        <v>0</v>
      </c>
      <c r="AF2354" cm="1">
        <f t="array" ref="AF2354">SUM(Table1[Cutomer Churned or not]/'KPI''s'!$B$1)</f>
        <v>0.2685808284731635</v>
      </c>
    </row>
    <row r="2355" spans="1:32" x14ac:dyDescent="0.25">
      <c r="A2355" t="s">
        <v>4830</v>
      </c>
      <c r="B2355" t="s">
        <v>21</v>
      </c>
      <c r="C2355" s="7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 t="str">
        <f>IF(Table1[[#This Row],[Under 30]]="yes","under 30",IF(Table1[[#This Row],[Senior]]="No","Senior","other"))</f>
        <v>Senior</v>
      </c>
      <c r="AE2355">
        <f>IF(Table1[[#This Row],[Churn Label]]="no",0,1)</f>
        <v>0</v>
      </c>
      <c r="AF2355" cm="1">
        <f t="array" ref="AF2355">SUM(Table1[Cutomer Churned or not]/'KPI''s'!$B$1)</f>
        <v>0.2685808284731635</v>
      </c>
    </row>
    <row r="2356" spans="1:32" x14ac:dyDescent="0.25">
      <c r="A2356" t="s">
        <v>4832</v>
      </c>
      <c r="B2356" t="s">
        <v>21</v>
      </c>
      <c r="C2356" s="7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 t="str">
        <f>IF(Table1[[#This Row],[Under 30]]="yes","under 30",IF(Table1[[#This Row],[Senior]]="No","Senior","other"))</f>
        <v>Senior</v>
      </c>
      <c r="AE2356">
        <f>IF(Table1[[#This Row],[Churn Label]]="no",0,1)</f>
        <v>0</v>
      </c>
      <c r="AF2356" cm="1">
        <f t="array" ref="AF2356">SUM(Table1[Cutomer Churned or not]/'KPI''s'!$B$1)</f>
        <v>0.2685808284731635</v>
      </c>
    </row>
    <row r="2357" spans="1:32" x14ac:dyDescent="0.25">
      <c r="A2357" t="s">
        <v>4834</v>
      </c>
      <c r="B2357" t="s">
        <v>21</v>
      </c>
      <c r="C2357" s="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 t="str">
        <f>IF(Table1[[#This Row],[Under 30]]="yes","under 30",IF(Table1[[#This Row],[Senior]]="No","Senior","other"))</f>
        <v>under 30</v>
      </c>
      <c r="AE2357">
        <f>IF(Table1[[#This Row],[Churn Label]]="no",0,1)</f>
        <v>0</v>
      </c>
      <c r="AF2357" cm="1">
        <f t="array" ref="AF2357">SUM(Table1[Cutomer Churned or not]/'KPI''s'!$B$1)</f>
        <v>0.2685808284731635</v>
      </c>
    </row>
    <row r="2358" spans="1:32" x14ac:dyDescent="0.25">
      <c r="A2358" t="s">
        <v>4836</v>
      </c>
      <c r="B2358" t="s">
        <v>21</v>
      </c>
      <c r="C2358" s="7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 t="str">
        <f>IF(Table1[[#This Row],[Under 30]]="yes","under 30",IF(Table1[[#This Row],[Senior]]="No","Senior","other"))</f>
        <v>Senior</v>
      </c>
      <c r="AE2358">
        <f>IF(Table1[[#This Row],[Churn Label]]="no",0,1)</f>
        <v>0</v>
      </c>
      <c r="AF2358" cm="1">
        <f t="array" ref="AF2358">SUM(Table1[Cutomer Churned or not]/'KPI''s'!$B$1)</f>
        <v>0.2685808284731635</v>
      </c>
    </row>
    <row r="2359" spans="1:32" x14ac:dyDescent="0.25">
      <c r="A2359" t="s">
        <v>4838</v>
      </c>
      <c r="B2359" t="s">
        <v>21</v>
      </c>
      <c r="C2359" s="7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 t="str">
        <f>IF(Table1[[#This Row],[Under 30]]="yes","under 30",IF(Table1[[#This Row],[Senior]]="No","Senior","other"))</f>
        <v>Senior</v>
      </c>
      <c r="AE2359">
        <f>IF(Table1[[#This Row],[Churn Label]]="no",0,1)</f>
        <v>0</v>
      </c>
      <c r="AF2359" cm="1">
        <f t="array" ref="AF2359">SUM(Table1[Cutomer Churned or not]/'KPI''s'!$B$1)</f>
        <v>0.2685808284731635</v>
      </c>
    </row>
    <row r="2360" spans="1:32" x14ac:dyDescent="0.25">
      <c r="A2360" t="s">
        <v>4840</v>
      </c>
      <c r="B2360" t="s">
        <v>21</v>
      </c>
      <c r="C2360" s="7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 t="str">
        <f>IF(Table1[[#This Row],[Under 30]]="yes","under 30",IF(Table1[[#This Row],[Senior]]="No","Senior","other"))</f>
        <v>Senior</v>
      </c>
      <c r="AE2360">
        <f>IF(Table1[[#This Row],[Churn Label]]="no",0,1)</f>
        <v>0</v>
      </c>
      <c r="AF2360" cm="1">
        <f t="array" ref="AF2360">SUM(Table1[Cutomer Churned or not]/'KPI''s'!$B$1)</f>
        <v>0.2685808284731635</v>
      </c>
    </row>
    <row r="2361" spans="1:32" x14ac:dyDescent="0.25">
      <c r="A2361" t="s">
        <v>4842</v>
      </c>
      <c r="B2361" t="s">
        <v>21</v>
      </c>
      <c r="C2361" s="7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 t="str">
        <f>IF(Table1[[#This Row],[Under 30]]="yes","under 30",IF(Table1[[#This Row],[Senior]]="No","Senior","other"))</f>
        <v>Senior</v>
      </c>
      <c r="AE2361">
        <f>IF(Table1[[#This Row],[Churn Label]]="no",0,1)</f>
        <v>0</v>
      </c>
      <c r="AF2361" cm="1">
        <f t="array" ref="AF2361">SUM(Table1[Cutomer Churned or not]/'KPI''s'!$B$1)</f>
        <v>0.2685808284731635</v>
      </c>
    </row>
    <row r="2362" spans="1:32" x14ac:dyDescent="0.25">
      <c r="A2362" t="s">
        <v>4844</v>
      </c>
      <c r="B2362" t="s">
        <v>21</v>
      </c>
      <c r="C2362" s="7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 t="str">
        <f>IF(Table1[[#This Row],[Under 30]]="yes","under 30",IF(Table1[[#This Row],[Senior]]="No","Senior","other"))</f>
        <v>other</v>
      </c>
      <c r="AE2362">
        <f>IF(Table1[[#This Row],[Churn Label]]="no",0,1)</f>
        <v>0</v>
      </c>
      <c r="AF2362" cm="1">
        <f t="array" ref="AF2362">SUM(Table1[Cutomer Churned or not]/'KPI''s'!$B$1)</f>
        <v>0.2685808284731635</v>
      </c>
    </row>
    <row r="2363" spans="1:32" x14ac:dyDescent="0.25">
      <c r="A2363" t="s">
        <v>4846</v>
      </c>
      <c r="B2363" t="s">
        <v>21</v>
      </c>
      <c r="C2363" s="7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 t="str">
        <f>IF(Table1[[#This Row],[Under 30]]="yes","under 30",IF(Table1[[#This Row],[Senior]]="No","Senior","other"))</f>
        <v>other</v>
      </c>
      <c r="AE2363">
        <f>IF(Table1[[#This Row],[Churn Label]]="no",0,1)</f>
        <v>0</v>
      </c>
      <c r="AF2363" cm="1">
        <f t="array" ref="AF2363">SUM(Table1[Cutomer Churned or not]/'KPI''s'!$B$1)</f>
        <v>0.2685808284731635</v>
      </c>
    </row>
    <row r="2364" spans="1:32" x14ac:dyDescent="0.25">
      <c r="A2364" t="s">
        <v>4848</v>
      </c>
      <c r="B2364" t="s">
        <v>21</v>
      </c>
      <c r="C2364" s="7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 t="str">
        <f>IF(Table1[[#This Row],[Under 30]]="yes","under 30",IF(Table1[[#This Row],[Senior]]="No","Senior","other"))</f>
        <v>other</v>
      </c>
      <c r="AE2364">
        <f>IF(Table1[[#This Row],[Churn Label]]="no",0,1)</f>
        <v>0</v>
      </c>
      <c r="AF2364" cm="1">
        <f t="array" ref="AF2364">SUM(Table1[Cutomer Churned or not]/'KPI''s'!$B$1)</f>
        <v>0.2685808284731635</v>
      </c>
    </row>
    <row r="2365" spans="1:32" x14ac:dyDescent="0.25">
      <c r="A2365" t="s">
        <v>4850</v>
      </c>
      <c r="B2365" t="s">
        <v>21</v>
      </c>
      <c r="C2365" s="7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 t="str">
        <f>IF(Table1[[#This Row],[Under 30]]="yes","under 30",IF(Table1[[#This Row],[Senior]]="No","Senior","other"))</f>
        <v>other</v>
      </c>
      <c r="AE2365">
        <f>IF(Table1[[#This Row],[Churn Label]]="no",0,1)</f>
        <v>0</v>
      </c>
      <c r="AF2365" cm="1">
        <f t="array" ref="AF2365">SUM(Table1[Cutomer Churned or not]/'KPI''s'!$B$1)</f>
        <v>0.2685808284731635</v>
      </c>
    </row>
    <row r="2366" spans="1:32" x14ac:dyDescent="0.25">
      <c r="A2366" t="s">
        <v>4852</v>
      </c>
      <c r="B2366" t="s">
        <v>21</v>
      </c>
      <c r="C2366" s="7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 t="str">
        <f>IF(Table1[[#This Row],[Under 30]]="yes","under 30",IF(Table1[[#This Row],[Senior]]="No","Senior","other"))</f>
        <v>Senior</v>
      </c>
      <c r="AE2366">
        <f>IF(Table1[[#This Row],[Churn Label]]="no",0,1)</f>
        <v>0</v>
      </c>
      <c r="AF2366" cm="1">
        <f t="array" ref="AF2366">SUM(Table1[Cutomer Churned or not]/'KPI''s'!$B$1)</f>
        <v>0.2685808284731635</v>
      </c>
    </row>
    <row r="2367" spans="1:32" x14ac:dyDescent="0.25">
      <c r="A2367" t="s">
        <v>4854</v>
      </c>
      <c r="B2367" t="s">
        <v>21</v>
      </c>
      <c r="C2367" s="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 t="str">
        <f>IF(Table1[[#This Row],[Under 30]]="yes","under 30",IF(Table1[[#This Row],[Senior]]="No","Senior","other"))</f>
        <v>other</v>
      </c>
      <c r="AE2367">
        <f>IF(Table1[[#This Row],[Churn Label]]="no",0,1)</f>
        <v>0</v>
      </c>
      <c r="AF2367" cm="1">
        <f t="array" ref="AF2367">SUM(Table1[Cutomer Churned or not]/'KPI''s'!$B$1)</f>
        <v>0.2685808284731635</v>
      </c>
    </row>
    <row r="2368" spans="1:32" x14ac:dyDescent="0.25">
      <c r="A2368" t="s">
        <v>4856</v>
      </c>
      <c r="B2368" t="s">
        <v>21</v>
      </c>
      <c r="C2368" s="7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 t="str">
        <f>IF(Table1[[#This Row],[Under 30]]="yes","under 30",IF(Table1[[#This Row],[Senior]]="No","Senior","other"))</f>
        <v>Senior</v>
      </c>
      <c r="AE2368">
        <f>IF(Table1[[#This Row],[Churn Label]]="no",0,1)</f>
        <v>0</v>
      </c>
      <c r="AF2368" cm="1">
        <f t="array" ref="AF2368">SUM(Table1[Cutomer Churned or not]/'KPI''s'!$B$1)</f>
        <v>0.2685808284731635</v>
      </c>
    </row>
    <row r="2369" spans="1:32" x14ac:dyDescent="0.25">
      <c r="A2369" t="s">
        <v>4858</v>
      </c>
      <c r="B2369" t="s">
        <v>21</v>
      </c>
      <c r="C2369" s="7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 t="str">
        <f>IF(Table1[[#This Row],[Under 30]]="yes","under 30",IF(Table1[[#This Row],[Senior]]="No","Senior","other"))</f>
        <v>Senior</v>
      </c>
      <c r="AE2369">
        <f>IF(Table1[[#This Row],[Churn Label]]="no",0,1)</f>
        <v>0</v>
      </c>
      <c r="AF2369" cm="1">
        <f t="array" ref="AF2369">SUM(Table1[Cutomer Churned or not]/'KPI''s'!$B$1)</f>
        <v>0.2685808284731635</v>
      </c>
    </row>
    <row r="2370" spans="1:32" x14ac:dyDescent="0.25">
      <c r="A2370" t="s">
        <v>4860</v>
      </c>
      <c r="B2370" t="s">
        <v>21</v>
      </c>
      <c r="C2370" s="7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 t="str">
        <f>IF(Table1[[#This Row],[Under 30]]="yes","under 30",IF(Table1[[#This Row],[Senior]]="No","Senior","other"))</f>
        <v>Senior</v>
      </c>
      <c r="AE2370">
        <f>IF(Table1[[#This Row],[Churn Label]]="no",0,1)</f>
        <v>0</v>
      </c>
      <c r="AF2370" cm="1">
        <f t="array" ref="AF2370">SUM(Table1[Cutomer Churned or not]/'KPI''s'!$B$1)</f>
        <v>0.2685808284731635</v>
      </c>
    </row>
    <row r="2371" spans="1:32" x14ac:dyDescent="0.25">
      <c r="A2371" t="s">
        <v>4862</v>
      </c>
      <c r="B2371" t="s">
        <v>21</v>
      </c>
      <c r="C2371" s="7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 t="str">
        <f>IF(Table1[[#This Row],[Under 30]]="yes","under 30",IF(Table1[[#This Row],[Senior]]="No","Senior","other"))</f>
        <v>under 30</v>
      </c>
      <c r="AE2371">
        <f>IF(Table1[[#This Row],[Churn Label]]="no",0,1)</f>
        <v>0</v>
      </c>
      <c r="AF2371" cm="1">
        <f t="array" ref="AF2371">SUM(Table1[Cutomer Churned or not]/'KPI''s'!$B$1)</f>
        <v>0.2685808284731635</v>
      </c>
    </row>
    <row r="2372" spans="1:32" x14ac:dyDescent="0.25">
      <c r="A2372" t="s">
        <v>4864</v>
      </c>
      <c r="B2372" t="s">
        <v>21</v>
      </c>
      <c r="C2372" s="7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 t="str">
        <f>IF(Table1[[#This Row],[Under 30]]="yes","under 30",IF(Table1[[#This Row],[Senior]]="No","Senior","other"))</f>
        <v>Senior</v>
      </c>
      <c r="AE2372">
        <f>IF(Table1[[#This Row],[Churn Label]]="no",0,1)</f>
        <v>0</v>
      </c>
      <c r="AF2372" cm="1">
        <f t="array" ref="AF2372">SUM(Table1[Cutomer Churned or not]/'KPI''s'!$B$1)</f>
        <v>0.2685808284731635</v>
      </c>
    </row>
    <row r="2373" spans="1:32" x14ac:dyDescent="0.25">
      <c r="A2373" t="s">
        <v>4866</v>
      </c>
      <c r="B2373" t="s">
        <v>21</v>
      </c>
      <c r="C2373" s="7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 t="str">
        <f>IF(Table1[[#This Row],[Under 30]]="yes","under 30",IF(Table1[[#This Row],[Senior]]="No","Senior","other"))</f>
        <v>Senior</v>
      </c>
      <c r="AE2373">
        <f>IF(Table1[[#This Row],[Churn Label]]="no",0,1)</f>
        <v>0</v>
      </c>
      <c r="AF2373" cm="1">
        <f t="array" ref="AF2373">SUM(Table1[Cutomer Churned or not]/'KPI''s'!$B$1)</f>
        <v>0.2685808284731635</v>
      </c>
    </row>
    <row r="2374" spans="1:32" x14ac:dyDescent="0.25">
      <c r="A2374" t="s">
        <v>4868</v>
      </c>
      <c r="B2374" t="s">
        <v>21</v>
      </c>
      <c r="C2374" s="7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 t="str">
        <f>IF(Table1[[#This Row],[Under 30]]="yes","under 30",IF(Table1[[#This Row],[Senior]]="No","Senior","other"))</f>
        <v>under 30</v>
      </c>
      <c r="AE2374">
        <f>IF(Table1[[#This Row],[Churn Label]]="no",0,1)</f>
        <v>0</v>
      </c>
      <c r="AF2374" cm="1">
        <f t="array" ref="AF2374">SUM(Table1[Cutomer Churned or not]/'KPI''s'!$B$1)</f>
        <v>0.2685808284731635</v>
      </c>
    </row>
    <row r="2375" spans="1:32" x14ac:dyDescent="0.25">
      <c r="A2375" t="s">
        <v>4870</v>
      </c>
      <c r="B2375" t="s">
        <v>21</v>
      </c>
      <c r="C2375" s="7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 t="str">
        <f>IF(Table1[[#This Row],[Under 30]]="yes","under 30",IF(Table1[[#This Row],[Senior]]="No","Senior","other"))</f>
        <v>Senior</v>
      </c>
      <c r="AE2375">
        <f>IF(Table1[[#This Row],[Churn Label]]="no",0,1)</f>
        <v>0</v>
      </c>
      <c r="AF2375" cm="1">
        <f t="array" ref="AF2375">SUM(Table1[Cutomer Churned or not]/'KPI''s'!$B$1)</f>
        <v>0.2685808284731635</v>
      </c>
    </row>
    <row r="2376" spans="1:32" x14ac:dyDescent="0.25">
      <c r="A2376" t="s">
        <v>4872</v>
      </c>
      <c r="B2376" t="s">
        <v>21</v>
      </c>
      <c r="C2376" s="7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 t="str">
        <f>IF(Table1[[#This Row],[Under 30]]="yes","under 30",IF(Table1[[#This Row],[Senior]]="No","Senior","other"))</f>
        <v>under 30</v>
      </c>
      <c r="AE2376">
        <f>IF(Table1[[#This Row],[Churn Label]]="no",0,1)</f>
        <v>0</v>
      </c>
      <c r="AF2376" cm="1">
        <f t="array" ref="AF2376">SUM(Table1[Cutomer Churned or not]/'KPI''s'!$B$1)</f>
        <v>0.2685808284731635</v>
      </c>
    </row>
    <row r="2377" spans="1:32" x14ac:dyDescent="0.25">
      <c r="A2377" t="s">
        <v>4874</v>
      </c>
      <c r="B2377" t="s">
        <v>21</v>
      </c>
      <c r="C2377" s="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 t="str">
        <f>IF(Table1[[#This Row],[Under 30]]="yes","under 30",IF(Table1[[#This Row],[Senior]]="No","Senior","other"))</f>
        <v>Senior</v>
      </c>
      <c r="AE2377">
        <f>IF(Table1[[#This Row],[Churn Label]]="no",0,1)</f>
        <v>0</v>
      </c>
      <c r="AF2377" cm="1">
        <f t="array" ref="AF2377">SUM(Table1[Cutomer Churned or not]/'KPI''s'!$B$1)</f>
        <v>0.2685808284731635</v>
      </c>
    </row>
    <row r="2378" spans="1:32" x14ac:dyDescent="0.25">
      <c r="A2378" t="s">
        <v>4876</v>
      </c>
      <c r="B2378" t="s">
        <v>21</v>
      </c>
      <c r="C2378" s="7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 t="str">
        <f>IF(Table1[[#This Row],[Under 30]]="yes","under 30",IF(Table1[[#This Row],[Senior]]="No","Senior","other"))</f>
        <v>other</v>
      </c>
      <c r="AE2378">
        <f>IF(Table1[[#This Row],[Churn Label]]="no",0,1)</f>
        <v>0</v>
      </c>
      <c r="AF2378" cm="1">
        <f t="array" ref="AF2378">SUM(Table1[Cutomer Churned or not]/'KPI''s'!$B$1)</f>
        <v>0.2685808284731635</v>
      </c>
    </row>
    <row r="2379" spans="1:32" x14ac:dyDescent="0.25">
      <c r="A2379" t="s">
        <v>4878</v>
      </c>
      <c r="B2379" t="s">
        <v>21</v>
      </c>
      <c r="C2379" s="7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 t="str">
        <f>IF(Table1[[#This Row],[Under 30]]="yes","under 30",IF(Table1[[#This Row],[Senior]]="No","Senior","other"))</f>
        <v>Senior</v>
      </c>
      <c r="AE2379">
        <f>IF(Table1[[#This Row],[Churn Label]]="no",0,1)</f>
        <v>0</v>
      </c>
      <c r="AF2379" cm="1">
        <f t="array" ref="AF2379">SUM(Table1[Cutomer Churned or not]/'KPI''s'!$B$1)</f>
        <v>0.2685808284731635</v>
      </c>
    </row>
    <row r="2380" spans="1:32" x14ac:dyDescent="0.25">
      <c r="A2380" t="s">
        <v>4880</v>
      </c>
      <c r="B2380" t="s">
        <v>21</v>
      </c>
      <c r="C2380" s="7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 t="str">
        <f>IF(Table1[[#This Row],[Under 30]]="yes","under 30",IF(Table1[[#This Row],[Senior]]="No","Senior","other"))</f>
        <v>other</v>
      </c>
      <c r="AE2380">
        <f>IF(Table1[[#This Row],[Churn Label]]="no",0,1)</f>
        <v>0</v>
      </c>
      <c r="AF2380" cm="1">
        <f t="array" ref="AF2380">SUM(Table1[Cutomer Churned or not]/'KPI''s'!$B$1)</f>
        <v>0.2685808284731635</v>
      </c>
    </row>
    <row r="2381" spans="1:32" x14ac:dyDescent="0.25">
      <c r="A2381" t="s">
        <v>4882</v>
      </c>
      <c r="B2381" t="s">
        <v>21</v>
      </c>
      <c r="C2381" s="7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 t="str">
        <f>IF(Table1[[#This Row],[Under 30]]="yes","under 30",IF(Table1[[#This Row],[Senior]]="No","Senior","other"))</f>
        <v>under 30</v>
      </c>
      <c r="AE2381">
        <f>IF(Table1[[#This Row],[Churn Label]]="no",0,1)</f>
        <v>0</v>
      </c>
      <c r="AF2381" cm="1">
        <f t="array" ref="AF2381">SUM(Table1[Cutomer Churned or not]/'KPI''s'!$B$1)</f>
        <v>0.2685808284731635</v>
      </c>
    </row>
    <row r="2382" spans="1:32" x14ac:dyDescent="0.25">
      <c r="A2382" t="s">
        <v>4884</v>
      </c>
      <c r="B2382" t="s">
        <v>21</v>
      </c>
      <c r="C2382" s="7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 t="str">
        <f>IF(Table1[[#This Row],[Under 30]]="yes","under 30",IF(Table1[[#This Row],[Senior]]="No","Senior","other"))</f>
        <v>Senior</v>
      </c>
      <c r="AE2382">
        <f>IF(Table1[[#This Row],[Churn Label]]="no",0,1)</f>
        <v>0</v>
      </c>
      <c r="AF2382" cm="1">
        <f t="array" ref="AF2382">SUM(Table1[Cutomer Churned or not]/'KPI''s'!$B$1)</f>
        <v>0.2685808284731635</v>
      </c>
    </row>
    <row r="2383" spans="1:32" x14ac:dyDescent="0.25">
      <c r="A2383" t="s">
        <v>4886</v>
      </c>
      <c r="B2383" t="s">
        <v>21</v>
      </c>
      <c r="C2383" s="7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 t="str">
        <f>IF(Table1[[#This Row],[Under 30]]="yes","under 30",IF(Table1[[#This Row],[Senior]]="No","Senior","other"))</f>
        <v>Senior</v>
      </c>
      <c r="AE2383">
        <f>IF(Table1[[#This Row],[Churn Label]]="no",0,1)</f>
        <v>0</v>
      </c>
      <c r="AF2383" cm="1">
        <f t="array" ref="AF2383">SUM(Table1[Cutomer Churned or not]/'KPI''s'!$B$1)</f>
        <v>0.2685808284731635</v>
      </c>
    </row>
    <row r="2384" spans="1:32" x14ac:dyDescent="0.25">
      <c r="A2384" t="s">
        <v>4888</v>
      </c>
      <c r="B2384" t="s">
        <v>21</v>
      </c>
      <c r="C2384" s="7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 t="str">
        <f>IF(Table1[[#This Row],[Under 30]]="yes","under 30",IF(Table1[[#This Row],[Senior]]="No","Senior","other"))</f>
        <v>Senior</v>
      </c>
      <c r="AE2384">
        <f>IF(Table1[[#This Row],[Churn Label]]="no",0,1)</f>
        <v>0</v>
      </c>
      <c r="AF2384" cm="1">
        <f t="array" ref="AF2384">SUM(Table1[Cutomer Churned or not]/'KPI''s'!$B$1)</f>
        <v>0.2685808284731635</v>
      </c>
    </row>
    <row r="2385" spans="1:32" x14ac:dyDescent="0.25">
      <c r="A2385" t="s">
        <v>4890</v>
      </c>
      <c r="B2385" t="s">
        <v>21</v>
      </c>
      <c r="C2385" s="7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 t="str">
        <f>IF(Table1[[#This Row],[Under 30]]="yes","under 30",IF(Table1[[#This Row],[Senior]]="No","Senior","other"))</f>
        <v>Senior</v>
      </c>
      <c r="AE2385">
        <f>IF(Table1[[#This Row],[Churn Label]]="no",0,1)</f>
        <v>0</v>
      </c>
      <c r="AF2385" cm="1">
        <f t="array" ref="AF2385">SUM(Table1[Cutomer Churned or not]/'KPI''s'!$B$1)</f>
        <v>0.2685808284731635</v>
      </c>
    </row>
    <row r="2386" spans="1:32" x14ac:dyDescent="0.25">
      <c r="A2386" t="s">
        <v>4892</v>
      </c>
      <c r="B2386" t="s">
        <v>21</v>
      </c>
      <c r="C2386" s="7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 t="str">
        <f>IF(Table1[[#This Row],[Under 30]]="yes","under 30",IF(Table1[[#This Row],[Senior]]="No","Senior","other"))</f>
        <v>under 30</v>
      </c>
      <c r="AE2386">
        <f>IF(Table1[[#This Row],[Churn Label]]="no",0,1)</f>
        <v>0</v>
      </c>
      <c r="AF2386" cm="1">
        <f t="array" ref="AF2386">SUM(Table1[Cutomer Churned or not]/'KPI''s'!$B$1)</f>
        <v>0.2685808284731635</v>
      </c>
    </row>
    <row r="2387" spans="1:32" x14ac:dyDescent="0.25">
      <c r="A2387" t="s">
        <v>4894</v>
      </c>
      <c r="B2387" t="s">
        <v>21</v>
      </c>
      <c r="C2387" s="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 t="str">
        <f>IF(Table1[[#This Row],[Under 30]]="yes","under 30",IF(Table1[[#This Row],[Senior]]="No","Senior","other"))</f>
        <v>under 30</v>
      </c>
      <c r="AE2387">
        <f>IF(Table1[[#This Row],[Churn Label]]="no",0,1)</f>
        <v>0</v>
      </c>
      <c r="AF2387" cm="1">
        <f t="array" ref="AF2387">SUM(Table1[Cutomer Churned or not]/'KPI''s'!$B$1)</f>
        <v>0.2685808284731635</v>
      </c>
    </row>
    <row r="2388" spans="1:32" x14ac:dyDescent="0.25">
      <c r="A2388" t="s">
        <v>4896</v>
      </c>
      <c r="B2388" t="s">
        <v>21</v>
      </c>
      <c r="C2388" s="7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 t="str">
        <f>IF(Table1[[#This Row],[Under 30]]="yes","under 30",IF(Table1[[#This Row],[Senior]]="No","Senior","other"))</f>
        <v>under 30</v>
      </c>
      <c r="AE2388">
        <f>IF(Table1[[#This Row],[Churn Label]]="no",0,1)</f>
        <v>0</v>
      </c>
      <c r="AF2388" cm="1">
        <f t="array" ref="AF2388">SUM(Table1[Cutomer Churned or not]/'KPI''s'!$B$1)</f>
        <v>0.2685808284731635</v>
      </c>
    </row>
    <row r="2389" spans="1:32" x14ac:dyDescent="0.25">
      <c r="A2389" t="s">
        <v>4898</v>
      </c>
      <c r="B2389" t="s">
        <v>21</v>
      </c>
      <c r="C2389" s="7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 t="str">
        <f>IF(Table1[[#This Row],[Under 30]]="yes","under 30",IF(Table1[[#This Row],[Senior]]="No","Senior","other"))</f>
        <v>Senior</v>
      </c>
      <c r="AE2389">
        <f>IF(Table1[[#This Row],[Churn Label]]="no",0,1)</f>
        <v>0</v>
      </c>
      <c r="AF2389" cm="1">
        <f t="array" ref="AF2389">SUM(Table1[Cutomer Churned or not]/'KPI''s'!$B$1)</f>
        <v>0.2685808284731635</v>
      </c>
    </row>
    <row r="2390" spans="1:32" x14ac:dyDescent="0.25">
      <c r="A2390" t="s">
        <v>4900</v>
      </c>
      <c r="B2390" t="s">
        <v>21</v>
      </c>
      <c r="C2390" s="7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 t="str">
        <f>IF(Table1[[#This Row],[Under 30]]="yes","under 30",IF(Table1[[#This Row],[Senior]]="No","Senior","other"))</f>
        <v>under 30</v>
      </c>
      <c r="AE2390">
        <f>IF(Table1[[#This Row],[Churn Label]]="no",0,1)</f>
        <v>0</v>
      </c>
      <c r="AF2390" cm="1">
        <f t="array" ref="AF2390">SUM(Table1[Cutomer Churned or not]/'KPI''s'!$B$1)</f>
        <v>0.2685808284731635</v>
      </c>
    </row>
    <row r="2391" spans="1:32" x14ac:dyDescent="0.25">
      <c r="A2391" t="s">
        <v>4902</v>
      </c>
      <c r="B2391" t="s">
        <v>21</v>
      </c>
      <c r="C2391" s="7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 t="str">
        <f>IF(Table1[[#This Row],[Under 30]]="yes","under 30",IF(Table1[[#This Row],[Senior]]="No","Senior","other"))</f>
        <v>Senior</v>
      </c>
      <c r="AE2391">
        <f>IF(Table1[[#This Row],[Churn Label]]="no",0,1)</f>
        <v>0</v>
      </c>
      <c r="AF2391" cm="1">
        <f t="array" ref="AF2391">SUM(Table1[Cutomer Churned or not]/'KPI''s'!$B$1)</f>
        <v>0.2685808284731635</v>
      </c>
    </row>
    <row r="2392" spans="1:32" x14ac:dyDescent="0.25">
      <c r="A2392" t="s">
        <v>4904</v>
      </c>
      <c r="B2392" t="s">
        <v>21</v>
      </c>
      <c r="C2392" s="7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 t="str">
        <f>IF(Table1[[#This Row],[Under 30]]="yes","under 30",IF(Table1[[#This Row],[Senior]]="No","Senior","other"))</f>
        <v>Senior</v>
      </c>
      <c r="AE2392">
        <f>IF(Table1[[#This Row],[Churn Label]]="no",0,1)</f>
        <v>0</v>
      </c>
      <c r="AF2392" cm="1">
        <f t="array" ref="AF2392">SUM(Table1[Cutomer Churned or not]/'KPI''s'!$B$1)</f>
        <v>0.2685808284731635</v>
      </c>
    </row>
    <row r="2393" spans="1:32" x14ac:dyDescent="0.25">
      <c r="A2393" t="s">
        <v>4906</v>
      </c>
      <c r="B2393" t="s">
        <v>21</v>
      </c>
      <c r="C2393" s="7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 t="str">
        <f>IF(Table1[[#This Row],[Under 30]]="yes","under 30",IF(Table1[[#This Row],[Senior]]="No","Senior","other"))</f>
        <v>Senior</v>
      </c>
      <c r="AE2393">
        <f>IF(Table1[[#This Row],[Churn Label]]="no",0,1)</f>
        <v>0</v>
      </c>
      <c r="AF2393" cm="1">
        <f t="array" ref="AF2393">SUM(Table1[Cutomer Churned or not]/'KPI''s'!$B$1)</f>
        <v>0.2685808284731635</v>
      </c>
    </row>
    <row r="2394" spans="1:32" x14ac:dyDescent="0.25">
      <c r="A2394" t="s">
        <v>4908</v>
      </c>
      <c r="B2394" t="s">
        <v>21</v>
      </c>
      <c r="C2394" s="7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 t="str">
        <f>IF(Table1[[#This Row],[Under 30]]="yes","under 30",IF(Table1[[#This Row],[Senior]]="No","Senior","other"))</f>
        <v>Senior</v>
      </c>
      <c r="AE2394">
        <f>IF(Table1[[#This Row],[Churn Label]]="no",0,1)</f>
        <v>0</v>
      </c>
      <c r="AF2394" cm="1">
        <f t="array" ref="AF2394">SUM(Table1[Cutomer Churned or not]/'KPI''s'!$B$1)</f>
        <v>0.2685808284731635</v>
      </c>
    </row>
    <row r="2395" spans="1:32" x14ac:dyDescent="0.25">
      <c r="A2395" t="s">
        <v>4910</v>
      </c>
      <c r="B2395" t="s">
        <v>21</v>
      </c>
      <c r="C2395" s="7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 t="str">
        <f>IF(Table1[[#This Row],[Under 30]]="yes","under 30",IF(Table1[[#This Row],[Senior]]="No","Senior","other"))</f>
        <v>Senior</v>
      </c>
      <c r="AE2395">
        <f>IF(Table1[[#This Row],[Churn Label]]="no",0,1)</f>
        <v>0</v>
      </c>
      <c r="AF2395" cm="1">
        <f t="array" ref="AF2395">SUM(Table1[Cutomer Churned or not]/'KPI''s'!$B$1)</f>
        <v>0.2685808284731635</v>
      </c>
    </row>
    <row r="2396" spans="1:32" x14ac:dyDescent="0.25">
      <c r="A2396" t="s">
        <v>4912</v>
      </c>
      <c r="B2396" t="s">
        <v>21</v>
      </c>
      <c r="C2396" s="7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 t="str">
        <f>IF(Table1[[#This Row],[Under 30]]="yes","under 30",IF(Table1[[#This Row],[Senior]]="No","Senior","other"))</f>
        <v>Senior</v>
      </c>
      <c r="AE2396">
        <f>IF(Table1[[#This Row],[Churn Label]]="no",0,1)</f>
        <v>0</v>
      </c>
      <c r="AF2396" cm="1">
        <f t="array" ref="AF2396">SUM(Table1[Cutomer Churned or not]/'KPI''s'!$B$1)</f>
        <v>0.2685808284731635</v>
      </c>
    </row>
    <row r="2397" spans="1:32" x14ac:dyDescent="0.25">
      <c r="A2397" t="s">
        <v>4914</v>
      </c>
      <c r="B2397" t="s">
        <v>21</v>
      </c>
      <c r="C2397" s="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 t="str">
        <f>IF(Table1[[#This Row],[Under 30]]="yes","under 30",IF(Table1[[#This Row],[Senior]]="No","Senior","other"))</f>
        <v>Senior</v>
      </c>
      <c r="AE2397">
        <f>IF(Table1[[#This Row],[Churn Label]]="no",0,1)</f>
        <v>0</v>
      </c>
      <c r="AF2397" cm="1">
        <f t="array" ref="AF2397">SUM(Table1[Cutomer Churned or not]/'KPI''s'!$B$1)</f>
        <v>0.2685808284731635</v>
      </c>
    </row>
    <row r="2398" spans="1:32" x14ac:dyDescent="0.25">
      <c r="A2398" t="s">
        <v>4916</v>
      </c>
      <c r="B2398" t="s">
        <v>21</v>
      </c>
      <c r="C2398" s="7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 t="str">
        <f>IF(Table1[[#This Row],[Under 30]]="yes","under 30",IF(Table1[[#This Row],[Senior]]="No","Senior","other"))</f>
        <v>Senior</v>
      </c>
      <c r="AE2398">
        <f>IF(Table1[[#This Row],[Churn Label]]="no",0,1)</f>
        <v>0</v>
      </c>
      <c r="AF2398" cm="1">
        <f t="array" ref="AF2398">SUM(Table1[Cutomer Churned or not]/'KPI''s'!$B$1)</f>
        <v>0.2685808284731635</v>
      </c>
    </row>
    <row r="2399" spans="1:32" x14ac:dyDescent="0.25">
      <c r="A2399" t="s">
        <v>4918</v>
      </c>
      <c r="B2399" t="s">
        <v>21</v>
      </c>
      <c r="C2399" s="7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 t="str">
        <f>IF(Table1[[#This Row],[Under 30]]="yes","under 30",IF(Table1[[#This Row],[Senior]]="No","Senior","other"))</f>
        <v>Senior</v>
      </c>
      <c r="AE2399">
        <f>IF(Table1[[#This Row],[Churn Label]]="no",0,1)</f>
        <v>0</v>
      </c>
      <c r="AF2399" cm="1">
        <f t="array" ref="AF2399">SUM(Table1[Cutomer Churned or not]/'KPI''s'!$B$1)</f>
        <v>0.2685808284731635</v>
      </c>
    </row>
    <row r="2400" spans="1:32" x14ac:dyDescent="0.25">
      <c r="A2400" t="s">
        <v>4920</v>
      </c>
      <c r="B2400" t="s">
        <v>21</v>
      </c>
      <c r="C2400" s="7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 t="str">
        <f>IF(Table1[[#This Row],[Under 30]]="yes","under 30",IF(Table1[[#This Row],[Senior]]="No","Senior","other"))</f>
        <v>under 30</v>
      </c>
      <c r="AE2400">
        <f>IF(Table1[[#This Row],[Churn Label]]="no",0,1)</f>
        <v>0</v>
      </c>
      <c r="AF2400" cm="1">
        <f t="array" ref="AF2400">SUM(Table1[Cutomer Churned or not]/'KPI''s'!$B$1)</f>
        <v>0.2685808284731635</v>
      </c>
    </row>
    <row r="2401" spans="1:32" x14ac:dyDescent="0.25">
      <c r="A2401" t="s">
        <v>4922</v>
      </c>
      <c r="B2401" t="s">
        <v>21</v>
      </c>
      <c r="C2401" s="7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 t="str">
        <f>IF(Table1[[#This Row],[Under 30]]="yes","under 30",IF(Table1[[#This Row],[Senior]]="No","Senior","other"))</f>
        <v>Senior</v>
      </c>
      <c r="AE2401">
        <f>IF(Table1[[#This Row],[Churn Label]]="no",0,1)</f>
        <v>0</v>
      </c>
      <c r="AF2401" cm="1">
        <f t="array" ref="AF2401">SUM(Table1[Cutomer Churned or not]/'KPI''s'!$B$1)</f>
        <v>0.2685808284731635</v>
      </c>
    </row>
    <row r="2402" spans="1:32" x14ac:dyDescent="0.25">
      <c r="A2402" t="s">
        <v>4924</v>
      </c>
      <c r="B2402" t="s">
        <v>21</v>
      </c>
      <c r="C2402" s="7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 t="str">
        <f>IF(Table1[[#This Row],[Under 30]]="yes","under 30",IF(Table1[[#This Row],[Senior]]="No","Senior","other"))</f>
        <v>other</v>
      </c>
      <c r="AE2402">
        <f>IF(Table1[[#This Row],[Churn Label]]="no",0,1)</f>
        <v>0</v>
      </c>
      <c r="AF2402" cm="1">
        <f t="array" ref="AF2402">SUM(Table1[Cutomer Churned or not]/'KPI''s'!$B$1)</f>
        <v>0.2685808284731635</v>
      </c>
    </row>
    <row r="2403" spans="1:32" x14ac:dyDescent="0.25">
      <c r="A2403" t="s">
        <v>4926</v>
      </c>
      <c r="B2403" t="s">
        <v>21</v>
      </c>
      <c r="C2403" s="7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 t="str">
        <f>IF(Table1[[#This Row],[Under 30]]="yes","under 30",IF(Table1[[#This Row],[Senior]]="No","Senior","other"))</f>
        <v>Senior</v>
      </c>
      <c r="AE2403">
        <f>IF(Table1[[#This Row],[Churn Label]]="no",0,1)</f>
        <v>0</v>
      </c>
      <c r="AF2403" cm="1">
        <f t="array" ref="AF2403">SUM(Table1[Cutomer Churned or not]/'KPI''s'!$B$1)</f>
        <v>0.2685808284731635</v>
      </c>
    </row>
    <row r="2404" spans="1:32" x14ac:dyDescent="0.25">
      <c r="A2404" t="s">
        <v>4928</v>
      </c>
      <c r="B2404" t="s">
        <v>21</v>
      </c>
      <c r="C2404" s="7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 t="str">
        <f>IF(Table1[[#This Row],[Under 30]]="yes","under 30",IF(Table1[[#This Row],[Senior]]="No","Senior","other"))</f>
        <v>Senior</v>
      </c>
      <c r="AE2404">
        <f>IF(Table1[[#This Row],[Churn Label]]="no",0,1)</f>
        <v>0</v>
      </c>
      <c r="AF2404" cm="1">
        <f t="array" ref="AF2404">SUM(Table1[Cutomer Churned or not]/'KPI''s'!$B$1)</f>
        <v>0.2685808284731635</v>
      </c>
    </row>
    <row r="2405" spans="1:32" x14ac:dyDescent="0.25">
      <c r="A2405" t="s">
        <v>4930</v>
      </c>
      <c r="B2405" t="s">
        <v>21</v>
      </c>
      <c r="C2405" s="7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 t="str">
        <f>IF(Table1[[#This Row],[Under 30]]="yes","under 30",IF(Table1[[#This Row],[Senior]]="No","Senior","other"))</f>
        <v>Senior</v>
      </c>
      <c r="AE2405">
        <f>IF(Table1[[#This Row],[Churn Label]]="no",0,1)</f>
        <v>0</v>
      </c>
      <c r="AF2405" cm="1">
        <f t="array" ref="AF2405">SUM(Table1[Cutomer Churned or not]/'KPI''s'!$B$1)</f>
        <v>0.2685808284731635</v>
      </c>
    </row>
    <row r="2406" spans="1:32" x14ac:dyDescent="0.25">
      <c r="A2406" t="s">
        <v>4932</v>
      </c>
      <c r="B2406" t="s">
        <v>21</v>
      </c>
      <c r="C2406" s="7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 t="str">
        <f>IF(Table1[[#This Row],[Under 30]]="yes","under 30",IF(Table1[[#This Row],[Senior]]="No","Senior","other"))</f>
        <v>Senior</v>
      </c>
      <c r="AE2406">
        <f>IF(Table1[[#This Row],[Churn Label]]="no",0,1)</f>
        <v>0</v>
      </c>
      <c r="AF2406" cm="1">
        <f t="array" ref="AF2406">SUM(Table1[Cutomer Churned or not]/'KPI''s'!$B$1)</f>
        <v>0.2685808284731635</v>
      </c>
    </row>
    <row r="2407" spans="1:32" x14ac:dyDescent="0.25">
      <c r="A2407" t="s">
        <v>4934</v>
      </c>
      <c r="B2407" t="s">
        <v>21</v>
      </c>
      <c r="C2407" s="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 t="str">
        <f>IF(Table1[[#This Row],[Under 30]]="yes","under 30",IF(Table1[[#This Row],[Senior]]="No","Senior","other"))</f>
        <v>under 30</v>
      </c>
      <c r="AE2407">
        <f>IF(Table1[[#This Row],[Churn Label]]="no",0,1)</f>
        <v>0</v>
      </c>
      <c r="AF2407" cm="1">
        <f t="array" ref="AF2407">SUM(Table1[Cutomer Churned or not]/'KPI''s'!$B$1)</f>
        <v>0.2685808284731635</v>
      </c>
    </row>
    <row r="2408" spans="1:32" x14ac:dyDescent="0.25">
      <c r="A2408" t="s">
        <v>4936</v>
      </c>
      <c r="B2408" t="s">
        <v>21</v>
      </c>
      <c r="C2408" s="7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 t="str">
        <f>IF(Table1[[#This Row],[Under 30]]="yes","under 30",IF(Table1[[#This Row],[Senior]]="No","Senior","other"))</f>
        <v>under 30</v>
      </c>
      <c r="AE2408">
        <f>IF(Table1[[#This Row],[Churn Label]]="no",0,1)</f>
        <v>0</v>
      </c>
      <c r="AF2408" cm="1">
        <f t="array" ref="AF2408">SUM(Table1[Cutomer Churned or not]/'KPI''s'!$B$1)</f>
        <v>0.2685808284731635</v>
      </c>
    </row>
    <row r="2409" spans="1:32" x14ac:dyDescent="0.25">
      <c r="A2409" t="s">
        <v>4938</v>
      </c>
      <c r="B2409" t="s">
        <v>21</v>
      </c>
      <c r="C2409" s="7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 t="str">
        <f>IF(Table1[[#This Row],[Under 30]]="yes","under 30",IF(Table1[[#This Row],[Senior]]="No","Senior","other"))</f>
        <v>Senior</v>
      </c>
      <c r="AE2409">
        <f>IF(Table1[[#This Row],[Churn Label]]="no",0,1)</f>
        <v>0</v>
      </c>
      <c r="AF2409" cm="1">
        <f t="array" ref="AF2409">SUM(Table1[Cutomer Churned or not]/'KPI''s'!$B$1)</f>
        <v>0.2685808284731635</v>
      </c>
    </row>
    <row r="2410" spans="1:32" x14ac:dyDescent="0.25">
      <c r="A2410" t="s">
        <v>4940</v>
      </c>
      <c r="B2410" t="s">
        <v>21</v>
      </c>
      <c r="C2410" s="7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 t="str">
        <f>IF(Table1[[#This Row],[Under 30]]="yes","under 30",IF(Table1[[#This Row],[Senior]]="No","Senior","other"))</f>
        <v>Senior</v>
      </c>
      <c r="AE2410">
        <f>IF(Table1[[#This Row],[Churn Label]]="no",0,1)</f>
        <v>0</v>
      </c>
      <c r="AF2410" cm="1">
        <f t="array" ref="AF2410">SUM(Table1[Cutomer Churned or not]/'KPI''s'!$B$1)</f>
        <v>0.2685808284731635</v>
      </c>
    </row>
    <row r="2411" spans="1:32" x14ac:dyDescent="0.25">
      <c r="A2411" t="s">
        <v>4942</v>
      </c>
      <c r="B2411" t="s">
        <v>21</v>
      </c>
      <c r="C2411" s="7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 t="str">
        <f>IF(Table1[[#This Row],[Under 30]]="yes","under 30",IF(Table1[[#This Row],[Senior]]="No","Senior","other"))</f>
        <v>under 30</v>
      </c>
      <c r="AE2411">
        <f>IF(Table1[[#This Row],[Churn Label]]="no",0,1)</f>
        <v>0</v>
      </c>
      <c r="AF2411" cm="1">
        <f t="array" ref="AF2411">SUM(Table1[Cutomer Churned or not]/'KPI''s'!$B$1)</f>
        <v>0.2685808284731635</v>
      </c>
    </row>
    <row r="2412" spans="1:32" x14ac:dyDescent="0.25">
      <c r="A2412" t="s">
        <v>4944</v>
      </c>
      <c r="B2412" t="s">
        <v>21</v>
      </c>
      <c r="C2412" s="7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 t="str">
        <f>IF(Table1[[#This Row],[Under 30]]="yes","under 30",IF(Table1[[#This Row],[Senior]]="No","Senior","other"))</f>
        <v>Senior</v>
      </c>
      <c r="AE2412">
        <f>IF(Table1[[#This Row],[Churn Label]]="no",0,1)</f>
        <v>0</v>
      </c>
      <c r="AF2412" cm="1">
        <f t="array" ref="AF2412">SUM(Table1[Cutomer Churned or not]/'KPI''s'!$B$1)</f>
        <v>0.2685808284731635</v>
      </c>
    </row>
    <row r="2413" spans="1:32" x14ac:dyDescent="0.25">
      <c r="A2413" t="s">
        <v>4946</v>
      </c>
      <c r="B2413" t="s">
        <v>21</v>
      </c>
      <c r="C2413" s="7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 t="str">
        <f>IF(Table1[[#This Row],[Under 30]]="yes","under 30",IF(Table1[[#This Row],[Senior]]="No","Senior","other"))</f>
        <v>Senior</v>
      </c>
      <c r="AE2413">
        <f>IF(Table1[[#This Row],[Churn Label]]="no",0,1)</f>
        <v>0</v>
      </c>
      <c r="AF2413" cm="1">
        <f t="array" ref="AF2413">SUM(Table1[Cutomer Churned or not]/'KPI''s'!$B$1)</f>
        <v>0.2685808284731635</v>
      </c>
    </row>
    <row r="2414" spans="1:32" x14ac:dyDescent="0.25">
      <c r="A2414" t="s">
        <v>4948</v>
      </c>
      <c r="B2414" t="s">
        <v>21</v>
      </c>
      <c r="C2414" s="7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 t="str">
        <f>IF(Table1[[#This Row],[Under 30]]="yes","under 30",IF(Table1[[#This Row],[Senior]]="No","Senior","other"))</f>
        <v>under 30</v>
      </c>
      <c r="AE2414">
        <f>IF(Table1[[#This Row],[Churn Label]]="no",0,1)</f>
        <v>0</v>
      </c>
      <c r="AF2414" cm="1">
        <f t="array" ref="AF2414">SUM(Table1[Cutomer Churned or not]/'KPI''s'!$B$1)</f>
        <v>0.2685808284731635</v>
      </c>
    </row>
    <row r="2415" spans="1:32" x14ac:dyDescent="0.25">
      <c r="A2415" t="s">
        <v>4950</v>
      </c>
      <c r="B2415" t="s">
        <v>21</v>
      </c>
      <c r="C2415" s="7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 t="str">
        <f>IF(Table1[[#This Row],[Under 30]]="yes","under 30",IF(Table1[[#This Row],[Senior]]="No","Senior","other"))</f>
        <v>Senior</v>
      </c>
      <c r="AE2415">
        <f>IF(Table1[[#This Row],[Churn Label]]="no",0,1)</f>
        <v>0</v>
      </c>
      <c r="AF2415" cm="1">
        <f t="array" ref="AF2415">SUM(Table1[Cutomer Churned or not]/'KPI''s'!$B$1)</f>
        <v>0.2685808284731635</v>
      </c>
    </row>
    <row r="2416" spans="1:32" x14ac:dyDescent="0.25">
      <c r="A2416" t="s">
        <v>4952</v>
      </c>
      <c r="B2416" t="s">
        <v>21</v>
      </c>
      <c r="C2416" s="7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 t="str">
        <f>IF(Table1[[#This Row],[Under 30]]="yes","under 30",IF(Table1[[#This Row],[Senior]]="No","Senior","other"))</f>
        <v>under 30</v>
      </c>
      <c r="AE2416">
        <f>IF(Table1[[#This Row],[Churn Label]]="no",0,1)</f>
        <v>0</v>
      </c>
      <c r="AF2416" cm="1">
        <f t="array" ref="AF2416">SUM(Table1[Cutomer Churned or not]/'KPI''s'!$B$1)</f>
        <v>0.2685808284731635</v>
      </c>
    </row>
    <row r="2417" spans="1:32" x14ac:dyDescent="0.25">
      <c r="A2417" t="s">
        <v>4954</v>
      </c>
      <c r="B2417" t="s">
        <v>21</v>
      </c>
      <c r="C2417" s="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 t="str">
        <f>IF(Table1[[#This Row],[Under 30]]="yes","under 30",IF(Table1[[#This Row],[Senior]]="No","Senior","other"))</f>
        <v>Senior</v>
      </c>
      <c r="AE2417">
        <f>IF(Table1[[#This Row],[Churn Label]]="no",0,1)</f>
        <v>0</v>
      </c>
      <c r="AF2417" cm="1">
        <f t="array" ref="AF2417">SUM(Table1[Cutomer Churned or not]/'KPI''s'!$B$1)</f>
        <v>0.2685808284731635</v>
      </c>
    </row>
    <row r="2418" spans="1:32" x14ac:dyDescent="0.25">
      <c r="A2418" t="s">
        <v>4956</v>
      </c>
      <c r="B2418" t="s">
        <v>21</v>
      </c>
      <c r="C2418" s="7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 t="str">
        <f>IF(Table1[[#This Row],[Under 30]]="yes","under 30",IF(Table1[[#This Row],[Senior]]="No","Senior","other"))</f>
        <v>under 30</v>
      </c>
      <c r="AE2418">
        <f>IF(Table1[[#This Row],[Churn Label]]="no",0,1)</f>
        <v>0</v>
      </c>
      <c r="AF2418" cm="1">
        <f t="array" ref="AF2418">SUM(Table1[Cutomer Churned or not]/'KPI''s'!$B$1)</f>
        <v>0.2685808284731635</v>
      </c>
    </row>
    <row r="2419" spans="1:32" x14ac:dyDescent="0.25">
      <c r="A2419" t="s">
        <v>4958</v>
      </c>
      <c r="B2419" t="s">
        <v>21</v>
      </c>
      <c r="C2419" s="7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 t="str">
        <f>IF(Table1[[#This Row],[Under 30]]="yes","under 30",IF(Table1[[#This Row],[Senior]]="No","Senior","other"))</f>
        <v>Senior</v>
      </c>
      <c r="AE2419">
        <f>IF(Table1[[#This Row],[Churn Label]]="no",0,1)</f>
        <v>0</v>
      </c>
      <c r="AF2419" cm="1">
        <f t="array" ref="AF2419">SUM(Table1[Cutomer Churned or not]/'KPI''s'!$B$1)</f>
        <v>0.2685808284731635</v>
      </c>
    </row>
    <row r="2420" spans="1:32" x14ac:dyDescent="0.25">
      <c r="A2420" t="s">
        <v>4960</v>
      </c>
      <c r="B2420" t="s">
        <v>21</v>
      </c>
      <c r="C2420" s="7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 t="str">
        <f>IF(Table1[[#This Row],[Under 30]]="yes","under 30",IF(Table1[[#This Row],[Senior]]="No","Senior","other"))</f>
        <v>Senior</v>
      </c>
      <c r="AE2420">
        <f>IF(Table1[[#This Row],[Churn Label]]="no",0,1)</f>
        <v>0</v>
      </c>
      <c r="AF2420" cm="1">
        <f t="array" ref="AF2420">SUM(Table1[Cutomer Churned or not]/'KPI''s'!$B$1)</f>
        <v>0.2685808284731635</v>
      </c>
    </row>
    <row r="2421" spans="1:32" x14ac:dyDescent="0.25">
      <c r="A2421" t="s">
        <v>4962</v>
      </c>
      <c r="B2421" t="s">
        <v>21</v>
      </c>
      <c r="C2421" s="7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 t="str">
        <f>IF(Table1[[#This Row],[Under 30]]="yes","under 30",IF(Table1[[#This Row],[Senior]]="No","Senior","other"))</f>
        <v>Senior</v>
      </c>
      <c r="AE2421">
        <f>IF(Table1[[#This Row],[Churn Label]]="no",0,1)</f>
        <v>0</v>
      </c>
      <c r="AF2421" cm="1">
        <f t="array" ref="AF2421">SUM(Table1[Cutomer Churned or not]/'KPI''s'!$B$1)</f>
        <v>0.2685808284731635</v>
      </c>
    </row>
    <row r="2422" spans="1:32" x14ac:dyDescent="0.25">
      <c r="A2422" t="s">
        <v>4964</v>
      </c>
      <c r="B2422" t="s">
        <v>21</v>
      </c>
      <c r="C2422" s="7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 t="str">
        <f>IF(Table1[[#This Row],[Under 30]]="yes","under 30",IF(Table1[[#This Row],[Senior]]="No","Senior","other"))</f>
        <v>Senior</v>
      </c>
      <c r="AE2422">
        <f>IF(Table1[[#This Row],[Churn Label]]="no",0,1)</f>
        <v>0</v>
      </c>
      <c r="AF2422" cm="1">
        <f t="array" ref="AF2422">SUM(Table1[Cutomer Churned or not]/'KPI''s'!$B$1)</f>
        <v>0.2685808284731635</v>
      </c>
    </row>
    <row r="2423" spans="1:32" x14ac:dyDescent="0.25">
      <c r="A2423" t="s">
        <v>4966</v>
      </c>
      <c r="B2423" t="s">
        <v>21</v>
      </c>
      <c r="C2423" s="7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 t="str">
        <f>IF(Table1[[#This Row],[Under 30]]="yes","under 30",IF(Table1[[#This Row],[Senior]]="No","Senior","other"))</f>
        <v>under 30</v>
      </c>
      <c r="AE2423">
        <f>IF(Table1[[#This Row],[Churn Label]]="no",0,1)</f>
        <v>0</v>
      </c>
      <c r="AF2423" cm="1">
        <f t="array" ref="AF2423">SUM(Table1[Cutomer Churned or not]/'KPI''s'!$B$1)</f>
        <v>0.2685808284731635</v>
      </c>
    </row>
    <row r="2424" spans="1:32" x14ac:dyDescent="0.25">
      <c r="A2424" t="s">
        <v>4968</v>
      </c>
      <c r="B2424" t="s">
        <v>21</v>
      </c>
      <c r="C2424" s="7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 t="str">
        <f>IF(Table1[[#This Row],[Under 30]]="yes","under 30",IF(Table1[[#This Row],[Senior]]="No","Senior","other"))</f>
        <v>under 30</v>
      </c>
      <c r="AE2424">
        <f>IF(Table1[[#This Row],[Churn Label]]="no",0,1)</f>
        <v>0</v>
      </c>
      <c r="AF2424" cm="1">
        <f t="array" ref="AF2424">SUM(Table1[Cutomer Churned or not]/'KPI''s'!$B$1)</f>
        <v>0.2685808284731635</v>
      </c>
    </row>
    <row r="2425" spans="1:32" x14ac:dyDescent="0.25">
      <c r="A2425" t="s">
        <v>4970</v>
      </c>
      <c r="B2425" t="s">
        <v>21</v>
      </c>
      <c r="C2425" s="7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 t="str">
        <f>IF(Table1[[#This Row],[Under 30]]="yes","under 30",IF(Table1[[#This Row],[Senior]]="No","Senior","other"))</f>
        <v>other</v>
      </c>
      <c r="AE2425">
        <f>IF(Table1[[#This Row],[Churn Label]]="no",0,1)</f>
        <v>0</v>
      </c>
      <c r="AF2425" cm="1">
        <f t="array" ref="AF2425">SUM(Table1[Cutomer Churned or not]/'KPI''s'!$B$1)</f>
        <v>0.2685808284731635</v>
      </c>
    </row>
    <row r="2426" spans="1:32" x14ac:dyDescent="0.25">
      <c r="A2426" t="s">
        <v>4972</v>
      </c>
      <c r="B2426" t="s">
        <v>21</v>
      </c>
      <c r="C2426" s="7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 t="str">
        <f>IF(Table1[[#This Row],[Under 30]]="yes","under 30",IF(Table1[[#This Row],[Senior]]="No","Senior","other"))</f>
        <v>Senior</v>
      </c>
      <c r="AE2426">
        <f>IF(Table1[[#This Row],[Churn Label]]="no",0,1)</f>
        <v>0</v>
      </c>
      <c r="AF2426" cm="1">
        <f t="array" ref="AF2426">SUM(Table1[Cutomer Churned or not]/'KPI''s'!$B$1)</f>
        <v>0.2685808284731635</v>
      </c>
    </row>
    <row r="2427" spans="1:32" x14ac:dyDescent="0.25">
      <c r="A2427" t="s">
        <v>4974</v>
      </c>
      <c r="B2427" t="s">
        <v>21</v>
      </c>
      <c r="C2427" s="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 t="str">
        <f>IF(Table1[[#This Row],[Under 30]]="yes","under 30",IF(Table1[[#This Row],[Senior]]="No","Senior","other"))</f>
        <v>under 30</v>
      </c>
      <c r="AE2427">
        <f>IF(Table1[[#This Row],[Churn Label]]="no",0,1)</f>
        <v>0</v>
      </c>
      <c r="AF2427" cm="1">
        <f t="array" ref="AF2427">SUM(Table1[Cutomer Churned or not]/'KPI''s'!$B$1)</f>
        <v>0.2685808284731635</v>
      </c>
    </row>
    <row r="2428" spans="1:32" x14ac:dyDescent="0.25">
      <c r="A2428" t="s">
        <v>4976</v>
      </c>
      <c r="B2428" t="s">
        <v>21</v>
      </c>
      <c r="C2428" s="7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 t="str">
        <f>IF(Table1[[#This Row],[Under 30]]="yes","under 30",IF(Table1[[#This Row],[Senior]]="No","Senior","other"))</f>
        <v>Senior</v>
      </c>
      <c r="AE2428">
        <f>IF(Table1[[#This Row],[Churn Label]]="no",0,1)</f>
        <v>0</v>
      </c>
      <c r="AF2428" cm="1">
        <f t="array" ref="AF2428">SUM(Table1[Cutomer Churned or not]/'KPI''s'!$B$1)</f>
        <v>0.2685808284731635</v>
      </c>
    </row>
    <row r="2429" spans="1:32" x14ac:dyDescent="0.25">
      <c r="A2429" t="s">
        <v>4978</v>
      </c>
      <c r="B2429" t="s">
        <v>21</v>
      </c>
      <c r="C2429" s="7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 t="str">
        <f>IF(Table1[[#This Row],[Under 30]]="yes","under 30",IF(Table1[[#This Row],[Senior]]="No","Senior","other"))</f>
        <v>Senior</v>
      </c>
      <c r="AE2429">
        <f>IF(Table1[[#This Row],[Churn Label]]="no",0,1)</f>
        <v>0</v>
      </c>
      <c r="AF2429" cm="1">
        <f t="array" ref="AF2429">SUM(Table1[Cutomer Churned or not]/'KPI''s'!$B$1)</f>
        <v>0.2685808284731635</v>
      </c>
    </row>
    <row r="2430" spans="1:32" x14ac:dyDescent="0.25">
      <c r="A2430" t="s">
        <v>4980</v>
      </c>
      <c r="B2430" t="s">
        <v>21</v>
      </c>
      <c r="C2430" s="7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 t="str">
        <f>IF(Table1[[#This Row],[Under 30]]="yes","under 30",IF(Table1[[#This Row],[Senior]]="No","Senior","other"))</f>
        <v>Senior</v>
      </c>
      <c r="AE2430">
        <f>IF(Table1[[#This Row],[Churn Label]]="no",0,1)</f>
        <v>0</v>
      </c>
      <c r="AF2430" cm="1">
        <f t="array" ref="AF2430">SUM(Table1[Cutomer Churned or not]/'KPI''s'!$B$1)</f>
        <v>0.2685808284731635</v>
      </c>
    </row>
    <row r="2431" spans="1:32" x14ac:dyDescent="0.25">
      <c r="A2431" t="s">
        <v>4982</v>
      </c>
      <c r="B2431" t="s">
        <v>21</v>
      </c>
      <c r="C2431" s="7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 t="str">
        <f>IF(Table1[[#This Row],[Under 30]]="yes","under 30",IF(Table1[[#This Row],[Senior]]="No","Senior","other"))</f>
        <v>Senior</v>
      </c>
      <c r="AE2431">
        <f>IF(Table1[[#This Row],[Churn Label]]="no",0,1)</f>
        <v>0</v>
      </c>
      <c r="AF2431" cm="1">
        <f t="array" ref="AF2431">SUM(Table1[Cutomer Churned or not]/'KPI''s'!$B$1)</f>
        <v>0.2685808284731635</v>
      </c>
    </row>
    <row r="2432" spans="1:32" x14ac:dyDescent="0.25">
      <c r="A2432" t="s">
        <v>4984</v>
      </c>
      <c r="B2432" t="s">
        <v>21</v>
      </c>
      <c r="C2432" s="7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 t="str">
        <f>IF(Table1[[#This Row],[Under 30]]="yes","under 30",IF(Table1[[#This Row],[Senior]]="No","Senior","other"))</f>
        <v>Senior</v>
      </c>
      <c r="AE2432">
        <f>IF(Table1[[#This Row],[Churn Label]]="no",0,1)</f>
        <v>0</v>
      </c>
      <c r="AF2432" cm="1">
        <f t="array" ref="AF2432">SUM(Table1[Cutomer Churned or not]/'KPI''s'!$B$1)</f>
        <v>0.2685808284731635</v>
      </c>
    </row>
    <row r="2433" spans="1:32" x14ac:dyDescent="0.25">
      <c r="A2433" t="s">
        <v>4986</v>
      </c>
      <c r="B2433" t="s">
        <v>21</v>
      </c>
      <c r="C2433" s="7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 t="str">
        <f>IF(Table1[[#This Row],[Under 30]]="yes","under 30",IF(Table1[[#This Row],[Senior]]="No","Senior","other"))</f>
        <v>Senior</v>
      </c>
      <c r="AE2433">
        <f>IF(Table1[[#This Row],[Churn Label]]="no",0,1)</f>
        <v>0</v>
      </c>
      <c r="AF2433" cm="1">
        <f t="array" ref="AF2433">SUM(Table1[Cutomer Churned or not]/'KPI''s'!$B$1)</f>
        <v>0.2685808284731635</v>
      </c>
    </row>
    <row r="2434" spans="1:32" x14ac:dyDescent="0.25">
      <c r="A2434" t="s">
        <v>4988</v>
      </c>
      <c r="B2434" t="s">
        <v>21</v>
      </c>
      <c r="C2434" s="7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 t="str">
        <f>IF(Table1[[#This Row],[Under 30]]="yes","under 30",IF(Table1[[#This Row],[Senior]]="No","Senior","other"))</f>
        <v>under 30</v>
      </c>
      <c r="AE2434">
        <f>IF(Table1[[#This Row],[Churn Label]]="no",0,1)</f>
        <v>0</v>
      </c>
      <c r="AF2434" cm="1">
        <f t="array" ref="AF2434">SUM(Table1[Cutomer Churned or not]/'KPI''s'!$B$1)</f>
        <v>0.2685808284731635</v>
      </c>
    </row>
    <row r="2435" spans="1:32" x14ac:dyDescent="0.25">
      <c r="A2435" t="s">
        <v>4990</v>
      </c>
      <c r="B2435" t="s">
        <v>21</v>
      </c>
      <c r="C2435" s="7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 t="str">
        <f>IF(Table1[[#This Row],[Under 30]]="yes","under 30",IF(Table1[[#This Row],[Senior]]="No","Senior","other"))</f>
        <v>other</v>
      </c>
      <c r="AE2435">
        <f>IF(Table1[[#This Row],[Churn Label]]="no",0,1)</f>
        <v>0</v>
      </c>
      <c r="AF2435" cm="1">
        <f t="array" ref="AF2435">SUM(Table1[Cutomer Churned or not]/'KPI''s'!$B$1)</f>
        <v>0.2685808284731635</v>
      </c>
    </row>
    <row r="2436" spans="1:32" x14ac:dyDescent="0.25">
      <c r="A2436" t="s">
        <v>4992</v>
      </c>
      <c r="B2436" t="s">
        <v>21</v>
      </c>
      <c r="C2436" s="7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 t="str">
        <f>IF(Table1[[#This Row],[Under 30]]="yes","under 30",IF(Table1[[#This Row],[Senior]]="No","Senior","other"))</f>
        <v>Senior</v>
      </c>
      <c r="AE2436">
        <f>IF(Table1[[#This Row],[Churn Label]]="no",0,1)</f>
        <v>0</v>
      </c>
      <c r="AF2436" cm="1">
        <f t="array" ref="AF2436">SUM(Table1[Cutomer Churned or not]/'KPI''s'!$B$1)</f>
        <v>0.2685808284731635</v>
      </c>
    </row>
    <row r="2437" spans="1:32" x14ac:dyDescent="0.25">
      <c r="A2437" t="s">
        <v>4994</v>
      </c>
      <c r="B2437" t="s">
        <v>21</v>
      </c>
      <c r="C2437" s="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 t="str">
        <f>IF(Table1[[#This Row],[Under 30]]="yes","under 30",IF(Table1[[#This Row],[Senior]]="No","Senior","other"))</f>
        <v>Senior</v>
      </c>
      <c r="AE2437">
        <f>IF(Table1[[#This Row],[Churn Label]]="no",0,1)</f>
        <v>0</v>
      </c>
      <c r="AF2437" cm="1">
        <f t="array" ref="AF2437">SUM(Table1[Cutomer Churned or not]/'KPI''s'!$B$1)</f>
        <v>0.2685808284731635</v>
      </c>
    </row>
    <row r="2438" spans="1:32" x14ac:dyDescent="0.25">
      <c r="A2438" t="s">
        <v>4996</v>
      </c>
      <c r="B2438" t="s">
        <v>21</v>
      </c>
      <c r="C2438" s="7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 t="str">
        <f>IF(Table1[[#This Row],[Under 30]]="yes","under 30",IF(Table1[[#This Row],[Senior]]="No","Senior","other"))</f>
        <v>Senior</v>
      </c>
      <c r="AE2438">
        <f>IF(Table1[[#This Row],[Churn Label]]="no",0,1)</f>
        <v>0</v>
      </c>
      <c r="AF2438" cm="1">
        <f t="array" ref="AF2438">SUM(Table1[Cutomer Churned or not]/'KPI''s'!$B$1)</f>
        <v>0.2685808284731635</v>
      </c>
    </row>
    <row r="2439" spans="1:32" x14ac:dyDescent="0.25">
      <c r="A2439" t="s">
        <v>4998</v>
      </c>
      <c r="B2439" t="s">
        <v>21</v>
      </c>
      <c r="C2439" s="7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 t="str">
        <f>IF(Table1[[#This Row],[Under 30]]="yes","under 30",IF(Table1[[#This Row],[Senior]]="No","Senior","other"))</f>
        <v>other</v>
      </c>
      <c r="AE2439">
        <f>IF(Table1[[#This Row],[Churn Label]]="no",0,1)</f>
        <v>0</v>
      </c>
      <c r="AF2439" cm="1">
        <f t="array" ref="AF2439">SUM(Table1[Cutomer Churned or not]/'KPI''s'!$B$1)</f>
        <v>0.2685808284731635</v>
      </c>
    </row>
    <row r="2440" spans="1:32" x14ac:dyDescent="0.25">
      <c r="A2440" t="s">
        <v>5000</v>
      </c>
      <c r="B2440" t="s">
        <v>21</v>
      </c>
      <c r="C2440" s="7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 t="str">
        <f>IF(Table1[[#This Row],[Under 30]]="yes","under 30",IF(Table1[[#This Row],[Senior]]="No","Senior","other"))</f>
        <v>Senior</v>
      </c>
      <c r="AE2440">
        <f>IF(Table1[[#This Row],[Churn Label]]="no",0,1)</f>
        <v>0</v>
      </c>
      <c r="AF2440" cm="1">
        <f t="array" ref="AF2440">SUM(Table1[Cutomer Churned or not]/'KPI''s'!$B$1)</f>
        <v>0.2685808284731635</v>
      </c>
    </row>
    <row r="2441" spans="1:32" x14ac:dyDescent="0.25">
      <c r="A2441" t="s">
        <v>5002</v>
      </c>
      <c r="B2441" t="s">
        <v>21</v>
      </c>
      <c r="C2441" s="7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 t="str">
        <f>IF(Table1[[#This Row],[Under 30]]="yes","under 30",IF(Table1[[#This Row],[Senior]]="No","Senior","other"))</f>
        <v>Senior</v>
      </c>
      <c r="AE2441">
        <f>IF(Table1[[#This Row],[Churn Label]]="no",0,1)</f>
        <v>0</v>
      </c>
      <c r="AF2441" cm="1">
        <f t="array" ref="AF2441">SUM(Table1[Cutomer Churned or not]/'KPI''s'!$B$1)</f>
        <v>0.2685808284731635</v>
      </c>
    </row>
    <row r="2442" spans="1:32" x14ac:dyDescent="0.25">
      <c r="A2442" t="s">
        <v>5004</v>
      </c>
      <c r="B2442" t="s">
        <v>21</v>
      </c>
      <c r="C2442" s="7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 t="str">
        <f>IF(Table1[[#This Row],[Under 30]]="yes","under 30",IF(Table1[[#This Row],[Senior]]="No","Senior","other"))</f>
        <v>Senior</v>
      </c>
      <c r="AE2442">
        <f>IF(Table1[[#This Row],[Churn Label]]="no",0,1)</f>
        <v>0</v>
      </c>
      <c r="AF2442" cm="1">
        <f t="array" ref="AF2442">SUM(Table1[Cutomer Churned or not]/'KPI''s'!$B$1)</f>
        <v>0.2685808284731635</v>
      </c>
    </row>
    <row r="2443" spans="1:32" x14ac:dyDescent="0.25">
      <c r="A2443" t="s">
        <v>5006</v>
      </c>
      <c r="B2443" t="s">
        <v>21</v>
      </c>
      <c r="C2443" s="7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 t="str">
        <f>IF(Table1[[#This Row],[Under 30]]="yes","under 30",IF(Table1[[#This Row],[Senior]]="No","Senior","other"))</f>
        <v>under 30</v>
      </c>
      <c r="AE2443">
        <f>IF(Table1[[#This Row],[Churn Label]]="no",0,1)</f>
        <v>0</v>
      </c>
      <c r="AF2443" cm="1">
        <f t="array" ref="AF2443">SUM(Table1[Cutomer Churned or not]/'KPI''s'!$B$1)</f>
        <v>0.2685808284731635</v>
      </c>
    </row>
    <row r="2444" spans="1:32" x14ac:dyDescent="0.25">
      <c r="A2444" t="s">
        <v>5008</v>
      </c>
      <c r="B2444" t="s">
        <v>21</v>
      </c>
      <c r="C2444" s="7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 t="str">
        <f>IF(Table1[[#This Row],[Under 30]]="yes","under 30",IF(Table1[[#This Row],[Senior]]="No","Senior","other"))</f>
        <v>Senior</v>
      </c>
      <c r="AE2444">
        <f>IF(Table1[[#This Row],[Churn Label]]="no",0,1)</f>
        <v>0</v>
      </c>
      <c r="AF2444" cm="1">
        <f t="array" ref="AF2444">SUM(Table1[Cutomer Churned or not]/'KPI''s'!$B$1)</f>
        <v>0.2685808284731635</v>
      </c>
    </row>
    <row r="2445" spans="1:32" x14ac:dyDescent="0.25">
      <c r="A2445" t="s">
        <v>5010</v>
      </c>
      <c r="B2445" t="s">
        <v>21</v>
      </c>
      <c r="C2445" s="7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 t="str">
        <f>IF(Table1[[#This Row],[Under 30]]="yes","under 30",IF(Table1[[#This Row],[Senior]]="No","Senior","other"))</f>
        <v>other</v>
      </c>
      <c r="AE2445">
        <f>IF(Table1[[#This Row],[Churn Label]]="no",0,1)</f>
        <v>0</v>
      </c>
      <c r="AF2445" cm="1">
        <f t="array" ref="AF2445">SUM(Table1[Cutomer Churned or not]/'KPI''s'!$B$1)</f>
        <v>0.2685808284731635</v>
      </c>
    </row>
    <row r="2446" spans="1:32" x14ac:dyDescent="0.25">
      <c r="A2446" t="s">
        <v>5012</v>
      </c>
      <c r="B2446" t="s">
        <v>25</v>
      </c>
      <c r="C2446" s="7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 t="str">
        <f>IF(Table1[[#This Row],[Under 30]]="yes","under 30",IF(Table1[[#This Row],[Senior]]="No","Senior","other"))</f>
        <v>Senior</v>
      </c>
      <c r="AE2446">
        <f>IF(Table1[[#This Row],[Churn Label]]="no",0,1)</f>
        <v>1</v>
      </c>
      <c r="AF2446" cm="1">
        <f t="array" ref="AF2446">SUM(Table1[Cutomer Churned or not]/'KPI''s'!$B$1)</f>
        <v>0.2685808284731635</v>
      </c>
    </row>
    <row r="2447" spans="1:32" x14ac:dyDescent="0.25">
      <c r="A2447" t="s">
        <v>5014</v>
      </c>
      <c r="B2447" t="s">
        <v>21</v>
      </c>
      <c r="C2447" s="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 t="str">
        <f>IF(Table1[[#This Row],[Under 30]]="yes","under 30",IF(Table1[[#This Row],[Senior]]="No","Senior","other"))</f>
        <v>Senior</v>
      </c>
      <c r="AE2447">
        <f>IF(Table1[[#This Row],[Churn Label]]="no",0,1)</f>
        <v>0</v>
      </c>
      <c r="AF2447" cm="1">
        <f t="array" ref="AF2447">SUM(Table1[Cutomer Churned or not]/'KPI''s'!$B$1)</f>
        <v>0.2685808284731635</v>
      </c>
    </row>
    <row r="2448" spans="1:32" x14ac:dyDescent="0.25">
      <c r="A2448" t="s">
        <v>5016</v>
      </c>
      <c r="B2448" t="s">
        <v>21</v>
      </c>
      <c r="C2448" s="7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 t="str">
        <f>IF(Table1[[#This Row],[Under 30]]="yes","under 30",IF(Table1[[#This Row],[Senior]]="No","Senior","other"))</f>
        <v>other</v>
      </c>
      <c r="AE2448">
        <f>IF(Table1[[#This Row],[Churn Label]]="no",0,1)</f>
        <v>0</v>
      </c>
      <c r="AF2448" cm="1">
        <f t="array" ref="AF2448">SUM(Table1[Cutomer Churned or not]/'KPI''s'!$B$1)</f>
        <v>0.2685808284731635</v>
      </c>
    </row>
    <row r="2449" spans="1:32" x14ac:dyDescent="0.25">
      <c r="A2449" t="s">
        <v>5018</v>
      </c>
      <c r="B2449" t="s">
        <v>21</v>
      </c>
      <c r="C2449" s="7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 t="str">
        <f>IF(Table1[[#This Row],[Under 30]]="yes","under 30",IF(Table1[[#This Row],[Senior]]="No","Senior","other"))</f>
        <v>under 30</v>
      </c>
      <c r="AE2449">
        <f>IF(Table1[[#This Row],[Churn Label]]="no",0,1)</f>
        <v>0</v>
      </c>
      <c r="AF2449" cm="1">
        <f t="array" ref="AF2449">SUM(Table1[Cutomer Churned or not]/'KPI''s'!$B$1)</f>
        <v>0.2685808284731635</v>
      </c>
    </row>
    <row r="2450" spans="1:32" x14ac:dyDescent="0.25">
      <c r="A2450" t="s">
        <v>5020</v>
      </c>
      <c r="B2450" t="s">
        <v>21</v>
      </c>
      <c r="C2450" s="7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 t="str">
        <f>IF(Table1[[#This Row],[Under 30]]="yes","under 30",IF(Table1[[#This Row],[Senior]]="No","Senior","other"))</f>
        <v>Senior</v>
      </c>
      <c r="AE2450">
        <f>IF(Table1[[#This Row],[Churn Label]]="no",0,1)</f>
        <v>0</v>
      </c>
      <c r="AF2450" cm="1">
        <f t="array" ref="AF2450">SUM(Table1[Cutomer Churned or not]/'KPI''s'!$B$1)</f>
        <v>0.2685808284731635</v>
      </c>
    </row>
    <row r="2451" spans="1:32" x14ac:dyDescent="0.25">
      <c r="A2451" t="s">
        <v>5022</v>
      </c>
      <c r="B2451" t="s">
        <v>21</v>
      </c>
      <c r="C2451" s="7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 t="str">
        <f>IF(Table1[[#This Row],[Under 30]]="yes","under 30",IF(Table1[[#This Row],[Senior]]="No","Senior","other"))</f>
        <v>Senior</v>
      </c>
      <c r="AE2451">
        <f>IF(Table1[[#This Row],[Churn Label]]="no",0,1)</f>
        <v>0</v>
      </c>
      <c r="AF2451" cm="1">
        <f t="array" ref="AF2451">SUM(Table1[Cutomer Churned or not]/'KPI''s'!$B$1)</f>
        <v>0.2685808284731635</v>
      </c>
    </row>
    <row r="2452" spans="1:32" x14ac:dyDescent="0.25">
      <c r="A2452" t="s">
        <v>5024</v>
      </c>
      <c r="B2452" t="s">
        <v>21</v>
      </c>
      <c r="C2452" s="7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 t="str">
        <f>IF(Table1[[#This Row],[Under 30]]="yes","under 30",IF(Table1[[#This Row],[Senior]]="No","Senior","other"))</f>
        <v>other</v>
      </c>
      <c r="AE2452">
        <f>IF(Table1[[#This Row],[Churn Label]]="no",0,1)</f>
        <v>0</v>
      </c>
      <c r="AF2452" cm="1">
        <f t="array" ref="AF2452">SUM(Table1[Cutomer Churned or not]/'KPI''s'!$B$1)</f>
        <v>0.2685808284731635</v>
      </c>
    </row>
    <row r="2453" spans="1:32" x14ac:dyDescent="0.25">
      <c r="A2453" t="s">
        <v>5026</v>
      </c>
      <c r="B2453" t="s">
        <v>25</v>
      </c>
      <c r="C2453" s="7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 t="str">
        <f>IF(Table1[[#This Row],[Under 30]]="yes","under 30",IF(Table1[[#This Row],[Senior]]="No","Senior","other"))</f>
        <v>Senior</v>
      </c>
      <c r="AE2453">
        <f>IF(Table1[[#This Row],[Churn Label]]="no",0,1)</f>
        <v>1</v>
      </c>
      <c r="AF2453" cm="1">
        <f t="array" ref="AF2453">SUM(Table1[Cutomer Churned or not]/'KPI''s'!$B$1)</f>
        <v>0.2685808284731635</v>
      </c>
    </row>
    <row r="2454" spans="1:32" x14ac:dyDescent="0.25">
      <c r="A2454" t="s">
        <v>5028</v>
      </c>
      <c r="B2454" t="s">
        <v>21</v>
      </c>
      <c r="C2454" s="7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 t="str">
        <f>IF(Table1[[#This Row],[Under 30]]="yes","under 30",IF(Table1[[#This Row],[Senior]]="No","Senior","other"))</f>
        <v>Senior</v>
      </c>
      <c r="AE2454">
        <f>IF(Table1[[#This Row],[Churn Label]]="no",0,1)</f>
        <v>0</v>
      </c>
      <c r="AF2454" cm="1">
        <f t="array" ref="AF2454">SUM(Table1[Cutomer Churned or not]/'KPI''s'!$B$1)</f>
        <v>0.2685808284731635</v>
      </c>
    </row>
    <row r="2455" spans="1:32" x14ac:dyDescent="0.25">
      <c r="A2455" t="s">
        <v>5030</v>
      </c>
      <c r="B2455" t="s">
        <v>21</v>
      </c>
      <c r="C2455" s="7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 t="str">
        <f>IF(Table1[[#This Row],[Under 30]]="yes","under 30",IF(Table1[[#This Row],[Senior]]="No","Senior","other"))</f>
        <v>other</v>
      </c>
      <c r="AE2455">
        <f>IF(Table1[[#This Row],[Churn Label]]="no",0,1)</f>
        <v>0</v>
      </c>
      <c r="AF2455" cm="1">
        <f t="array" ref="AF2455">SUM(Table1[Cutomer Churned or not]/'KPI''s'!$B$1)</f>
        <v>0.2685808284731635</v>
      </c>
    </row>
    <row r="2456" spans="1:32" x14ac:dyDescent="0.25">
      <c r="A2456" t="s">
        <v>5032</v>
      </c>
      <c r="B2456" t="s">
        <v>21</v>
      </c>
      <c r="C2456" s="7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 t="str">
        <f>IF(Table1[[#This Row],[Under 30]]="yes","under 30",IF(Table1[[#This Row],[Senior]]="No","Senior","other"))</f>
        <v>other</v>
      </c>
      <c r="AE2456">
        <f>IF(Table1[[#This Row],[Churn Label]]="no",0,1)</f>
        <v>0</v>
      </c>
      <c r="AF2456" cm="1">
        <f t="array" ref="AF2456">SUM(Table1[Cutomer Churned or not]/'KPI''s'!$B$1)</f>
        <v>0.2685808284731635</v>
      </c>
    </row>
    <row r="2457" spans="1:32" x14ac:dyDescent="0.25">
      <c r="A2457" t="s">
        <v>5034</v>
      </c>
      <c r="B2457" t="s">
        <v>21</v>
      </c>
      <c r="C2457" s="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 t="str">
        <f>IF(Table1[[#This Row],[Under 30]]="yes","under 30",IF(Table1[[#This Row],[Senior]]="No","Senior","other"))</f>
        <v>Senior</v>
      </c>
      <c r="AE2457">
        <f>IF(Table1[[#This Row],[Churn Label]]="no",0,1)</f>
        <v>0</v>
      </c>
      <c r="AF2457" cm="1">
        <f t="array" ref="AF2457">SUM(Table1[Cutomer Churned or not]/'KPI''s'!$B$1)</f>
        <v>0.2685808284731635</v>
      </c>
    </row>
    <row r="2458" spans="1:32" x14ac:dyDescent="0.25">
      <c r="A2458" t="s">
        <v>5036</v>
      </c>
      <c r="B2458" t="s">
        <v>21</v>
      </c>
      <c r="C2458" s="7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 t="str">
        <f>IF(Table1[[#This Row],[Under 30]]="yes","under 30",IF(Table1[[#This Row],[Senior]]="No","Senior","other"))</f>
        <v>under 30</v>
      </c>
      <c r="AE2458">
        <f>IF(Table1[[#This Row],[Churn Label]]="no",0,1)</f>
        <v>0</v>
      </c>
      <c r="AF2458" cm="1">
        <f t="array" ref="AF2458">SUM(Table1[Cutomer Churned or not]/'KPI''s'!$B$1)</f>
        <v>0.2685808284731635</v>
      </c>
    </row>
    <row r="2459" spans="1:32" x14ac:dyDescent="0.25">
      <c r="A2459" t="s">
        <v>5038</v>
      </c>
      <c r="B2459" t="s">
        <v>21</v>
      </c>
      <c r="C2459" s="7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 t="str">
        <f>IF(Table1[[#This Row],[Under 30]]="yes","under 30",IF(Table1[[#This Row],[Senior]]="No","Senior","other"))</f>
        <v>Senior</v>
      </c>
      <c r="AE2459">
        <f>IF(Table1[[#This Row],[Churn Label]]="no",0,1)</f>
        <v>0</v>
      </c>
      <c r="AF2459" cm="1">
        <f t="array" ref="AF2459">SUM(Table1[Cutomer Churned or not]/'KPI''s'!$B$1)</f>
        <v>0.2685808284731635</v>
      </c>
    </row>
    <row r="2460" spans="1:32" x14ac:dyDescent="0.25">
      <c r="A2460" t="s">
        <v>5040</v>
      </c>
      <c r="B2460" t="s">
        <v>21</v>
      </c>
      <c r="C2460" s="7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 t="str">
        <f>IF(Table1[[#This Row],[Under 30]]="yes","under 30",IF(Table1[[#This Row],[Senior]]="No","Senior","other"))</f>
        <v>Senior</v>
      </c>
      <c r="AE2460">
        <f>IF(Table1[[#This Row],[Churn Label]]="no",0,1)</f>
        <v>0</v>
      </c>
      <c r="AF2460" cm="1">
        <f t="array" ref="AF2460">SUM(Table1[Cutomer Churned or not]/'KPI''s'!$B$1)</f>
        <v>0.2685808284731635</v>
      </c>
    </row>
    <row r="2461" spans="1:32" x14ac:dyDescent="0.25">
      <c r="A2461" t="s">
        <v>5042</v>
      </c>
      <c r="B2461" t="s">
        <v>21</v>
      </c>
      <c r="C2461" s="7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 t="str">
        <f>IF(Table1[[#This Row],[Under 30]]="yes","under 30",IF(Table1[[#This Row],[Senior]]="No","Senior","other"))</f>
        <v>other</v>
      </c>
      <c r="AE2461">
        <f>IF(Table1[[#This Row],[Churn Label]]="no",0,1)</f>
        <v>0</v>
      </c>
      <c r="AF2461" cm="1">
        <f t="array" ref="AF2461">SUM(Table1[Cutomer Churned or not]/'KPI''s'!$B$1)</f>
        <v>0.2685808284731635</v>
      </c>
    </row>
    <row r="2462" spans="1:32" x14ac:dyDescent="0.25">
      <c r="A2462" t="s">
        <v>5044</v>
      </c>
      <c r="B2462" t="s">
        <v>21</v>
      </c>
      <c r="C2462" s="7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 t="str">
        <f>IF(Table1[[#This Row],[Under 30]]="yes","under 30",IF(Table1[[#This Row],[Senior]]="No","Senior","other"))</f>
        <v>under 30</v>
      </c>
      <c r="AE2462">
        <f>IF(Table1[[#This Row],[Churn Label]]="no",0,1)</f>
        <v>0</v>
      </c>
      <c r="AF2462" cm="1">
        <f t="array" ref="AF2462">SUM(Table1[Cutomer Churned or not]/'KPI''s'!$B$1)</f>
        <v>0.2685808284731635</v>
      </c>
    </row>
    <row r="2463" spans="1:32" x14ac:dyDescent="0.25">
      <c r="A2463" t="s">
        <v>5046</v>
      </c>
      <c r="B2463" t="s">
        <v>21</v>
      </c>
      <c r="C2463" s="7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 t="str">
        <f>IF(Table1[[#This Row],[Under 30]]="yes","under 30",IF(Table1[[#This Row],[Senior]]="No","Senior","other"))</f>
        <v>Senior</v>
      </c>
      <c r="AE2463">
        <f>IF(Table1[[#This Row],[Churn Label]]="no",0,1)</f>
        <v>0</v>
      </c>
      <c r="AF2463" cm="1">
        <f t="array" ref="AF2463">SUM(Table1[Cutomer Churned or not]/'KPI''s'!$B$1)</f>
        <v>0.2685808284731635</v>
      </c>
    </row>
    <row r="2464" spans="1:32" x14ac:dyDescent="0.25">
      <c r="A2464" t="s">
        <v>5048</v>
      </c>
      <c r="B2464" t="s">
        <v>21</v>
      </c>
      <c r="C2464" s="7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 t="str">
        <f>IF(Table1[[#This Row],[Under 30]]="yes","under 30",IF(Table1[[#This Row],[Senior]]="No","Senior","other"))</f>
        <v>Senior</v>
      </c>
      <c r="AE2464">
        <f>IF(Table1[[#This Row],[Churn Label]]="no",0,1)</f>
        <v>0</v>
      </c>
      <c r="AF2464" cm="1">
        <f t="array" ref="AF2464">SUM(Table1[Cutomer Churned or not]/'KPI''s'!$B$1)</f>
        <v>0.2685808284731635</v>
      </c>
    </row>
    <row r="2465" spans="1:32" x14ac:dyDescent="0.25">
      <c r="A2465" t="s">
        <v>5050</v>
      </c>
      <c r="B2465" t="s">
        <v>21</v>
      </c>
      <c r="C2465" s="7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 t="str">
        <f>IF(Table1[[#This Row],[Under 30]]="yes","under 30",IF(Table1[[#This Row],[Senior]]="No","Senior","other"))</f>
        <v>other</v>
      </c>
      <c r="AE2465">
        <f>IF(Table1[[#This Row],[Churn Label]]="no",0,1)</f>
        <v>0</v>
      </c>
      <c r="AF2465" cm="1">
        <f t="array" ref="AF2465">SUM(Table1[Cutomer Churned or not]/'KPI''s'!$B$1)</f>
        <v>0.2685808284731635</v>
      </c>
    </row>
    <row r="2466" spans="1:32" x14ac:dyDescent="0.25">
      <c r="A2466" t="s">
        <v>5052</v>
      </c>
      <c r="B2466" t="s">
        <v>21</v>
      </c>
      <c r="C2466" s="7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 t="str">
        <f>IF(Table1[[#This Row],[Under 30]]="yes","under 30",IF(Table1[[#This Row],[Senior]]="No","Senior","other"))</f>
        <v>under 30</v>
      </c>
      <c r="AE2466">
        <f>IF(Table1[[#This Row],[Churn Label]]="no",0,1)</f>
        <v>0</v>
      </c>
      <c r="AF2466" cm="1">
        <f t="array" ref="AF2466">SUM(Table1[Cutomer Churned or not]/'KPI''s'!$B$1)</f>
        <v>0.2685808284731635</v>
      </c>
    </row>
    <row r="2467" spans="1:32" x14ac:dyDescent="0.25">
      <c r="A2467" t="s">
        <v>5054</v>
      </c>
      <c r="B2467" t="s">
        <v>21</v>
      </c>
      <c r="C2467" s="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 t="str">
        <f>IF(Table1[[#This Row],[Under 30]]="yes","under 30",IF(Table1[[#This Row],[Senior]]="No","Senior","other"))</f>
        <v>Senior</v>
      </c>
      <c r="AE2467">
        <f>IF(Table1[[#This Row],[Churn Label]]="no",0,1)</f>
        <v>0</v>
      </c>
      <c r="AF2467" cm="1">
        <f t="array" ref="AF2467">SUM(Table1[Cutomer Churned or not]/'KPI''s'!$B$1)</f>
        <v>0.2685808284731635</v>
      </c>
    </row>
    <row r="2468" spans="1:32" x14ac:dyDescent="0.25">
      <c r="A2468" t="s">
        <v>5056</v>
      </c>
      <c r="B2468" t="s">
        <v>21</v>
      </c>
      <c r="C2468" s="7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 t="str">
        <f>IF(Table1[[#This Row],[Under 30]]="yes","under 30",IF(Table1[[#This Row],[Senior]]="No","Senior","other"))</f>
        <v>Senior</v>
      </c>
      <c r="AE2468">
        <f>IF(Table1[[#This Row],[Churn Label]]="no",0,1)</f>
        <v>0</v>
      </c>
      <c r="AF2468" cm="1">
        <f t="array" ref="AF2468">SUM(Table1[Cutomer Churned or not]/'KPI''s'!$B$1)</f>
        <v>0.2685808284731635</v>
      </c>
    </row>
    <row r="2469" spans="1:32" x14ac:dyDescent="0.25">
      <c r="A2469" t="s">
        <v>5058</v>
      </c>
      <c r="B2469" t="s">
        <v>21</v>
      </c>
      <c r="C2469" s="7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 t="str">
        <f>IF(Table1[[#This Row],[Under 30]]="yes","under 30",IF(Table1[[#This Row],[Senior]]="No","Senior","other"))</f>
        <v>under 30</v>
      </c>
      <c r="AE2469">
        <f>IF(Table1[[#This Row],[Churn Label]]="no",0,1)</f>
        <v>0</v>
      </c>
      <c r="AF2469" cm="1">
        <f t="array" ref="AF2469">SUM(Table1[Cutomer Churned or not]/'KPI''s'!$B$1)</f>
        <v>0.2685808284731635</v>
      </c>
    </row>
    <row r="2470" spans="1:32" x14ac:dyDescent="0.25">
      <c r="A2470" t="s">
        <v>5060</v>
      </c>
      <c r="B2470" t="s">
        <v>21</v>
      </c>
      <c r="C2470" s="7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 t="str">
        <f>IF(Table1[[#This Row],[Under 30]]="yes","under 30",IF(Table1[[#This Row],[Senior]]="No","Senior","other"))</f>
        <v>Senior</v>
      </c>
      <c r="AE2470">
        <f>IF(Table1[[#This Row],[Churn Label]]="no",0,1)</f>
        <v>0</v>
      </c>
      <c r="AF2470" cm="1">
        <f t="array" ref="AF2470">SUM(Table1[Cutomer Churned or not]/'KPI''s'!$B$1)</f>
        <v>0.2685808284731635</v>
      </c>
    </row>
    <row r="2471" spans="1:32" x14ac:dyDescent="0.25">
      <c r="A2471" t="s">
        <v>5062</v>
      </c>
      <c r="B2471" t="s">
        <v>21</v>
      </c>
      <c r="C2471" s="7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 t="str">
        <f>IF(Table1[[#This Row],[Under 30]]="yes","under 30",IF(Table1[[#This Row],[Senior]]="No","Senior","other"))</f>
        <v>other</v>
      </c>
      <c r="AE2471">
        <f>IF(Table1[[#This Row],[Churn Label]]="no",0,1)</f>
        <v>0</v>
      </c>
      <c r="AF2471" cm="1">
        <f t="array" ref="AF2471">SUM(Table1[Cutomer Churned or not]/'KPI''s'!$B$1)</f>
        <v>0.2685808284731635</v>
      </c>
    </row>
    <row r="2472" spans="1:32" x14ac:dyDescent="0.25">
      <c r="A2472" t="s">
        <v>5064</v>
      </c>
      <c r="B2472" t="s">
        <v>21</v>
      </c>
      <c r="C2472" s="7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 t="str">
        <f>IF(Table1[[#This Row],[Under 30]]="yes","under 30",IF(Table1[[#This Row],[Senior]]="No","Senior","other"))</f>
        <v>Senior</v>
      </c>
      <c r="AE2472">
        <f>IF(Table1[[#This Row],[Churn Label]]="no",0,1)</f>
        <v>0</v>
      </c>
      <c r="AF2472" cm="1">
        <f t="array" ref="AF2472">SUM(Table1[Cutomer Churned or not]/'KPI''s'!$B$1)</f>
        <v>0.2685808284731635</v>
      </c>
    </row>
    <row r="2473" spans="1:32" x14ac:dyDescent="0.25">
      <c r="A2473" t="s">
        <v>5066</v>
      </c>
      <c r="B2473" t="s">
        <v>21</v>
      </c>
      <c r="C2473" s="7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 t="str">
        <f>IF(Table1[[#This Row],[Under 30]]="yes","under 30",IF(Table1[[#This Row],[Senior]]="No","Senior","other"))</f>
        <v>Senior</v>
      </c>
      <c r="AE2473">
        <f>IF(Table1[[#This Row],[Churn Label]]="no",0,1)</f>
        <v>0</v>
      </c>
      <c r="AF2473" cm="1">
        <f t="array" ref="AF2473">SUM(Table1[Cutomer Churned or not]/'KPI''s'!$B$1)</f>
        <v>0.2685808284731635</v>
      </c>
    </row>
    <row r="2474" spans="1:32" x14ac:dyDescent="0.25">
      <c r="A2474" t="s">
        <v>5068</v>
      </c>
      <c r="B2474" t="s">
        <v>21</v>
      </c>
      <c r="C2474" s="7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 t="str">
        <f>IF(Table1[[#This Row],[Under 30]]="yes","under 30",IF(Table1[[#This Row],[Senior]]="No","Senior","other"))</f>
        <v>Senior</v>
      </c>
      <c r="AE2474">
        <f>IF(Table1[[#This Row],[Churn Label]]="no",0,1)</f>
        <v>0</v>
      </c>
      <c r="AF2474" cm="1">
        <f t="array" ref="AF2474">SUM(Table1[Cutomer Churned or not]/'KPI''s'!$B$1)</f>
        <v>0.2685808284731635</v>
      </c>
    </row>
    <row r="2475" spans="1:32" x14ac:dyDescent="0.25">
      <c r="A2475" t="s">
        <v>5070</v>
      </c>
      <c r="B2475" t="s">
        <v>21</v>
      </c>
      <c r="C2475" s="7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 t="str">
        <f>IF(Table1[[#This Row],[Under 30]]="yes","under 30",IF(Table1[[#This Row],[Senior]]="No","Senior","other"))</f>
        <v>Senior</v>
      </c>
      <c r="AE2475">
        <f>IF(Table1[[#This Row],[Churn Label]]="no",0,1)</f>
        <v>0</v>
      </c>
      <c r="AF2475" cm="1">
        <f t="array" ref="AF2475">SUM(Table1[Cutomer Churned or not]/'KPI''s'!$B$1)</f>
        <v>0.2685808284731635</v>
      </c>
    </row>
    <row r="2476" spans="1:32" x14ac:dyDescent="0.25">
      <c r="A2476" t="s">
        <v>5072</v>
      </c>
      <c r="B2476" t="s">
        <v>21</v>
      </c>
      <c r="C2476" s="7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 t="str">
        <f>IF(Table1[[#This Row],[Under 30]]="yes","under 30",IF(Table1[[#This Row],[Senior]]="No","Senior","other"))</f>
        <v>Senior</v>
      </c>
      <c r="AE2476">
        <f>IF(Table1[[#This Row],[Churn Label]]="no",0,1)</f>
        <v>0</v>
      </c>
      <c r="AF2476" cm="1">
        <f t="array" ref="AF2476">SUM(Table1[Cutomer Churned or not]/'KPI''s'!$B$1)</f>
        <v>0.2685808284731635</v>
      </c>
    </row>
    <row r="2477" spans="1:32" x14ac:dyDescent="0.25">
      <c r="A2477" t="s">
        <v>5074</v>
      </c>
      <c r="B2477" t="s">
        <v>21</v>
      </c>
      <c r="C2477" s="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 t="str">
        <f>IF(Table1[[#This Row],[Under 30]]="yes","under 30",IF(Table1[[#This Row],[Senior]]="No","Senior","other"))</f>
        <v>Senior</v>
      </c>
      <c r="AE2477">
        <f>IF(Table1[[#This Row],[Churn Label]]="no",0,1)</f>
        <v>0</v>
      </c>
      <c r="AF2477" cm="1">
        <f t="array" ref="AF2477">SUM(Table1[Cutomer Churned or not]/'KPI''s'!$B$1)</f>
        <v>0.2685808284731635</v>
      </c>
    </row>
    <row r="2478" spans="1:32" x14ac:dyDescent="0.25">
      <c r="A2478" t="s">
        <v>5076</v>
      </c>
      <c r="B2478" t="s">
        <v>21</v>
      </c>
      <c r="C2478" s="7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 t="str">
        <f>IF(Table1[[#This Row],[Under 30]]="yes","under 30",IF(Table1[[#This Row],[Senior]]="No","Senior","other"))</f>
        <v>under 30</v>
      </c>
      <c r="AE2478">
        <f>IF(Table1[[#This Row],[Churn Label]]="no",0,1)</f>
        <v>0</v>
      </c>
      <c r="AF2478" cm="1">
        <f t="array" ref="AF2478">SUM(Table1[Cutomer Churned or not]/'KPI''s'!$B$1)</f>
        <v>0.2685808284731635</v>
      </c>
    </row>
    <row r="2479" spans="1:32" x14ac:dyDescent="0.25">
      <c r="A2479" t="s">
        <v>5078</v>
      </c>
      <c r="B2479" t="s">
        <v>21</v>
      </c>
      <c r="C2479" s="7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 t="str">
        <f>IF(Table1[[#This Row],[Under 30]]="yes","under 30",IF(Table1[[#This Row],[Senior]]="No","Senior","other"))</f>
        <v>Senior</v>
      </c>
      <c r="AE2479">
        <f>IF(Table1[[#This Row],[Churn Label]]="no",0,1)</f>
        <v>0</v>
      </c>
      <c r="AF2479" cm="1">
        <f t="array" ref="AF2479">SUM(Table1[Cutomer Churned or not]/'KPI''s'!$B$1)</f>
        <v>0.2685808284731635</v>
      </c>
    </row>
    <row r="2480" spans="1:32" x14ac:dyDescent="0.25">
      <c r="A2480" t="s">
        <v>5080</v>
      </c>
      <c r="B2480" t="s">
        <v>21</v>
      </c>
      <c r="C2480" s="7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 t="str">
        <f>IF(Table1[[#This Row],[Under 30]]="yes","under 30",IF(Table1[[#This Row],[Senior]]="No","Senior","other"))</f>
        <v>Senior</v>
      </c>
      <c r="AE2480">
        <f>IF(Table1[[#This Row],[Churn Label]]="no",0,1)</f>
        <v>0</v>
      </c>
      <c r="AF2480" cm="1">
        <f t="array" ref="AF2480">SUM(Table1[Cutomer Churned or not]/'KPI''s'!$B$1)</f>
        <v>0.2685808284731635</v>
      </c>
    </row>
    <row r="2481" spans="1:32" x14ac:dyDescent="0.25">
      <c r="A2481" t="s">
        <v>5082</v>
      </c>
      <c r="B2481" t="s">
        <v>21</v>
      </c>
      <c r="C2481" s="7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 t="str">
        <f>IF(Table1[[#This Row],[Under 30]]="yes","under 30",IF(Table1[[#This Row],[Senior]]="No","Senior","other"))</f>
        <v>Senior</v>
      </c>
      <c r="AE2481">
        <f>IF(Table1[[#This Row],[Churn Label]]="no",0,1)</f>
        <v>0</v>
      </c>
      <c r="AF2481" cm="1">
        <f t="array" ref="AF2481">SUM(Table1[Cutomer Churned or not]/'KPI''s'!$B$1)</f>
        <v>0.2685808284731635</v>
      </c>
    </row>
    <row r="2482" spans="1:32" x14ac:dyDescent="0.25">
      <c r="A2482" t="s">
        <v>5084</v>
      </c>
      <c r="B2482" t="s">
        <v>21</v>
      </c>
      <c r="C2482" s="7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 t="str">
        <f>IF(Table1[[#This Row],[Under 30]]="yes","under 30",IF(Table1[[#This Row],[Senior]]="No","Senior","other"))</f>
        <v>Senior</v>
      </c>
      <c r="AE2482">
        <f>IF(Table1[[#This Row],[Churn Label]]="no",0,1)</f>
        <v>0</v>
      </c>
      <c r="AF2482" cm="1">
        <f t="array" ref="AF2482">SUM(Table1[Cutomer Churned or not]/'KPI''s'!$B$1)</f>
        <v>0.2685808284731635</v>
      </c>
    </row>
    <row r="2483" spans="1:32" x14ac:dyDescent="0.25">
      <c r="A2483" t="s">
        <v>5086</v>
      </c>
      <c r="B2483" t="s">
        <v>21</v>
      </c>
      <c r="C2483" s="7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 t="str">
        <f>IF(Table1[[#This Row],[Under 30]]="yes","under 30",IF(Table1[[#This Row],[Senior]]="No","Senior","other"))</f>
        <v>Senior</v>
      </c>
      <c r="AE2483">
        <f>IF(Table1[[#This Row],[Churn Label]]="no",0,1)</f>
        <v>0</v>
      </c>
      <c r="AF2483" cm="1">
        <f t="array" ref="AF2483">SUM(Table1[Cutomer Churned or not]/'KPI''s'!$B$1)</f>
        <v>0.2685808284731635</v>
      </c>
    </row>
    <row r="2484" spans="1:32" x14ac:dyDescent="0.25">
      <c r="A2484" t="s">
        <v>5088</v>
      </c>
      <c r="B2484" t="s">
        <v>21</v>
      </c>
      <c r="C2484" s="7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 t="str">
        <f>IF(Table1[[#This Row],[Under 30]]="yes","under 30",IF(Table1[[#This Row],[Senior]]="No","Senior","other"))</f>
        <v>Senior</v>
      </c>
      <c r="AE2484">
        <f>IF(Table1[[#This Row],[Churn Label]]="no",0,1)</f>
        <v>0</v>
      </c>
      <c r="AF2484" cm="1">
        <f t="array" ref="AF2484">SUM(Table1[Cutomer Churned or not]/'KPI''s'!$B$1)</f>
        <v>0.2685808284731635</v>
      </c>
    </row>
    <row r="2485" spans="1:32" x14ac:dyDescent="0.25">
      <c r="A2485" t="s">
        <v>5090</v>
      </c>
      <c r="B2485" t="s">
        <v>21</v>
      </c>
      <c r="C2485" s="7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 t="str">
        <f>IF(Table1[[#This Row],[Under 30]]="yes","under 30",IF(Table1[[#This Row],[Senior]]="No","Senior","other"))</f>
        <v>other</v>
      </c>
      <c r="AE2485">
        <f>IF(Table1[[#This Row],[Churn Label]]="no",0,1)</f>
        <v>0</v>
      </c>
      <c r="AF2485" cm="1">
        <f t="array" ref="AF2485">SUM(Table1[Cutomer Churned or not]/'KPI''s'!$B$1)</f>
        <v>0.2685808284731635</v>
      </c>
    </row>
    <row r="2486" spans="1:32" x14ac:dyDescent="0.25">
      <c r="A2486" t="s">
        <v>5092</v>
      </c>
      <c r="B2486" t="s">
        <v>21</v>
      </c>
      <c r="C2486" s="7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 t="str">
        <f>IF(Table1[[#This Row],[Under 30]]="yes","under 30",IF(Table1[[#This Row],[Senior]]="No","Senior","other"))</f>
        <v>Senior</v>
      </c>
      <c r="AE2486">
        <f>IF(Table1[[#This Row],[Churn Label]]="no",0,1)</f>
        <v>0</v>
      </c>
      <c r="AF2486" cm="1">
        <f t="array" ref="AF2486">SUM(Table1[Cutomer Churned or not]/'KPI''s'!$B$1)</f>
        <v>0.2685808284731635</v>
      </c>
    </row>
    <row r="2487" spans="1:32" x14ac:dyDescent="0.25">
      <c r="A2487" t="s">
        <v>5094</v>
      </c>
      <c r="B2487" t="s">
        <v>21</v>
      </c>
      <c r="C2487" s="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 t="str">
        <f>IF(Table1[[#This Row],[Under 30]]="yes","under 30",IF(Table1[[#This Row],[Senior]]="No","Senior","other"))</f>
        <v>other</v>
      </c>
      <c r="AE2487">
        <f>IF(Table1[[#This Row],[Churn Label]]="no",0,1)</f>
        <v>0</v>
      </c>
      <c r="AF2487" cm="1">
        <f t="array" ref="AF2487">SUM(Table1[Cutomer Churned or not]/'KPI''s'!$B$1)</f>
        <v>0.2685808284731635</v>
      </c>
    </row>
    <row r="2488" spans="1:32" x14ac:dyDescent="0.25">
      <c r="A2488" t="s">
        <v>5096</v>
      </c>
      <c r="B2488" t="s">
        <v>21</v>
      </c>
      <c r="C2488" s="7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 t="str">
        <f>IF(Table1[[#This Row],[Under 30]]="yes","under 30",IF(Table1[[#This Row],[Senior]]="No","Senior","other"))</f>
        <v>Senior</v>
      </c>
      <c r="AE2488">
        <f>IF(Table1[[#This Row],[Churn Label]]="no",0,1)</f>
        <v>0</v>
      </c>
      <c r="AF2488" cm="1">
        <f t="array" ref="AF2488">SUM(Table1[Cutomer Churned or not]/'KPI''s'!$B$1)</f>
        <v>0.2685808284731635</v>
      </c>
    </row>
    <row r="2489" spans="1:32" x14ac:dyDescent="0.25">
      <c r="A2489" t="s">
        <v>5098</v>
      </c>
      <c r="B2489" t="s">
        <v>21</v>
      </c>
      <c r="C2489" s="7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 t="str">
        <f>IF(Table1[[#This Row],[Under 30]]="yes","under 30",IF(Table1[[#This Row],[Senior]]="No","Senior","other"))</f>
        <v>Senior</v>
      </c>
      <c r="AE2489">
        <f>IF(Table1[[#This Row],[Churn Label]]="no",0,1)</f>
        <v>0</v>
      </c>
      <c r="AF2489" cm="1">
        <f t="array" ref="AF2489">SUM(Table1[Cutomer Churned or not]/'KPI''s'!$B$1)</f>
        <v>0.2685808284731635</v>
      </c>
    </row>
    <row r="2490" spans="1:32" x14ac:dyDescent="0.25">
      <c r="A2490" t="s">
        <v>5100</v>
      </c>
      <c r="B2490" t="s">
        <v>21</v>
      </c>
      <c r="C2490" s="7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 t="str">
        <f>IF(Table1[[#This Row],[Under 30]]="yes","under 30",IF(Table1[[#This Row],[Senior]]="No","Senior","other"))</f>
        <v>under 30</v>
      </c>
      <c r="AE2490">
        <f>IF(Table1[[#This Row],[Churn Label]]="no",0,1)</f>
        <v>0</v>
      </c>
      <c r="AF2490" cm="1">
        <f t="array" ref="AF2490">SUM(Table1[Cutomer Churned or not]/'KPI''s'!$B$1)</f>
        <v>0.2685808284731635</v>
      </c>
    </row>
    <row r="2491" spans="1:32" x14ac:dyDescent="0.25">
      <c r="A2491" t="s">
        <v>5102</v>
      </c>
      <c r="B2491" t="s">
        <v>21</v>
      </c>
      <c r="C2491" s="7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 t="str">
        <f>IF(Table1[[#This Row],[Under 30]]="yes","under 30",IF(Table1[[#This Row],[Senior]]="No","Senior","other"))</f>
        <v>under 30</v>
      </c>
      <c r="AE2491">
        <f>IF(Table1[[#This Row],[Churn Label]]="no",0,1)</f>
        <v>0</v>
      </c>
      <c r="AF2491" cm="1">
        <f t="array" ref="AF2491">SUM(Table1[Cutomer Churned or not]/'KPI''s'!$B$1)</f>
        <v>0.2685808284731635</v>
      </c>
    </row>
    <row r="2492" spans="1:32" x14ac:dyDescent="0.25">
      <c r="A2492" t="s">
        <v>5104</v>
      </c>
      <c r="B2492" t="s">
        <v>21</v>
      </c>
      <c r="C2492" s="7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 t="str">
        <f>IF(Table1[[#This Row],[Under 30]]="yes","under 30",IF(Table1[[#This Row],[Senior]]="No","Senior","other"))</f>
        <v>under 30</v>
      </c>
      <c r="AE2492">
        <f>IF(Table1[[#This Row],[Churn Label]]="no",0,1)</f>
        <v>0</v>
      </c>
      <c r="AF2492" cm="1">
        <f t="array" ref="AF2492">SUM(Table1[Cutomer Churned or not]/'KPI''s'!$B$1)</f>
        <v>0.2685808284731635</v>
      </c>
    </row>
    <row r="2493" spans="1:32" x14ac:dyDescent="0.25">
      <c r="A2493" t="s">
        <v>5106</v>
      </c>
      <c r="B2493" t="s">
        <v>21</v>
      </c>
      <c r="C2493" s="7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 t="str">
        <f>IF(Table1[[#This Row],[Under 30]]="yes","under 30",IF(Table1[[#This Row],[Senior]]="No","Senior","other"))</f>
        <v>other</v>
      </c>
      <c r="AE2493">
        <f>IF(Table1[[#This Row],[Churn Label]]="no",0,1)</f>
        <v>0</v>
      </c>
      <c r="AF2493" cm="1">
        <f t="array" ref="AF2493">SUM(Table1[Cutomer Churned or not]/'KPI''s'!$B$1)</f>
        <v>0.2685808284731635</v>
      </c>
    </row>
    <row r="2494" spans="1:32" x14ac:dyDescent="0.25">
      <c r="A2494" t="s">
        <v>5108</v>
      </c>
      <c r="B2494" t="s">
        <v>21</v>
      </c>
      <c r="C2494" s="7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 t="str">
        <f>IF(Table1[[#This Row],[Under 30]]="yes","under 30",IF(Table1[[#This Row],[Senior]]="No","Senior","other"))</f>
        <v>Senior</v>
      </c>
      <c r="AE2494">
        <f>IF(Table1[[#This Row],[Churn Label]]="no",0,1)</f>
        <v>0</v>
      </c>
      <c r="AF2494" cm="1">
        <f t="array" ref="AF2494">SUM(Table1[Cutomer Churned or not]/'KPI''s'!$B$1)</f>
        <v>0.2685808284731635</v>
      </c>
    </row>
    <row r="2495" spans="1:32" x14ac:dyDescent="0.25">
      <c r="A2495" t="s">
        <v>5110</v>
      </c>
      <c r="B2495" t="s">
        <v>21</v>
      </c>
      <c r="C2495" s="7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 t="str">
        <f>IF(Table1[[#This Row],[Under 30]]="yes","under 30",IF(Table1[[#This Row],[Senior]]="No","Senior","other"))</f>
        <v>Senior</v>
      </c>
      <c r="AE2495">
        <f>IF(Table1[[#This Row],[Churn Label]]="no",0,1)</f>
        <v>0</v>
      </c>
      <c r="AF2495" cm="1">
        <f t="array" ref="AF2495">SUM(Table1[Cutomer Churned or not]/'KPI''s'!$B$1)</f>
        <v>0.2685808284731635</v>
      </c>
    </row>
    <row r="2496" spans="1:32" x14ac:dyDescent="0.25">
      <c r="A2496" t="s">
        <v>5112</v>
      </c>
      <c r="B2496" t="s">
        <v>21</v>
      </c>
      <c r="C2496" s="7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 t="str">
        <f>IF(Table1[[#This Row],[Under 30]]="yes","under 30",IF(Table1[[#This Row],[Senior]]="No","Senior","other"))</f>
        <v>other</v>
      </c>
      <c r="AE2496">
        <f>IF(Table1[[#This Row],[Churn Label]]="no",0,1)</f>
        <v>0</v>
      </c>
      <c r="AF2496" cm="1">
        <f t="array" ref="AF2496">SUM(Table1[Cutomer Churned or not]/'KPI''s'!$B$1)</f>
        <v>0.2685808284731635</v>
      </c>
    </row>
    <row r="2497" spans="1:32" x14ac:dyDescent="0.25">
      <c r="A2497" t="s">
        <v>5114</v>
      </c>
      <c r="B2497" t="s">
        <v>21</v>
      </c>
      <c r="C2497" s="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 t="str">
        <f>IF(Table1[[#This Row],[Under 30]]="yes","under 30",IF(Table1[[#This Row],[Senior]]="No","Senior","other"))</f>
        <v>Senior</v>
      </c>
      <c r="AE2497">
        <f>IF(Table1[[#This Row],[Churn Label]]="no",0,1)</f>
        <v>0</v>
      </c>
      <c r="AF2497" cm="1">
        <f t="array" ref="AF2497">SUM(Table1[Cutomer Churned or not]/'KPI''s'!$B$1)</f>
        <v>0.2685808284731635</v>
      </c>
    </row>
    <row r="2498" spans="1:32" x14ac:dyDescent="0.25">
      <c r="A2498" t="s">
        <v>5116</v>
      </c>
      <c r="B2498" t="s">
        <v>21</v>
      </c>
      <c r="C2498" s="7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 t="str">
        <f>IF(Table1[[#This Row],[Under 30]]="yes","under 30",IF(Table1[[#This Row],[Senior]]="No","Senior","other"))</f>
        <v>Senior</v>
      </c>
      <c r="AE2498">
        <f>IF(Table1[[#This Row],[Churn Label]]="no",0,1)</f>
        <v>0</v>
      </c>
      <c r="AF2498" cm="1">
        <f t="array" ref="AF2498">SUM(Table1[Cutomer Churned or not]/'KPI''s'!$B$1)</f>
        <v>0.2685808284731635</v>
      </c>
    </row>
    <row r="2499" spans="1:32" x14ac:dyDescent="0.25">
      <c r="A2499" t="s">
        <v>5118</v>
      </c>
      <c r="B2499" t="s">
        <v>21</v>
      </c>
      <c r="C2499" s="7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 t="str">
        <f>IF(Table1[[#This Row],[Under 30]]="yes","under 30",IF(Table1[[#This Row],[Senior]]="No","Senior","other"))</f>
        <v>Senior</v>
      </c>
      <c r="AE2499">
        <f>IF(Table1[[#This Row],[Churn Label]]="no",0,1)</f>
        <v>0</v>
      </c>
      <c r="AF2499" cm="1">
        <f t="array" ref="AF2499">SUM(Table1[Cutomer Churned or not]/'KPI''s'!$B$1)</f>
        <v>0.2685808284731635</v>
      </c>
    </row>
    <row r="2500" spans="1:32" x14ac:dyDescent="0.25">
      <c r="A2500" t="s">
        <v>5120</v>
      </c>
      <c r="B2500" t="s">
        <v>21</v>
      </c>
      <c r="C2500" s="7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 t="str">
        <f>IF(Table1[[#This Row],[Under 30]]="yes","under 30",IF(Table1[[#This Row],[Senior]]="No","Senior","other"))</f>
        <v>Senior</v>
      </c>
      <c r="AE2500">
        <f>IF(Table1[[#This Row],[Churn Label]]="no",0,1)</f>
        <v>0</v>
      </c>
      <c r="AF2500" cm="1">
        <f t="array" ref="AF2500">SUM(Table1[Cutomer Churned or not]/'KPI''s'!$B$1)</f>
        <v>0.2685808284731635</v>
      </c>
    </row>
    <row r="2501" spans="1:32" x14ac:dyDescent="0.25">
      <c r="A2501" t="s">
        <v>5122</v>
      </c>
      <c r="B2501" t="s">
        <v>21</v>
      </c>
      <c r="C2501" s="7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 t="str">
        <f>IF(Table1[[#This Row],[Under 30]]="yes","under 30",IF(Table1[[#This Row],[Senior]]="No","Senior","other"))</f>
        <v>Senior</v>
      </c>
      <c r="AE2501">
        <f>IF(Table1[[#This Row],[Churn Label]]="no",0,1)</f>
        <v>0</v>
      </c>
      <c r="AF2501" cm="1">
        <f t="array" ref="AF2501">SUM(Table1[Cutomer Churned or not]/'KPI''s'!$B$1)</f>
        <v>0.2685808284731635</v>
      </c>
    </row>
    <row r="2502" spans="1:32" x14ac:dyDescent="0.25">
      <c r="A2502" t="s">
        <v>5124</v>
      </c>
      <c r="B2502" t="s">
        <v>21</v>
      </c>
      <c r="C2502" s="7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 t="str">
        <f>IF(Table1[[#This Row],[Under 30]]="yes","under 30",IF(Table1[[#This Row],[Senior]]="No","Senior","other"))</f>
        <v>Senior</v>
      </c>
      <c r="AE2502">
        <f>IF(Table1[[#This Row],[Churn Label]]="no",0,1)</f>
        <v>0</v>
      </c>
      <c r="AF2502" cm="1">
        <f t="array" ref="AF2502">SUM(Table1[Cutomer Churned or not]/'KPI''s'!$B$1)</f>
        <v>0.2685808284731635</v>
      </c>
    </row>
    <row r="2503" spans="1:32" x14ac:dyDescent="0.25">
      <c r="A2503" t="s">
        <v>5126</v>
      </c>
      <c r="B2503" t="s">
        <v>21</v>
      </c>
      <c r="C2503" s="7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 t="str">
        <f>IF(Table1[[#This Row],[Under 30]]="yes","under 30",IF(Table1[[#This Row],[Senior]]="No","Senior","other"))</f>
        <v>Senior</v>
      </c>
      <c r="AE2503">
        <f>IF(Table1[[#This Row],[Churn Label]]="no",0,1)</f>
        <v>0</v>
      </c>
      <c r="AF2503" cm="1">
        <f t="array" ref="AF2503">SUM(Table1[Cutomer Churned or not]/'KPI''s'!$B$1)</f>
        <v>0.2685808284731635</v>
      </c>
    </row>
    <row r="2504" spans="1:32" x14ac:dyDescent="0.25">
      <c r="A2504" t="s">
        <v>5128</v>
      </c>
      <c r="B2504" t="s">
        <v>21</v>
      </c>
      <c r="C2504" s="7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 t="str">
        <f>IF(Table1[[#This Row],[Under 30]]="yes","under 30",IF(Table1[[#This Row],[Senior]]="No","Senior","other"))</f>
        <v>other</v>
      </c>
      <c r="AE2504">
        <f>IF(Table1[[#This Row],[Churn Label]]="no",0,1)</f>
        <v>0</v>
      </c>
      <c r="AF2504" cm="1">
        <f t="array" ref="AF2504">SUM(Table1[Cutomer Churned or not]/'KPI''s'!$B$1)</f>
        <v>0.2685808284731635</v>
      </c>
    </row>
    <row r="2505" spans="1:32" x14ac:dyDescent="0.25">
      <c r="A2505" t="s">
        <v>5130</v>
      </c>
      <c r="B2505" t="s">
        <v>21</v>
      </c>
      <c r="C2505" s="7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 t="str">
        <f>IF(Table1[[#This Row],[Under 30]]="yes","under 30",IF(Table1[[#This Row],[Senior]]="No","Senior","other"))</f>
        <v>Senior</v>
      </c>
      <c r="AE2505">
        <f>IF(Table1[[#This Row],[Churn Label]]="no",0,1)</f>
        <v>0</v>
      </c>
      <c r="AF2505" cm="1">
        <f t="array" ref="AF2505">SUM(Table1[Cutomer Churned or not]/'KPI''s'!$B$1)</f>
        <v>0.2685808284731635</v>
      </c>
    </row>
    <row r="2506" spans="1:32" x14ac:dyDescent="0.25">
      <c r="A2506" t="s">
        <v>5132</v>
      </c>
      <c r="B2506" t="s">
        <v>21</v>
      </c>
      <c r="C2506" s="7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 t="str">
        <f>IF(Table1[[#This Row],[Under 30]]="yes","under 30",IF(Table1[[#This Row],[Senior]]="No","Senior","other"))</f>
        <v>Senior</v>
      </c>
      <c r="AE2506">
        <f>IF(Table1[[#This Row],[Churn Label]]="no",0,1)</f>
        <v>0</v>
      </c>
      <c r="AF2506" cm="1">
        <f t="array" ref="AF2506">SUM(Table1[Cutomer Churned or not]/'KPI''s'!$B$1)</f>
        <v>0.2685808284731635</v>
      </c>
    </row>
    <row r="2507" spans="1:32" x14ac:dyDescent="0.25">
      <c r="A2507" t="s">
        <v>5134</v>
      </c>
      <c r="B2507" t="s">
        <v>21</v>
      </c>
      <c r="C2507" s="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 t="str">
        <f>IF(Table1[[#This Row],[Under 30]]="yes","under 30",IF(Table1[[#This Row],[Senior]]="No","Senior","other"))</f>
        <v>Senior</v>
      </c>
      <c r="AE2507">
        <f>IF(Table1[[#This Row],[Churn Label]]="no",0,1)</f>
        <v>0</v>
      </c>
      <c r="AF2507" cm="1">
        <f t="array" ref="AF2507">SUM(Table1[Cutomer Churned or not]/'KPI''s'!$B$1)</f>
        <v>0.2685808284731635</v>
      </c>
    </row>
    <row r="2508" spans="1:32" x14ac:dyDescent="0.25">
      <c r="A2508" t="s">
        <v>5136</v>
      </c>
      <c r="B2508" t="s">
        <v>21</v>
      </c>
      <c r="C2508" s="7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 t="str">
        <f>IF(Table1[[#This Row],[Under 30]]="yes","under 30",IF(Table1[[#This Row],[Senior]]="No","Senior","other"))</f>
        <v>Senior</v>
      </c>
      <c r="AE2508">
        <f>IF(Table1[[#This Row],[Churn Label]]="no",0,1)</f>
        <v>0</v>
      </c>
      <c r="AF2508" cm="1">
        <f t="array" ref="AF2508">SUM(Table1[Cutomer Churned or not]/'KPI''s'!$B$1)</f>
        <v>0.2685808284731635</v>
      </c>
    </row>
    <row r="2509" spans="1:32" x14ac:dyDescent="0.25">
      <c r="A2509" t="s">
        <v>5138</v>
      </c>
      <c r="B2509" t="s">
        <v>21</v>
      </c>
      <c r="C2509" s="7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 t="str">
        <f>IF(Table1[[#This Row],[Under 30]]="yes","under 30",IF(Table1[[#This Row],[Senior]]="No","Senior","other"))</f>
        <v>Senior</v>
      </c>
      <c r="AE2509">
        <f>IF(Table1[[#This Row],[Churn Label]]="no",0,1)</f>
        <v>0</v>
      </c>
      <c r="AF2509" cm="1">
        <f t="array" ref="AF2509">SUM(Table1[Cutomer Churned or not]/'KPI''s'!$B$1)</f>
        <v>0.2685808284731635</v>
      </c>
    </row>
    <row r="2510" spans="1:32" x14ac:dyDescent="0.25">
      <c r="A2510" t="s">
        <v>5140</v>
      </c>
      <c r="B2510" t="s">
        <v>21</v>
      </c>
      <c r="C2510" s="7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 t="str">
        <f>IF(Table1[[#This Row],[Under 30]]="yes","under 30",IF(Table1[[#This Row],[Senior]]="No","Senior","other"))</f>
        <v>Senior</v>
      </c>
      <c r="AE2510">
        <f>IF(Table1[[#This Row],[Churn Label]]="no",0,1)</f>
        <v>0</v>
      </c>
      <c r="AF2510" cm="1">
        <f t="array" ref="AF2510">SUM(Table1[Cutomer Churned or not]/'KPI''s'!$B$1)</f>
        <v>0.2685808284731635</v>
      </c>
    </row>
    <row r="2511" spans="1:32" x14ac:dyDescent="0.25">
      <c r="A2511" t="s">
        <v>5142</v>
      </c>
      <c r="B2511" t="s">
        <v>21</v>
      </c>
      <c r="C2511" s="7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 t="str">
        <f>IF(Table1[[#This Row],[Under 30]]="yes","under 30",IF(Table1[[#This Row],[Senior]]="No","Senior","other"))</f>
        <v>other</v>
      </c>
      <c r="AE2511">
        <f>IF(Table1[[#This Row],[Churn Label]]="no",0,1)</f>
        <v>0</v>
      </c>
      <c r="AF2511" cm="1">
        <f t="array" ref="AF2511">SUM(Table1[Cutomer Churned or not]/'KPI''s'!$B$1)</f>
        <v>0.2685808284731635</v>
      </c>
    </row>
    <row r="2512" spans="1:32" x14ac:dyDescent="0.25">
      <c r="A2512" t="s">
        <v>5144</v>
      </c>
      <c r="B2512" t="s">
        <v>21</v>
      </c>
      <c r="C2512" s="7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 t="str">
        <f>IF(Table1[[#This Row],[Under 30]]="yes","under 30",IF(Table1[[#This Row],[Senior]]="No","Senior","other"))</f>
        <v>Senior</v>
      </c>
      <c r="AE2512">
        <f>IF(Table1[[#This Row],[Churn Label]]="no",0,1)</f>
        <v>0</v>
      </c>
      <c r="AF2512" cm="1">
        <f t="array" ref="AF2512">SUM(Table1[Cutomer Churned or not]/'KPI''s'!$B$1)</f>
        <v>0.2685808284731635</v>
      </c>
    </row>
    <row r="2513" spans="1:32" x14ac:dyDescent="0.25">
      <c r="A2513" t="s">
        <v>5146</v>
      </c>
      <c r="B2513" t="s">
        <v>21</v>
      </c>
      <c r="C2513" s="7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 t="str">
        <f>IF(Table1[[#This Row],[Under 30]]="yes","under 30",IF(Table1[[#This Row],[Senior]]="No","Senior","other"))</f>
        <v>Senior</v>
      </c>
      <c r="AE2513">
        <f>IF(Table1[[#This Row],[Churn Label]]="no",0,1)</f>
        <v>0</v>
      </c>
      <c r="AF2513" cm="1">
        <f t="array" ref="AF2513">SUM(Table1[Cutomer Churned or not]/'KPI''s'!$B$1)</f>
        <v>0.2685808284731635</v>
      </c>
    </row>
    <row r="2514" spans="1:32" x14ac:dyDescent="0.25">
      <c r="A2514" t="s">
        <v>5148</v>
      </c>
      <c r="B2514" t="s">
        <v>21</v>
      </c>
      <c r="C2514" s="7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 t="str">
        <f>IF(Table1[[#This Row],[Under 30]]="yes","under 30",IF(Table1[[#This Row],[Senior]]="No","Senior","other"))</f>
        <v>Senior</v>
      </c>
      <c r="AE2514">
        <f>IF(Table1[[#This Row],[Churn Label]]="no",0,1)</f>
        <v>0</v>
      </c>
      <c r="AF2514" cm="1">
        <f t="array" ref="AF2514">SUM(Table1[Cutomer Churned or not]/'KPI''s'!$B$1)</f>
        <v>0.2685808284731635</v>
      </c>
    </row>
    <row r="2515" spans="1:32" x14ac:dyDescent="0.25">
      <c r="A2515" t="s">
        <v>5150</v>
      </c>
      <c r="B2515" t="s">
        <v>25</v>
      </c>
      <c r="C2515" s="7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 t="str">
        <f>IF(Table1[[#This Row],[Under 30]]="yes","under 30",IF(Table1[[#This Row],[Senior]]="No","Senior","other"))</f>
        <v>other</v>
      </c>
      <c r="AE2515">
        <f>IF(Table1[[#This Row],[Churn Label]]="no",0,1)</f>
        <v>1</v>
      </c>
      <c r="AF2515" cm="1">
        <f t="array" ref="AF2515">SUM(Table1[Cutomer Churned or not]/'KPI''s'!$B$1)</f>
        <v>0.2685808284731635</v>
      </c>
    </row>
    <row r="2516" spans="1:32" x14ac:dyDescent="0.25">
      <c r="A2516" t="s">
        <v>5152</v>
      </c>
      <c r="B2516" t="s">
        <v>21</v>
      </c>
      <c r="C2516" s="7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 t="str">
        <f>IF(Table1[[#This Row],[Under 30]]="yes","under 30",IF(Table1[[#This Row],[Senior]]="No","Senior","other"))</f>
        <v>other</v>
      </c>
      <c r="AE2516">
        <f>IF(Table1[[#This Row],[Churn Label]]="no",0,1)</f>
        <v>0</v>
      </c>
      <c r="AF2516" cm="1">
        <f t="array" ref="AF2516">SUM(Table1[Cutomer Churned or not]/'KPI''s'!$B$1)</f>
        <v>0.2685808284731635</v>
      </c>
    </row>
    <row r="2517" spans="1:32" x14ac:dyDescent="0.25">
      <c r="A2517" t="s">
        <v>5154</v>
      </c>
      <c r="B2517" t="s">
        <v>21</v>
      </c>
      <c r="C2517" s="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 t="str">
        <f>IF(Table1[[#This Row],[Under 30]]="yes","under 30",IF(Table1[[#This Row],[Senior]]="No","Senior","other"))</f>
        <v>other</v>
      </c>
      <c r="AE2517">
        <f>IF(Table1[[#This Row],[Churn Label]]="no",0,1)</f>
        <v>0</v>
      </c>
      <c r="AF2517" cm="1">
        <f t="array" ref="AF2517">SUM(Table1[Cutomer Churned or not]/'KPI''s'!$B$1)</f>
        <v>0.2685808284731635</v>
      </c>
    </row>
    <row r="2518" spans="1:32" x14ac:dyDescent="0.25">
      <c r="A2518" t="s">
        <v>5156</v>
      </c>
      <c r="B2518" t="s">
        <v>21</v>
      </c>
      <c r="C2518" s="7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 t="str">
        <f>IF(Table1[[#This Row],[Under 30]]="yes","under 30",IF(Table1[[#This Row],[Senior]]="No","Senior","other"))</f>
        <v>under 30</v>
      </c>
      <c r="AE2518">
        <f>IF(Table1[[#This Row],[Churn Label]]="no",0,1)</f>
        <v>0</v>
      </c>
      <c r="AF2518" cm="1">
        <f t="array" ref="AF2518">SUM(Table1[Cutomer Churned or not]/'KPI''s'!$B$1)</f>
        <v>0.2685808284731635</v>
      </c>
    </row>
    <row r="2519" spans="1:32" x14ac:dyDescent="0.25">
      <c r="A2519" t="s">
        <v>5158</v>
      </c>
      <c r="B2519" t="s">
        <v>21</v>
      </c>
      <c r="C2519" s="7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 t="str">
        <f>IF(Table1[[#This Row],[Under 30]]="yes","under 30",IF(Table1[[#This Row],[Senior]]="No","Senior","other"))</f>
        <v>under 30</v>
      </c>
      <c r="AE2519">
        <f>IF(Table1[[#This Row],[Churn Label]]="no",0,1)</f>
        <v>0</v>
      </c>
      <c r="AF2519" cm="1">
        <f t="array" ref="AF2519">SUM(Table1[Cutomer Churned or not]/'KPI''s'!$B$1)</f>
        <v>0.2685808284731635</v>
      </c>
    </row>
    <row r="2520" spans="1:32" x14ac:dyDescent="0.25">
      <c r="A2520" t="s">
        <v>5160</v>
      </c>
      <c r="B2520" t="s">
        <v>21</v>
      </c>
      <c r="C2520" s="7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 t="str">
        <f>IF(Table1[[#This Row],[Under 30]]="yes","under 30",IF(Table1[[#This Row],[Senior]]="No","Senior","other"))</f>
        <v>Senior</v>
      </c>
      <c r="AE2520">
        <f>IF(Table1[[#This Row],[Churn Label]]="no",0,1)</f>
        <v>0</v>
      </c>
      <c r="AF2520" cm="1">
        <f t="array" ref="AF2520">SUM(Table1[Cutomer Churned or not]/'KPI''s'!$B$1)</f>
        <v>0.2685808284731635</v>
      </c>
    </row>
    <row r="2521" spans="1:32" x14ac:dyDescent="0.25">
      <c r="A2521" t="s">
        <v>5162</v>
      </c>
      <c r="B2521" t="s">
        <v>21</v>
      </c>
      <c r="C2521" s="7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 t="str">
        <f>IF(Table1[[#This Row],[Under 30]]="yes","under 30",IF(Table1[[#This Row],[Senior]]="No","Senior","other"))</f>
        <v>under 30</v>
      </c>
      <c r="AE2521">
        <f>IF(Table1[[#This Row],[Churn Label]]="no",0,1)</f>
        <v>0</v>
      </c>
      <c r="AF2521" cm="1">
        <f t="array" ref="AF2521">SUM(Table1[Cutomer Churned or not]/'KPI''s'!$B$1)</f>
        <v>0.2685808284731635</v>
      </c>
    </row>
    <row r="2522" spans="1:32" x14ac:dyDescent="0.25">
      <c r="A2522" t="s">
        <v>5164</v>
      </c>
      <c r="B2522" t="s">
        <v>21</v>
      </c>
      <c r="C2522" s="7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 t="str">
        <f>IF(Table1[[#This Row],[Under 30]]="yes","under 30",IF(Table1[[#This Row],[Senior]]="No","Senior","other"))</f>
        <v>under 30</v>
      </c>
      <c r="AE2522">
        <f>IF(Table1[[#This Row],[Churn Label]]="no",0,1)</f>
        <v>0</v>
      </c>
      <c r="AF2522" cm="1">
        <f t="array" ref="AF2522">SUM(Table1[Cutomer Churned or not]/'KPI''s'!$B$1)</f>
        <v>0.2685808284731635</v>
      </c>
    </row>
    <row r="2523" spans="1:32" x14ac:dyDescent="0.25">
      <c r="A2523" t="s">
        <v>5166</v>
      </c>
      <c r="B2523" t="s">
        <v>21</v>
      </c>
      <c r="C2523" s="7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 t="str">
        <f>IF(Table1[[#This Row],[Under 30]]="yes","under 30",IF(Table1[[#This Row],[Senior]]="No","Senior","other"))</f>
        <v>other</v>
      </c>
      <c r="AE2523">
        <f>IF(Table1[[#This Row],[Churn Label]]="no",0,1)</f>
        <v>0</v>
      </c>
      <c r="AF2523" cm="1">
        <f t="array" ref="AF2523">SUM(Table1[Cutomer Churned or not]/'KPI''s'!$B$1)</f>
        <v>0.2685808284731635</v>
      </c>
    </row>
    <row r="2524" spans="1:32" x14ac:dyDescent="0.25">
      <c r="A2524" t="s">
        <v>5168</v>
      </c>
      <c r="B2524" t="s">
        <v>21</v>
      </c>
      <c r="C2524" s="7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 t="str">
        <f>IF(Table1[[#This Row],[Under 30]]="yes","under 30",IF(Table1[[#This Row],[Senior]]="No","Senior","other"))</f>
        <v>Senior</v>
      </c>
      <c r="AE2524">
        <f>IF(Table1[[#This Row],[Churn Label]]="no",0,1)</f>
        <v>0</v>
      </c>
      <c r="AF2524" cm="1">
        <f t="array" ref="AF2524">SUM(Table1[Cutomer Churned or not]/'KPI''s'!$B$1)</f>
        <v>0.2685808284731635</v>
      </c>
    </row>
    <row r="2525" spans="1:32" x14ac:dyDescent="0.25">
      <c r="A2525" t="s">
        <v>5170</v>
      </c>
      <c r="B2525" t="s">
        <v>21</v>
      </c>
      <c r="C2525" s="7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 t="str">
        <f>IF(Table1[[#This Row],[Under 30]]="yes","under 30",IF(Table1[[#This Row],[Senior]]="No","Senior","other"))</f>
        <v>under 30</v>
      </c>
      <c r="AE2525">
        <f>IF(Table1[[#This Row],[Churn Label]]="no",0,1)</f>
        <v>0</v>
      </c>
      <c r="AF2525" cm="1">
        <f t="array" ref="AF2525">SUM(Table1[Cutomer Churned or not]/'KPI''s'!$B$1)</f>
        <v>0.2685808284731635</v>
      </c>
    </row>
    <row r="2526" spans="1:32" x14ac:dyDescent="0.25">
      <c r="A2526" t="s">
        <v>5172</v>
      </c>
      <c r="B2526" t="s">
        <v>21</v>
      </c>
      <c r="C2526" s="7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 t="str">
        <f>IF(Table1[[#This Row],[Under 30]]="yes","under 30",IF(Table1[[#This Row],[Senior]]="No","Senior","other"))</f>
        <v>Senior</v>
      </c>
      <c r="AE2526">
        <f>IF(Table1[[#This Row],[Churn Label]]="no",0,1)</f>
        <v>0</v>
      </c>
      <c r="AF2526" cm="1">
        <f t="array" ref="AF2526">SUM(Table1[Cutomer Churned or not]/'KPI''s'!$B$1)</f>
        <v>0.2685808284731635</v>
      </c>
    </row>
    <row r="2527" spans="1:32" x14ac:dyDescent="0.25">
      <c r="A2527" t="s">
        <v>5174</v>
      </c>
      <c r="B2527" t="s">
        <v>21</v>
      </c>
      <c r="C2527" s="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 t="str">
        <f>IF(Table1[[#This Row],[Under 30]]="yes","under 30",IF(Table1[[#This Row],[Senior]]="No","Senior","other"))</f>
        <v>Senior</v>
      </c>
      <c r="AE2527">
        <f>IF(Table1[[#This Row],[Churn Label]]="no",0,1)</f>
        <v>0</v>
      </c>
      <c r="AF2527" cm="1">
        <f t="array" ref="AF2527">SUM(Table1[Cutomer Churned or not]/'KPI''s'!$B$1)</f>
        <v>0.2685808284731635</v>
      </c>
    </row>
    <row r="2528" spans="1:32" x14ac:dyDescent="0.25">
      <c r="A2528" t="s">
        <v>5176</v>
      </c>
      <c r="B2528" t="s">
        <v>21</v>
      </c>
      <c r="C2528" s="7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 t="str">
        <f>IF(Table1[[#This Row],[Under 30]]="yes","under 30",IF(Table1[[#This Row],[Senior]]="No","Senior","other"))</f>
        <v>under 30</v>
      </c>
      <c r="AE2528">
        <f>IF(Table1[[#This Row],[Churn Label]]="no",0,1)</f>
        <v>0</v>
      </c>
      <c r="AF2528" cm="1">
        <f t="array" ref="AF2528">SUM(Table1[Cutomer Churned or not]/'KPI''s'!$B$1)</f>
        <v>0.2685808284731635</v>
      </c>
    </row>
    <row r="2529" spans="1:32" x14ac:dyDescent="0.25">
      <c r="A2529" t="s">
        <v>5178</v>
      </c>
      <c r="B2529" t="s">
        <v>21</v>
      </c>
      <c r="C2529" s="7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 t="str">
        <f>IF(Table1[[#This Row],[Under 30]]="yes","under 30",IF(Table1[[#This Row],[Senior]]="No","Senior","other"))</f>
        <v>Senior</v>
      </c>
      <c r="AE2529">
        <f>IF(Table1[[#This Row],[Churn Label]]="no",0,1)</f>
        <v>0</v>
      </c>
      <c r="AF2529" cm="1">
        <f t="array" ref="AF2529">SUM(Table1[Cutomer Churned or not]/'KPI''s'!$B$1)</f>
        <v>0.2685808284731635</v>
      </c>
    </row>
    <row r="2530" spans="1:32" x14ac:dyDescent="0.25">
      <c r="A2530" t="s">
        <v>5180</v>
      </c>
      <c r="B2530" t="s">
        <v>21</v>
      </c>
      <c r="C2530" s="7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 t="str">
        <f>IF(Table1[[#This Row],[Under 30]]="yes","under 30",IF(Table1[[#This Row],[Senior]]="No","Senior","other"))</f>
        <v>Senior</v>
      </c>
      <c r="AE2530">
        <f>IF(Table1[[#This Row],[Churn Label]]="no",0,1)</f>
        <v>0</v>
      </c>
      <c r="AF2530" cm="1">
        <f t="array" ref="AF2530">SUM(Table1[Cutomer Churned or not]/'KPI''s'!$B$1)</f>
        <v>0.2685808284731635</v>
      </c>
    </row>
    <row r="2531" spans="1:32" x14ac:dyDescent="0.25">
      <c r="A2531" t="s">
        <v>5182</v>
      </c>
      <c r="B2531" t="s">
        <v>21</v>
      </c>
      <c r="C2531" s="7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 t="str">
        <f>IF(Table1[[#This Row],[Under 30]]="yes","under 30",IF(Table1[[#This Row],[Senior]]="No","Senior","other"))</f>
        <v>Senior</v>
      </c>
      <c r="AE2531">
        <f>IF(Table1[[#This Row],[Churn Label]]="no",0,1)</f>
        <v>0</v>
      </c>
      <c r="AF2531" cm="1">
        <f t="array" ref="AF2531">SUM(Table1[Cutomer Churned or not]/'KPI''s'!$B$1)</f>
        <v>0.2685808284731635</v>
      </c>
    </row>
    <row r="2532" spans="1:32" x14ac:dyDescent="0.25">
      <c r="A2532" t="s">
        <v>5184</v>
      </c>
      <c r="B2532" t="s">
        <v>21</v>
      </c>
      <c r="C2532" s="7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 t="str">
        <f>IF(Table1[[#This Row],[Under 30]]="yes","under 30",IF(Table1[[#This Row],[Senior]]="No","Senior","other"))</f>
        <v>Senior</v>
      </c>
      <c r="AE2532">
        <f>IF(Table1[[#This Row],[Churn Label]]="no",0,1)</f>
        <v>0</v>
      </c>
      <c r="AF2532" cm="1">
        <f t="array" ref="AF2532">SUM(Table1[Cutomer Churned or not]/'KPI''s'!$B$1)</f>
        <v>0.2685808284731635</v>
      </c>
    </row>
    <row r="2533" spans="1:32" x14ac:dyDescent="0.25">
      <c r="A2533" t="s">
        <v>5186</v>
      </c>
      <c r="B2533" t="s">
        <v>21</v>
      </c>
      <c r="C2533" s="7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 t="str">
        <f>IF(Table1[[#This Row],[Under 30]]="yes","under 30",IF(Table1[[#This Row],[Senior]]="No","Senior","other"))</f>
        <v>under 30</v>
      </c>
      <c r="AE2533">
        <f>IF(Table1[[#This Row],[Churn Label]]="no",0,1)</f>
        <v>0</v>
      </c>
      <c r="AF2533" cm="1">
        <f t="array" ref="AF2533">SUM(Table1[Cutomer Churned or not]/'KPI''s'!$B$1)</f>
        <v>0.2685808284731635</v>
      </c>
    </row>
    <row r="2534" spans="1:32" x14ac:dyDescent="0.25">
      <c r="A2534" t="s">
        <v>5188</v>
      </c>
      <c r="B2534" t="s">
        <v>21</v>
      </c>
      <c r="C2534" s="7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 t="str">
        <f>IF(Table1[[#This Row],[Under 30]]="yes","under 30",IF(Table1[[#This Row],[Senior]]="No","Senior","other"))</f>
        <v>Senior</v>
      </c>
      <c r="AE2534">
        <f>IF(Table1[[#This Row],[Churn Label]]="no",0,1)</f>
        <v>0</v>
      </c>
      <c r="AF2534" cm="1">
        <f t="array" ref="AF2534">SUM(Table1[Cutomer Churned or not]/'KPI''s'!$B$1)</f>
        <v>0.2685808284731635</v>
      </c>
    </row>
    <row r="2535" spans="1:32" x14ac:dyDescent="0.25">
      <c r="A2535" t="s">
        <v>5190</v>
      </c>
      <c r="B2535" t="s">
        <v>21</v>
      </c>
      <c r="C2535" s="7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 t="str">
        <f>IF(Table1[[#This Row],[Under 30]]="yes","under 30",IF(Table1[[#This Row],[Senior]]="No","Senior","other"))</f>
        <v>Senior</v>
      </c>
      <c r="AE2535">
        <f>IF(Table1[[#This Row],[Churn Label]]="no",0,1)</f>
        <v>0</v>
      </c>
      <c r="AF2535" cm="1">
        <f t="array" ref="AF2535">SUM(Table1[Cutomer Churned or not]/'KPI''s'!$B$1)</f>
        <v>0.2685808284731635</v>
      </c>
    </row>
    <row r="2536" spans="1:32" x14ac:dyDescent="0.25">
      <c r="A2536" t="s">
        <v>5192</v>
      </c>
      <c r="B2536" t="s">
        <v>21</v>
      </c>
      <c r="C2536" s="7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 t="str">
        <f>IF(Table1[[#This Row],[Under 30]]="yes","under 30",IF(Table1[[#This Row],[Senior]]="No","Senior","other"))</f>
        <v>Senior</v>
      </c>
      <c r="AE2536">
        <f>IF(Table1[[#This Row],[Churn Label]]="no",0,1)</f>
        <v>0</v>
      </c>
      <c r="AF2536" cm="1">
        <f t="array" ref="AF2536">SUM(Table1[Cutomer Churned or not]/'KPI''s'!$B$1)</f>
        <v>0.2685808284731635</v>
      </c>
    </row>
    <row r="2537" spans="1:32" x14ac:dyDescent="0.25">
      <c r="A2537" t="s">
        <v>5194</v>
      </c>
      <c r="B2537" t="s">
        <v>21</v>
      </c>
      <c r="C2537" s="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 t="str">
        <f>IF(Table1[[#This Row],[Under 30]]="yes","under 30",IF(Table1[[#This Row],[Senior]]="No","Senior","other"))</f>
        <v>Senior</v>
      </c>
      <c r="AE2537">
        <f>IF(Table1[[#This Row],[Churn Label]]="no",0,1)</f>
        <v>0</v>
      </c>
      <c r="AF2537" cm="1">
        <f t="array" ref="AF2537">SUM(Table1[Cutomer Churned or not]/'KPI''s'!$B$1)</f>
        <v>0.2685808284731635</v>
      </c>
    </row>
    <row r="2538" spans="1:32" x14ac:dyDescent="0.25">
      <c r="A2538" t="s">
        <v>5196</v>
      </c>
      <c r="B2538" t="s">
        <v>21</v>
      </c>
      <c r="C2538" s="7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 t="str">
        <f>IF(Table1[[#This Row],[Under 30]]="yes","under 30",IF(Table1[[#This Row],[Senior]]="No","Senior","other"))</f>
        <v>under 30</v>
      </c>
      <c r="AE2538">
        <f>IF(Table1[[#This Row],[Churn Label]]="no",0,1)</f>
        <v>0</v>
      </c>
      <c r="AF2538" cm="1">
        <f t="array" ref="AF2538">SUM(Table1[Cutomer Churned or not]/'KPI''s'!$B$1)</f>
        <v>0.2685808284731635</v>
      </c>
    </row>
    <row r="2539" spans="1:32" x14ac:dyDescent="0.25">
      <c r="A2539" t="s">
        <v>5198</v>
      </c>
      <c r="B2539" t="s">
        <v>21</v>
      </c>
      <c r="C2539" s="7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 t="str">
        <f>IF(Table1[[#This Row],[Under 30]]="yes","under 30",IF(Table1[[#This Row],[Senior]]="No","Senior","other"))</f>
        <v>other</v>
      </c>
      <c r="AE2539">
        <f>IF(Table1[[#This Row],[Churn Label]]="no",0,1)</f>
        <v>0</v>
      </c>
      <c r="AF2539" cm="1">
        <f t="array" ref="AF2539">SUM(Table1[Cutomer Churned or not]/'KPI''s'!$B$1)</f>
        <v>0.2685808284731635</v>
      </c>
    </row>
    <row r="2540" spans="1:32" x14ac:dyDescent="0.25">
      <c r="A2540" t="s">
        <v>5200</v>
      </c>
      <c r="B2540" t="s">
        <v>21</v>
      </c>
      <c r="C2540" s="7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 t="str">
        <f>IF(Table1[[#This Row],[Under 30]]="yes","under 30",IF(Table1[[#This Row],[Senior]]="No","Senior","other"))</f>
        <v>Senior</v>
      </c>
      <c r="AE2540">
        <f>IF(Table1[[#This Row],[Churn Label]]="no",0,1)</f>
        <v>0</v>
      </c>
      <c r="AF2540" cm="1">
        <f t="array" ref="AF2540">SUM(Table1[Cutomer Churned or not]/'KPI''s'!$B$1)</f>
        <v>0.2685808284731635</v>
      </c>
    </row>
    <row r="2541" spans="1:32" x14ac:dyDescent="0.25">
      <c r="A2541" t="s">
        <v>5202</v>
      </c>
      <c r="B2541" t="s">
        <v>21</v>
      </c>
      <c r="C2541" s="7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 t="str">
        <f>IF(Table1[[#This Row],[Under 30]]="yes","under 30",IF(Table1[[#This Row],[Senior]]="No","Senior","other"))</f>
        <v>under 30</v>
      </c>
      <c r="AE2541">
        <f>IF(Table1[[#This Row],[Churn Label]]="no",0,1)</f>
        <v>0</v>
      </c>
      <c r="AF2541" cm="1">
        <f t="array" ref="AF2541">SUM(Table1[Cutomer Churned or not]/'KPI''s'!$B$1)</f>
        <v>0.2685808284731635</v>
      </c>
    </row>
    <row r="2542" spans="1:32" x14ac:dyDescent="0.25">
      <c r="A2542" t="s">
        <v>5204</v>
      </c>
      <c r="B2542" t="s">
        <v>21</v>
      </c>
      <c r="C2542" s="7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 t="str">
        <f>IF(Table1[[#This Row],[Under 30]]="yes","under 30",IF(Table1[[#This Row],[Senior]]="No","Senior","other"))</f>
        <v>other</v>
      </c>
      <c r="AE2542">
        <f>IF(Table1[[#This Row],[Churn Label]]="no",0,1)</f>
        <v>0</v>
      </c>
      <c r="AF2542" cm="1">
        <f t="array" ref="AF2542">SUM(Table1[Cutomer Churned or not]/'KPI''s'!$B$1)</f>
        <v>0.2685808284731635</v>
      </c>
    </row>
    <row r="2543" spans="1:32" x14ac:dyDescent="0.25">
      <c r="A2543" t="s">
        <v>5206</v>
      </c>
      <c r="B2543" t="s">
        <v>21</v>
      </c>
      <c r="C2543" s="7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 t="str">
        <f>IF(Table1[[#This Row],[Under 30]]="yes","under 30",IF(Table1[[#This Row],[Senior]]="No","Senior","other"))</f>
        <v>other</v>
      </c>
      <c r="AE2543">
        <f>IF(Table1[[#This Row],[Churn Label]]="no",0,1)</f>
        <v>0</v>
      </c>
      <c r="AF2543" cm="1">
        <f t="array" ref="AF2543">SUM(Table1[Cutomer Churned or not]/'KPI''s'!$B$1)</f>
        <v>0.2685808284731635</v>
      </c>
    </row>
    <row r="2544" spans="1:32" x14ac:dyDescent="0.25">
      <c r="A2544" t="s">
        <v>5208</v>
      </c>
      <c r="B2544" t="s">
        <v>21</v>
      </c>
      <c r="C2544" s="7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 t="str">
        <f>IF(Table1[[#This Row],[Under 30]]="yes","under 30",IF(Table1[[#This Row],[Senior]]="No","Senior","other"))</f>
        <v>Senior</v>
      </c>
      <c r="AE2544">
        <f>IF(Table1[[#This Row],[Churn Label]]="no",0,1)</f>
        <v>0</v>
      </c>
      <c r="AF2544" cm="1">
        <f t="array" ref="AF2544">SUM(Table1[Cutomer Churned or not]/'KPI''s'!$B$1)</f>
        <v>0.2685808284731635</v>
      </c>
    </row>
    <row r="2545" spans="1:32" x14ac:dyDescent="0.25">
      <c r="A2545" t="s">
        <v>5210</v>
      </c>
      <c r="B2545" t="s">
        <v>21</v>
      </c>
      <c r="C2545" s="7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 t="str">
        <f>IF(Table1[[#This Row],[Under 30]]="yes","under 30",IF(Table1[[#This Row],[Senior]]="No","Senior","other"))</f>
        <v>Senior</v>
      </c>
      <c r="AE2545">
        <f>IF(Table1[[#This Row],[Churn Label]]="no",0,1)</f>
        <v>0</v>
      </c>
      <c r="AF2545" cm="1">
        <f t="array" ref="AF2545">SUM(Table1[Cutomer Churned or not]/'KPI''s'!$B$1)</f>
        <v>0.2685808284731635</v>
      </c>
    </row>
    <row r="2546" spans="1:32" x14ac:dyDescent="0.25">
      <c r="A2546" t="s">
        <v>5212</v>
      </c>
      <c r="B2546" t="s">
        <v>21</v>
      </c>
      <c r="C2546" s="7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 t="str">
        <f>IF(Table1[[#This Row],[Under 30]]="yes","under 30",IF(Table1[[#This Row],[Senior]]="No","Senior","other"))</f>
        <v>Senior</v>
      </c>
      <c r="AE2546">
        <f>IF(Table1[[#This Row],[Churn Label]]="no",0,1)</f>
        <v>0</v>
      </c>
      <c r="AF2546" cm="1">
        <f t="array" ref="AF2546">SUM(Table1[Cutomer Churned or not]/'KPI''s'!$B$1)</f>
        <v>0.2685808284731635</v>
      </c>
    </row>
    <row r="2547" spans="1:32" x14ac:dyDescent="0.25">
      <c r="A2547" t="s">
        <v>5214</v>
      </c>
      <c r="B2547" t="s">
        <v>21</v>
      </c>
      <c r="C2547" s="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 t="str">
        <f>IF(Table1[[#This Row],[Under 30]]="yes","under 30",IF(Table1[[#This Row],[Senior]]="No","Senior","other"))</f>
        <v>Senior</v>
      </c>
      <c r="AE2547">
        <f>IF(Table1[[#This Row],[Churn Label]]="no",0,1)</f>
        <v>0</v>
      </c>
      <c r="AF2547" cm="1">
        <f t="array" ref="AF2547">SUM(Table1[Cutomer Churned or not]/'KPI''s'!$B$1)</f>
        <v>0.2685808284731635</v>
      </c>
    </row>
    <row r="2548" spans="1:32" x14ac:dyDescent="0.25">
      <c r="A2548" t="s">
        <v>5216</v>
      </c>
      <c r="B2548" t="s">
        <v>21</v>
      </c>
      <c r="C2548" s="7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 t="str">
        <f>IF(Table1[[#This Row],[Under 30]]="yes","under 30",IF(Table1[[#This Row],[Senior]]="No","Senior","other"))</f>
        <v>Senior</v>
      </c>
      <c r="AE2548">
        <f>IF(Table1[[#This Row],[Churn Label]]="no",0,1)</f>
        <v>0</v>
      </c>
      <c r="AF2548" cm="1">
        <f t="array" ref="AF2548">SUM(Table1[Cutomer Churned or not]/'KPI''s'!$B$1)</f>
        <v>0.2685808284731635</v>
      </c>
    </row>
    <row r="2549" spans="1:32" x14ac:dyDescent="0.25">
      <c r="A2549" t="s">
        <v>5218</v>
      </c>
      <c r="B2549" t="s">
        <v>21</v>
      </c>
      <c r="C2549" s="7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 t="str">
        <f>IF(Table1[[#This Row],[Under 30]]="yes","under 30",IF(Table1[[#This Row],[Senior]]="No","Senior","other"))</f>
        <v>Senior</v>
      </c>
      <c r="AE2549">
        <f>IF(Table1[[#This Row],[Churn Label]]="no",0,1)</f>
        <v>0</v>
      </c>
      <c r="AF2549" cm="1">
        <f t="array" ref="AF2549">SUM(Table1[Cutomer Churned or not]/'KPI''s'!$B$1)</f>
        <v>0.2685808284731635</v>
      </c>
    </row>
    <row r="2550" spans="1:32" x14ac:dyDescent="0.25">
      <c r="A2550" t="s">
        <v>5220</v>
      </c>
      <c r="B2550" t="s">
        <v>21</v>
      </c>
      <c r="C2550" s="7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 t="str">
        <f>IF(Table1[[#This Row],[Under 30]]="yes","under 30",IF(Table1[[#This Row],[Senior]]="No","Senior","other"))</f>
        <v>Senior</v>
      </c>
      <c r="AE2550">
        <f>IF(Table1[[#This Row],[Churn Label]]="no",0,1)</f>
        <v>0</v>
      </c>
      <c r="AF2550" cm="1">
        <f t="array" ref="AF2550">SUM(Table1[Cutomer Churned or not]/'KPI''s'!$B$1)</f>
        <v>0.2685808284731635</v>
      </c>
    </row>
    <row r="2551" spans="1:32" x14ac:dyDescent="0.25">
      <c r="A2551" t="s">
        <v>5222</v>
      </c>
      <c r="B2551" t="s">
        <v>21</v>
      </c>
      <c r="C2551" s="7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 t="str">
        <f>IF(Table1[[#This Row],[Under 30]]="yes","under 30",IF(Table1[[#This Row],[Senior]]="No","Senior","other"))</f>
        <v>other</v>
      </c>
      <c r="AE2551">
        <f>IF(Table1[[#This Row],[Churn Label]]="no",0,1)</f>
        <v>0</v>
      </c>
      <c r="AF2551" cm="1">
        <f t="array" ref="AF2551">SUM(Table1[Cutomer Churned or not]/'KPI''s'!$B$1)</f>
        <v>0.2685808284731635</v>
      </c>
    </row>
    <row r="2552" spans="1:32" x14ac:dyDescent="0.25">
      <c r="A2552" t="s">
        <v>5224</v>
      </c>
      <c r="B2552" t="s">
        <v>21</v>
      </c>
      <c r="C2552" s="7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 t="str">
        <f>IF(Table1[[#This Row],[Under 30]]="yes","under 30",IF(Table1[[#This Row],[Senior]]="No","Senior","other"))</f>
        <v>other</v>
      </c>
      <c r="AE2552">
        <f>IF(Table1[[#This Row],[Churn Label]]="no",0,1)</f>
        <v>0</v>
      </c>
      <c r="AF2552" cm="1">
        <f t="array" ref="AF2552">SUM(Table1[Cutomer Churned or not]/'KPI''s'!$B$1)</f>
        <v>0.2685808284731635</v>
      </c>
    </row>
    <row r="2553" spans="1:32" x14ac:dyDescent="0.25">
      <c r="A2553" t="s">
        <v>5226</v>
      </c>
      <c r="B2553" t="s">
        <v>21</v>
      </c>
      <c r="C2553" s="7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 t="str">
        <f>IF(Table1[[#This Row],[Under 30]]="yes","under 30",IF(Table1[[#This Row],[Senior]]="No","Senior","other"))</f>
        <v>Senior</v>
      </c>
      <c r="AE2553">
        <f>IF(Table1[[#This Row],[Churn Label]]="no",0,1)</f>
        <v>0</v>
      </c>
      <c r="AF2553" cm="1">
        <f t="array" ref="AF2553">SUM(Table1[Cutomer Churned or not]/'KPI''s'!$B$1)</f>
        <v>0.2685808284731635</v>
      </c>
    </row>
    <row r="2554" spans="1:32" x14ac:dyDescent="0.25">
      <c r="A2554" t="s">
        <v>5228</v>
      </c>
      <c r="B2554" t="s">
        <v>21</v>
      </c>
      <c r="C2554" s="7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 t="str">
        <f>IF(Table1[[#This Row],[Under 30]]="yes","under 30",IF(Table1[[#This Row],[Senior]]="No","Senior","other"))</f>
        <v>Senior</v>
      </c>
      <c r="AE2554">
        <f>IF(Table1[[#This Row],[Churn Label]]="no",0,1)</f>
        <v>0</v>
      </c>
      <c r="AF2554" cm="1">
        <f t="array" ref="AF2554">SUM(Table1[Cutomer Churned or not]/'KPI''s'!$B$1)</f>
        <v>0.2685808284731635</v>
      </c>
    </row>
    <row r="2555" spans="1:32" x14ac:dyDescent="0.25">
      <c r="A2555" t="s">
        <v>5230</v>
      </c>
      <c r="B2555" t="s">
        <v>21</v>
      </c>
      <c r="C2555" s="7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 t="str">
        <f>IF(Table1[[#This Row],[Under 30]]="yes","under 30",IF(Table1[[#This Row],[Senior]]="No","Senior","other"))</f>
        <v>other</v>
      </c>
      <c r="AE2555">
        <f>IF(Table1[[#This Row],[Churn Label]]="no",0,1)</f>
        <v>0</v>
      </c>
      <c r="AF2555" cm="1">
        <f t="array" ref="AF2555">SUM(Table1[Cutomer Churned or not]/'KPI''s'!$B$1)</f>
        <v>0.2685808284731635</v>
      </c>
    </row>
    <row r="2556" spans="1:32" x14ac:dyDescent="0.25">
      <c r="A2556" t="s">
        <v>5232</v>
      </c>
      <c r="B2556" t="s">
        <v>21</v>
      </c>
      <c r="C2556" s="7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 t="str">
        <f>IF(Table1[[#This Row],[Under 30]]="yes","under 30",IF(Table1[[#This Row],[Senior]]="No","Senior","other"))</f>
        <v>Senior</v>
      </c>
      <c r="AE2556">
        <f>IF(Table1[[#This Row],[Churn Label]]="no",0,1)</f>
        <v>0</v>
      </c>
      <c r="AF2556" cm="1">
        <f t="array" ref="AF2556">SUM(Table1[Cutomer Churned or not]/'KPI''s'!$B$1)</f>
        <v>0.2685808284731635</v>
      </c>
    </row>
    <row r="2557" spans="1:32" x14ac:dyDescent="0.25">
      <c r="A2557" t="s">
        <v>5234</v>
      </c>
      <c r="B2557" t="s">
        <v>21</v>
      </c>
      <c r="C2557" s="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 t="str">
        <f>IF(Table1[[#This Row],[Under 30]]="yes","under 30",IF(Table1[[#This Row],[Senior]]="No","Senior","other"))</f>
        <v>under 30</v>
      </c>
      <c r="AE2557">
        <f>IF(Table1[[#This Row],[Churn Label]]="no",0,1)</f>
        <v>0</v>
      </c>
      <c r="AF2557" cm="1">
        <f t="array" ref="AF2557">SUM(Table1[Cutomer Churned or not]/'KPI''s'!$B$1)</f>
        <v>0.2685808284731635</v>
      </c>
    </row>
    <row r="2558" spans="1:32" x14ac:dyDescent="0.25">
      <c r="A2558" t="s">
        <v>5236</v>
      </c>
      <c r="B2558" t="s">
        <v>21</v>
      </c>
      <c r="C2558" s="7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 t="str">
        <f>IF(Table1[[#This Row],[Under 30]]="yes","under 30",IF(Table1[[#This Row],[Senior]]="No","Senior","other"))</f>
        <v>Senior</v>
      </c>
      <c r="AE2558">
        <f>IF(Table1[[#This Row],[Churn Label]]="no",0,1)</f>
        <v>0</v>
      </c>
      <c r="AF2558" cm="1">
        <f t="array" ref="AF2558">SUM(Table1[Cutomer Churned or not]/'KPI''s'!$B$1)</f>
        <v>0.2685808284731635</v>
      </c>
    </row>
    <row r="2559" spans="1:32" x14ac:dyDescent="0.25">
      <c r="A2559" t="s">
        <v>5238</v>
      </c>
      <c r="B2559" t="s">
        <v>21</v>
      </c>
      <c r="C2559" s="7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 t="str">
        <f>IF(Table1[[#This Row],[Under 30]]="yes","under 30",IF(Table1[[#This Row],[Senior]]="No","Senior","other"))</f>
        <v>Senior</v>
      </c>
      <c r="AE2559">
        <f>IF(Table1[[#This Row],[Churn Label]]="no",0,1)</f>
        <v>0</v>
      </c>
      <c r="AF2559" cm="1">
        <f t="array" ref="AF2559">SUM(Table1[Cutomer Churned or not]/'KPI''s'!$B$1)</f>
        <v>0.2685808284731635</v>
      </c>
    </row>
    <row r="2560" spans="1:32" x14ac:dyDescent="0.25">
      <c r="A2560" t="s">
        <v>5240</v>
      </c>
      <c r="B2560" t="s">
        <v>21</v>
      </c>
      <c r="C2560" s="7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 t="str">
        <f>IF(Table1[[#This Row],[Under 30]]="yes","under 30",IF(Table1[[#This Row],[Senior]]="No","Senior","other"))</f>
        <v>under 30</v>
      </c>
      <c r="AE2560">
        <f>IF(Table1[[#This Row],[Churn Label]]="no",0,1)</f>
        <v>0</v>
      </c>
      <c r="AF2560" cm="1">
        <f t="array" ref="AF2560">SUM(Table1[Cutomer Churned or not]/'KPI''s'!$B$1)</f>
        <v>0.2685808284731635</v>
      </c>
    </row>
    <row r="2561" spans="1:32" x14ac:dyDescent="0.25">
      <c r="A2561" t="s">
        <v>5242</v>
      </c>
      <c r="B2561" t="s">
        <v>21</v>
      </c>
      <c r="C2561" s="7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 t="str">
        <f>IF(Table1[[#This Row],[Under 30]]="yes","under 30",IF(Table1[[#This Row],[Senior]]="No","Senior","other"))</f>
        <v>other</v>
      </c>
      <c r="AE2561">
        <f>IF(Table1[[#This Row],[Churn Label]]="no",0,1)</f>
        <v>0</v>
      </c>
      <c r="AF2561" cm="1">
        <f t="array" ref="AF2561">SUM(Table1[Cutomer Churned or not]/'KPI''s'!$B$1)</f>
        <v>0.2685808284731635</v>
      </c>
    </row>
    <row r="2562" spans="1:32" x14ac:dyDescent="0.25">
      <c r="A2562" t="s">
        <v>5244</v>
      </c>
      <c r="B2562" t="s">
        <v>21</v>
      </c>
      <c r="C2562" s="7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 t="str">
        <f>IF(Table1[[#This Row],[Under 30]]="yes","under 30",IF(Table1[[#This Row],[Senior]]="No","Senior","other"))</f>
        <v>Senior</v>
      </c>
      <c r="AE2562">
        <f>IF(Table1[[#This Row],[Churn Label]]="no",0,1)</f>
        <v>0</v>
      </c>
      <c r="AF2562" cm="1">
        <f t="array" ref="AF2562">SUM(Table1[Cutomer Churned or not]/'KPI''s'!$B$1)</f>
        <v>0.2685808284731635</v>
      </c>
    </row>
    <row r="2563" spans="1:32" x14ac:dyDescent="0.25">
      <c r="A2563" t="s">
        <v>5246</v>
      </c>
      <c r="B2563" t="s">
        <v>21</v>
      </c>
      <c r="C2563" s="7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 t="str">
        <f>IF(Table1[[#This Row],[Under 30]]="yes","under 30",IF(Table1[[#This Row],[Senior]]="No","Senior","other"))</f>
        <v>Senior</v>
      </c>
      <c r="AE2563">
        <f>IF(Table1[[#This Row],[Churn Label]]="no",0,1)</f>
        <v>0</v>
      </c>
      <c r="AF2563" cm="1">
        <f t="array" ref="AF2563">SUM(Table1[Cutomer Churned or not]/'KPI''s'!$B$1)</f>
        <v>0.2685808284731635</v>
      </c>
    </row>
    <row r="2564" spans="1:32" x14ac:dyDescent="0.25">
      <c r="A2564" t="s">
        <v>5248</v>
      </c>
      <c r="B2564" t="s">
        <v>21</v>
      </c>
      <c r="C2564" s="7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 t="str">
        <f>IF(Table1[[#This Row],[Under 30]]="yes","under 30",IF(Table1[[#This Row],[Senior]]="No","Senior","other"))</f>
        <v>Senior</v>
      </c>
      <c r="AE2564">
        <f>IF(Table1[[#This Row],[Churn Label]]="no",0,1)</f>
        <v>0</v>
      </c>
      <c r="AF2564" cm="1">
        <f t="array" ref="AF2564">SUM(Table1[Cutomer Churned or not]/'KPI''s'!$B$1)</f>
        <v>0.2685808284731635</v>
      </c>
    </row>
    <row r="2565" spans="1:32" x14ac:dyDescent="0.25">
      <c r="A2565" t="s">
        <v>5250</v>
      </c>
      <c r="B2565" t="s">
        <v>21</v>
      </c>
      <c r="C2565" s="7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 t="str">
        <f>IF(Table1[[#This Row],[Under 30]]="yes","under 30",IF(Table1[[#This Row],[Senior]]="No","Senior","other"))</f>
        <v>Senior</v>
      </c>
      <c r="AE2565">
        <f>IF(Table1[[#This Row],[Churn Label]]="no",0,1)</f>
        <v>0</v>
      </c>
      <c r="AF2565" cm="1">
        <f t="array" ref="AF2565">SUM(Table1[Cutomer Churned or not]/'KPI''s'!$B$1)</f>
        <v>0.2685808284731635</v>
      </c>
    </row>
    <row r="2566" spans="1:32" x14ac:dyDescent="0.25">
      <c r="A2566" t="s">
        <v>5252</v>
      </c>
      <c r="B2566" t="s">
        <v>21</v>
      </c>
      <c r="C2566" s="7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 t="str">
        <f>IF(Table1[[#This Row],[Under 30]]="yes","under 30",IF(Table1[[#This Row],[Senior]]="No","Senior","other"))</f>
        <v>other</v>
      </c>
      <c r="AE2566">
        <f>IF(Table1[[#This Row],[Churn Label]]="no",0,1)</f>
        <v>0</v>
      </c>
      <c r="AF2566" cm="1">
        <f t="array" ref="AF2566">SUM(Table1[Cutomer Churned or not]/'KPI''s'!$B$1)</f>
        <v>0.2685808284731635</v>
      </c>
    </row>
    <row r="2567" spans="1:32" x14ac:dyDescent="0.25">
      <c r="A2567" t="s">
        <v>5254</v>
      </c>
      <c r="B2567" t="s">
        <v>21</v>
      </c>
      <c r="C2567" s="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 t="str">
        <f>IF(Table1[[#This Row],[Under 30]]="yes","under 30",IF(Table1[[#This Row],[Senior]]="No","Senior","other"))</f>
        <v>other</v>
      </c>
      <c r="AE2567">
        <f>IF(Table1[[#This Row],[Churn Label]]="no",0,1)</f>
        <v>0</v>
      </c>
      <c r="AF2567" cm="1">
        <f t="array" ref="AF2567">SUM(Table1[Cutomer Churned or not]/'KPI''s'!$B$1)</f>
        <v>0.2685808284731635</v>
      </c>
    </row>
    <row r="2568" spans="1:32" x14ac:dyDescent="0.25">
      <c r="A2568" t="s">
        <v>5256</v>
      </c>
      <c r="B2568" t="s">
        <v>21</v>
      </c>
      <c r="C2568" s="7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 t="str">
        <f>IF(Table1[[#This Row],[Under 30]]="yes","under 30",IF(Table1[[#This Row],[Senior]]="No","Senior","other"))</f>
        <v>Senior</v>
      </c>
      <c r="AE2568">
        <f>IF(Table1[[#This Row],[Churn Label]]="no",0,1)</f>
        <v>0</v>
      </c>
      <c r="AF2568" cm="1">
        <f t="array" ref="AF2568">SUM(Table1[Cutomer Churned or not]/'KPI''s'!$B$1)</f>
        <v>0.2685808284731635</v>
      </c>
    </row>
    <row r="2569" spans="1:32" x14ac:dyDescent="0.25">
      <c r="A2569" t="s">
        <v>5258</v>
      </c>
      <c r="B2569" t="s">
        <v>21</v>
      </c>
      <c r="C2569" s="7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 t="str">
        <f>IF(Table1[[#This Row],[Under 30]]="yes","under 30",IF(Table1[[#This Row],[Senior]]="No","Senior","other"))</f>
        <v>under 30</v>
      </c>
      <c r="AE2569">
        <f>IF(Table1[[#This Row],[Churn Label]]="no",0,1)</f>
        <v>0</v>
      </c>
      <c r="AF2569" cm="1">
        <f t="array" ref="AF2569">SUM(Table1[Cutomer Churned or not]/'KPI''s'!$B$1)</f>
        <v>0.2685808284731635</v>
      </c>
    </row>
    <row r="2570" spans="1:32" x14ac:dyDescent="0.25">
      <c r="A2570" t="s">
        <v>5260</v>
      </c>
      <c r="B2570" t="s">
        <v>21</v>
      </c>
      <c r="C2570" s="7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 t="str">
        <f>IF(Table1[[#This Row],[Under 30]]="yes","under 30",IF(Table1[[#This Row],[Senior]]="No","Senior","other"))</f>
        <v>Senior</v>
      </c>
      <c r="AE2570">
        <f>IF(Table1[[#This Row],[Churn Label]]="no",0,1)</f>
        <v>0</v>
      </c>
      <c r="AF2570" cm="1">
        <f t="array" ref="AF2570">SUM(Table1[Cutomer Churned or not]/'KPI''s'!$B$1)</f>
        <v>0.2685808284731635</v>
      </c>
    </row>
    <row r="2571" spans="1:32" x14ac:dyDescent="0.25">
      <c r="A2571" t="s">
        <v>5262</v>
      </c>
      <c r="B2571" t="s">
        <v>21</v>
      </c>
      <c r="C2571" s="7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 t="str">
        <f>IF(Table1[[#This Row],[Under 30]]="yes","under 30",IF(Table1[[#This Row],[Senior]]="No","Senior","other"))</f>
        <v>Senior</v>
      </c>
      <c r="AE2571">
        <f>IF(Table1[[#This Row],[Churn Label]]="no",0,1)</f>
        <v>0</v>
      </c>
      <c r="AF2571" cm="1">
        <f t="array" ref="AF2571">SUM(Table1[Cutomer Churned or not]/'KPI''s'!$B$1)</f>
        <v>0.2685808284731635</v>
      </c>
    </row>
    <row r="2572" spans="1:32" x14ac:dyDescent="0.25">
      <c r="A2572" t="s">
        <v>5264</v>
      </c>
      <c r="B2572" t="s">
        <v>21</v>
      </c>
      <c r="C2572" s="7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 t="str">
        <f>IF(Table1[[#This Row],[Under 30]]="yes","under 30",IF(Table1[[#This Row],[Senior]]="No","Senior","other"))</f>
        <v>Senior</v>
      </c>
      <c r="AE2572">
        <f>IF(Table1[[#This Row],[Churn Label]]="no",0,1)</f>
        <v>0</v>
      </c>
      <c r="AF2572" cm="1">
        <f t="array" ref="AF2572">SUM(Table1[Cutomer Churned or not]/'KPI''s'!$B$1)</f>
        <v>0.2685808284731635</v>
      </c>
    </row>
    <row r="2573" spans="1:32" x14ac:dyDescent="0.25">
      <c r="A2573" t="s">
        <v>5266</v>
      </c>
      <c r="B2573" t="s">
        <v>21</v>
      </c>
      <c r="C2573" s="7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 t="str">
        <f>IF(Table1[[#This Row],[Under 30]]="yes","under 30",IF(Table1[[#This Row],[Senior]]="No","Senior","other"))</f>
        <v>Senior</v>
      </c>
      <c r="AE2573">
        <f>IF(Table1[[#This Row],[Churn Label]]="no",0,1)</f>
        <v>0</v>
      </c>
      <c r="AF2573" cm="1">
        <f t="array" ref="AF2573">SUM(Table1[Cutomer Churned or not]/'KPI''s'!$B$1)</f>
        <v>0.2685808284731635</v>
      </c>
    </row>
    <row r="2574" spans="1:32" x14ac:dyDescent="0.25">
      <c r="A2574" t="s">
        <v>5268</v>
      </c>
      <c r="B2574" t="s">
        <v>21</v>
      </c>
      <c r="C2574" s="7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 t="str">
        <f>IF(Table1[[#This Row],[Under 30]]="yes","under 30",IF(Table1[[#This Row],[Senior]]="No","Senior","other"))</f>
        <v>other</v>
      </c>
      <c r="AE2574">
        <f>IF(Table1[[#This Row],[Churn Label]]="no",0,1)</f>
        <v>0</v>
      </c>
      <c r="AF2574" cm="1">
        <f t="array" ref="AF2574">SUM(Table1[Cutomer Churned or not]/'KPI''s'!$B$1)</f>
        <v>0.2685808284731635</v>
      </c>
    </row>
    <row r="2575" spans="1:32" x14ac:dyDescent="0.25">
      <c r="A2575" t="s">
        <v>5270</v>
      </c>
      <c r="B2575" t="s">
        <v>21</v>
      </c>
      <c r="C2575" s="7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 t="str">
        <f>IF(Table1[[#This Row],[Under 30]]="yes","under 30",IF(Table1[[#This Row],[Senior]]="No","Senior","other"))</f>
        <v>under 30</v>
      </c>
      <c r="AE2575">
        <f>IF(Table1[[#This Row],[Churn Label]]="no",0,1)</f>
        <v>0</v>
      </c>
      <c r="AF2575" cm="1">
        <f t="array" ref="AF2575">SUM(Table1[Cutomer Churned or not]/'KPI''s'!$B$1)</f>
        <v>0.2685808284731635</v>
      </c>
    </row>
    <row r="2576" spans="1:32" x14ac:dyDescent="0.25">
      <c r="A2576" t="s">
        <v>5272</v>
      </c>
      <c r="B2576" t="s">
        <v>21</v>
      </c>
      <c r="C2576" s="7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 t="str">
        <f>IF(Table1[[#This Row],[Under 30]]="yes","under 30",IF(Table1[[#This Row],[Senior]]="No","Senior","other"))</f>
        <v>under 30</v>
      </c>
      <c r="AE2576">
        <f>IF(Table1[[#This Row],[Churn Label]]="no",0,1)</f>
        <v>0</v>
      </c>
      <c r="AF2576" cm="1">
        <f t="array" ref="AF2576">SUM(Table1[Cutomer Churned or not]/'KPI''s'!$B$1)</f>
        <v>0.2685808284731635</v>
      </c>
    </row>
    <row r="2577" spans="1:32" x14ac:dyDescent="0.25">
      <c r="A2577" t="s">
        <v>5274</v>
      </c>
      <c r="B2577" t="s">
        <v>21</v>
      </c>
      <c r="C2577" s="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 t="str">
        <f>IF(Table1[[#This Row],[Under 30]]="yes","under 30",IF(Table1[[#This Row],[Senior]]="No","Senior","other"))</f>
        <v>under 30</v>
      </c>
      <c r="AE2577">
        <f>IF(Table1[[#This Row],[Churn Label]]="no",0,1)</f>
        <v>0</v>
      </c>
      <c r="AF2577" cm="1">
        <f t="array" ref="AF2577">SUM(Table1[Cutomer Churned or not]/'KPI''s'!$B$1)</f>
        <v>0.2685808284731635</v>
      </c>
    </row>
    <row r="2578" spans="1:32" x14ac:dyDescent="0.25">
      <c r="A2578" t="s">
        <v>5276</v>
      </c>
      <c r="B2578" t="s">
        <v>21</v>
      </c>
      <c r="C2578" s="7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 t="str">
        <f>IF(Table1[[#This Row],[Under 30]]="yes","under 30",IF(Table1[[#This Row],[Senior]]="No","Senior","other"))</f>
        <v>Senior</v>
      </c>
      <c r="AE2578">
        <f>IF(Table1[[#This Row],[Churn Label]]="no",0,1)</f>
        <v>0</v>
      </c>
      <c r="AF2578" cm="1">
        <f t="array" ref="AF2578">SUM(Table1[Cutomer Churned or not]/'KPI''s'!$B$1)</f>
        <v>0.2685808284731635</v>
      </c>
    </row>
    <row r="2579" spans="1:32" x14ac:dyDescent="0.25">
      <c r="A2579" t="s">
        <v>5278</v>
      </c>
      <c r="B2579" t="s">
        <v>21</v>
      </c>
      <c r="C2579" s="7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 t="str">
        <f>IF(Table1[[#This Row],[Under 30]]="yes","under 30",IF(Table1[[#This Row],[Senior]]="No","Senior","other"))</f>
        <v>Senior</v>
      </c>
      <c r="AE2579">
        <f>IF(Table1[[#This Row],[Churn Label]]="no",0,1)</f>
        <v>0</v>
      </c>
      <c r="AF2579" cm="1">
        <f t="array" ref="AF2579">SUM(Table1[Cutomer Churned or not]/'KPI''s'!$B$1)</f>
        <v>0.2685808284731635</v>
      </c>
    </row>
    <row r="2580" spans="1:32" x14ac:dyDescent="0.25">
      <c r="A2580" t="s">
        <v>5280</v>
      </c>
      <c r="B2580" t="s">
        <v>21</v>
      </c>
      <c r="C2580" s="7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 t="str">
        <f>IF(Table1[[#This Row],[Under 30]]="yes","under 30",IF(Table1[[#This Row],[Senior]]="No","Senior","other"))</f>
        <v>Senior</v>
      </c>
      <c r="AE2580">
        <f>IF(Table1[[#This Row],[Churn Label]]="no",0,1)</f>
        <v>0</v>
      </c>
      <c r="AF2580" cm="1">
        <f t="array" ref="AF2580">SUM(Table1[Cutomer Churned or not]/'KPI''s'!$B$1)</f>
        <v>0.2685808284731635</v>
      </c>
    </row>
    <row r="2581" spans="1:32" x14ac:dyDescent="0.25">
      <c r="A2581" t="s">
        <v>5282</v>
      </c>
      <c r="B2581" t="s">
        <v>21</v>
      </c>
      <c r="C2581" s="7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 t="str">
        <f>IF(Table1[[#This Row],[Under 30]]="yes","under 30",IF(Table1[[#This Row],[Senior]]="No","Senior","other"))</f>
        <v>Senior</v>
      </c>
      <c r="AE2581">
        <f>IF(Table1[[#This Row],[Churn Label]]="no",0,1)</f>
        <v>0</v>
      </c>
      <c r="AF2581" cm="1">
        <f t="array" ref="AF2581">SUM(Table1[Cutomer Churned or not]/'KPI''s'!$B$1)</f>
        <v>0.2685808284731635</v>
      </c>
    </row>
    <row r="2582" spans="1:32" x14ac:dyDescent="0.25">
      <c r="A2582" t="s">
        <v>5284</v>
      </c>
      <c r="B2582" t="s">
        <v>21</v>
      </c>
      <c r="C2582" s="7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 t="str">
        <f>IF(Table1[[#This Row],[Under 30]]="yes","under 30",IF(Table1[[#This Row],[Senior]]="No","Senior","other"))</f>
        <v>Senior</v>
      </c>
      <c r="AE2582">
        <f>IF(Table1[[#This Row],[Churn Label]]="no",0,1)</f>
        <v>0</v>
      </c>
      <c r="AF2582" cm="1">
        <f t="array" ref="AF2582">SUM(Table1[Cutomer Churned or not]/'KPI''s'!$B$1)</f>
        <v>0.2685808284731635</v>
      </c>
    </row>
    <row r="2583" spans="1:32" x14ac:dyDescent="0.25">
      <c r="A2583" t="s">
        <v>5286</v>
      </c>
      <c r="B2583" t="s">
        <v>21</v>
      </c>
      <c r="C2583" s="7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 t="str">
        <f>IF(Table1[[#This Row],[Under 30]]="yes","under 30",IF(Table1[[#This Row],[Senior]]="No","Senior","other"))</f>
        <v>Senior</v>
      </c>
      <c r="AE2583">
        <f>IF(Table1[[#This Row],[Churn Label]]="no",0,1)</f>
        <v>0</v>
      </c>
      <c r="AF2583" cm="1">
        <f t="array" ref="AF2583">SUM(Table1[Cutomer Churned or not]/'KPI''s'!$B$1)</f>
        <v>0.2685808284731635</v>
      </c>
    </row>
    <row r="2584" spans="1:32" x14ac:dyDescent="0.25">
      <c r="A2584" t="s">
        <v>5288</v>
      </c>
      <c r="B2584" t="s">
        <v>21</v>
      </c>
      <c r="C2584" s="7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 t="str">
        <f>IF(Table1[[#This Row],[Under 30]]="yes","under 30",IF(Table1[[#This Row],[Senior]]="No","Senior","other"))</f>
        <v>other</v>
      </c>
      <c r="AE2584">
        <f>IF(Table1[[#This Row],[Churn Label]]="no",0,1)</f>
        <v>0</v>
      </c>
      <c r="AF2584" cm="1">
        <f t="array" ref="AF2584">SUM(Table1[Cutomer Churned or not]/'KPI''s'!$B$1)</f>
        <v>0.2685808284731635</v>
      </c>
    </row>
    <row r="2585" spans="1:32" x14ac:dyDescent="0.25">
      <c r="A2585" t="s">
        <v>5290</v>
      </c>
      <c r="B2585" t="s">
        <v>21</v>
      </c>
      <c r="C2585" s="7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 t="str">
        <f>IF(Table1[[#This Row],[Under 30]]="yes","under 30",IF(Table1[[#This Row],[Senior]]="No","Senior","other"))</f>
        <v>Senior</v>
      </c>
      <c r="AE2585">
        <f>IF(Table1[[#This Row],[Churn Label]]="no",0,1)</f>
        <v>0</v>
      </c>
      <c r="AF2585" cm="1">
        <f t="array" ref="AF2585">SUM(Table1[Cutomer Churned or not]/'KPI''s'!$B$1)</f>
        <v>0.2685808284731635</v>
      </c>
    </row>
    <row r="2586" spans="1:32" x14ac:dyDescent="0.25">
      <c r="A2586" t="s">
        <v>5292</v>
      </c>
      <c r="B2586" t="s">
        <v>21</v>
      </c>
      <c r="C2586" s="7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 t="str">
        <f>IF(Table1[[#This Row],[Under 30]]="yes","under 30",IF(Table1[[#This Row],[Senior]]="No","Senior","other"))</f>
        <v>under 30</v>
      </c>
      <c r="AE2586">
        <f>IF(Table1[[#This Row],[Churn Label]]="no",0,1)</f>
        <v>0</v>
      </c>
      <c r="AF2586" cm="1">
        <f t="array" ref="AF2586">SUM(Table1[Cutomer Churned or not]/'KPI''s'!$B$1)</f>
        <v>0.2685808284731635</v>
      </c>
    </row>
    <row r="2587" spans="1:32" x14ac:dyDescent="0.25">
      <c r="A2587" t="s">
        <v>5294</v>
      </c>
      <c r="B2587" t="s">
        <v>21</v>
      </c>
      <c r="C2587" s="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 t="str">
        <f>IF(Table1[[#This Row],[Under 30]]="yes","under 30",IF(Table1[[#This Row],[Senior]]="No","Senior","other"))</f>
        <v>under 30</v>
      </c>
      <c r="AE2587">
        <f>IF(Table1[[#This Row],[Churn Label]]="no",0,1)</f>
        <v>0</v>
      </c>
      <c r="AF2587" cm="1">
        <f t="array" ref="AF2587">SUM(Table1[Cutomer Churned or not]/'KPI''s'!$B$1)</f>
        <v>0.2685808284731635</v>
      </c>
    </row>
    <row r="2588" spans="1:32" x14ac:dyDescent="0.25">
      <c r="A2588" t="s">
        <v>5296</v>
      </c>
      <c r="B2588" t="s">
        <v>21</v>
      </c>
      <c r="C2588" s="7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 t="str">
        <f>IF(Table1[[#This Row],[Under 30]]="yes","under 30",IF(Table1[[#This Row],[Senior]]="No","Senior","other"))</f>
        <v>Senior</v>
      </c>
      <c r="AE2588">
        <f>IF(Table1[[#This Row],[Churn Label]]="no",0,1)</f>
        <v>0</v>
      </c>
      <c r="AF2588" cm="1">
        <f t="array" ref="AF2588">SUM(Table1[Cutomer Churned or not]/'KPI''s'!$B$1)</f>
        <v>0.2685808284731635</v>
      </c>
    </row>
    <row r="2589" spans="1:32" x14ac:dyDescent="0.25">
      <c r="A2589" t="s">
        <v>5298</v>
      </c>
      <c r="B2589" t="s">
        <v>21</v>
      </c>
      <c r="C2589" s="7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 t="str">
        <f>IF(Table1[[#This Row],[Under 30]]="yes","under 30",IF(Table1[[#This Row],[Senior]]="No","Senior","other"))</f>
        <v>Senior</v>
      </c>
      <c r="AE2589">
        <f>IF(Table1[[#This Row],[Churn Label]]="no",0,1)</f>
        <v>0</v>
      </c>
      <c r="AF2589" cm="1">
        <f t="array" ref="AF2589">SUM(Table1[Cutomer Churned or not]/'KPI''s'!$B$1)</f>
        <v>0.2685808284731635</v>
      </c>
    </row>
    <row r="2590" spans="1:32" x14ac:dyDescent="0.25">
      <c r="A2590" t="s">
        <v>5300</v>
      </c>
      <c r="B2590" t="s">
        <v>21</v>
      </c>
      <c r="C2590" s="7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 t="str">
        <f>IF(Table1[[#This Row],[Under 30]]="yes","under 30",IF(Table1[[#This Row],[Senior]]="No","Senior","other"))</f>
        <v>Senior</v>
      </c>
      <c r="AE2590">
        <f>IF(Table1[[#This Row],[Churn Label]]="no",0,1)</f>
        <v>0</v>
      </c>
      <c r="AF2590" cm="1">
        <f t="array" ref="AF2590">SUM(Table1[Cutomer Churned or not]/'KPI''s'!$B$1)</f>
        <v>0.2685808284731635</v>
      </c>
    </row>
    <row r="2591" spans="1:32" x14ac:dyDescent="0.25">
      <c r="A2591" t="s">
        <v>5302</v>
      </c>
      <c r="B2591" t="s">
        <v>21</v>
      </c>
      <c r="C2591" s="7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 t="str">
        <f>IF(Table1[[#This Row],[Under 30]]="yes","under 30",IF(Table1[[#This Row],[Senior]]="No","Senior","other"))</f>
        <v>under 30</v>
      </c>
      <c r="AE2591">
        <f>IF(Table1[[#This Row],[Churn Label]]="no",0,1)</f>
        <v>0</v>
      </c>
      <c r="AF2591" cm="1">
        <f t="array" ref="AF2591">SUM(Table1[Cutomer Churned or not]/'KPI''s'!$B$1)</f>
        <v>0.2685808284731635</v>
      </c>
    </row>
    <row r="2592" spans="1:32" x14ac:dyDescent="0.25">
      <c r="A2592" t="s">
        <v>5304</v>
      </c>
      <c r="B2592" t="s">
        <v>21</v>
      </c>
      <c r="C2592" s="7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 t="str">
        <f>IF(Table1[[#This Row],[Under 30]]="yes","under 30",IF(Table1[[#This Row],[Senior]]="No","Senior","other"))</f>
        <v>Senior</v>
      </c>
      <c r="AE2592">
        <f>IF(Table1[[#This Row],[Churn Label]]="no",0,1)</f>
        <v>0</v>
      </c>
      <c r="AF2592" cm="1">
        <f t="array" ref="AF2592">SUM(Table1[Cutomer Churned or not]/'KPI''s'!$B$1)</f>
        <v>0.2685808284731635</v>
      </c>
    </row>
    <row r="2593" spans="1:32" x14ac:dyDescent="0.25">
      <c r="A2593" t="s">
        <v>5306</v>
      </c>
      <c r="B2593" t="s">
        <v>21</v>
      </c>
      <c r="C2593" s="7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 t="str">
        <f>IF(Table1[[#This Row],[Under 30]]="yes","under 30",IF(Table1[[#This Row],[Senior]]="No","Senior","other"))</f>
        <v>Senior</v>
      </c>
      <c r="AE2593">
        <f>IF(Table1[[#This Row],[Churn Label]]="no",0,1)</f>
        <v>0</v>
      </c>
      <c r="AF2593" cm="1">
        <f t="array" ref="AF2593">SUM(Table1[Cutomer Churned or not]/'KPI''s'!$B$1)</f>
        <v>0.2685808284731635</v>
      </c>
    </row>
    <row r="2594" spans="1:32" x14ac:dyDescent="0.25">
      <c r="A2594" t="s">
        <v>5308</v>
      </c>
      <c r="B2594" t="s">
        <v>21</v>
      </c>
      <c r="C2594" s="7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 t="str">
        <f>IF(Table1[[#This Row],[Under 30]]="yes","under 30",IF(Table1[[#This Row],[Senior]]="No","Senior","other"))</f>
        <v>Senior</v>
      </c>
      <c r="AE2594">
        <f>IF(Table1[[#This Row],[Churn Label]]="no",0,1)</f>
        <v>0</v>
      </c>
      <c r="AF2594" cm="1">
        <f t="array" ref="AF2594">SUM(Table1[Cutomer Churned or not]/'KPI''s'!$B$1)</f>
        <v>0.2685808284731635</v>
      </c>
    </row>
    <row r="2595" spans="1:32" x14ac:dyDescent="0.25">
      <c r="A2595" t="s">
        <v>5310</v>
      </c>
      <c r="B2595" t="s">
        <v>21</v>
      </c>
      <c r="C2595" s="7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 t="str">
        <f>IF(Table1[[#This Row],[Under 30]]="yes","under 30",IF(Table1[[#This Row],[Senior]]="No","Senior","other"))</f>
        <v>Senior</v>
      </c>
      <c r="AE2595">
        <f>IF(Table1[[#This Row],[Churn Label]]="no",0,1)</f>
        <v>0</v>
      </c>
      <c r="AF2595" cm="1">
        <f t="array" ref="AF2595">SUM(Table1[Cutomer Churned or not]/'KPI''s'!$B$1)</f>
        <v>0.2685808284731635</v>
      </c>
    </row>
    <row r="2596" spans="1:32" x14ac:dyDescent="0.25">
      <c r="A2596" t="s">
        <v>5312</v>
      </c>
      <c r="B2596" t="s">
        <v>21</v>
      </c>
      <c r="C2596" s="7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 t="str">
        <f>IF(Table1[[#This Row],[Under 30]]="yes","under 30",IF(Table1[[#This Row],[Senior]]="No","Senior","other"))</f>
        <v>Senior</v>
      </c>
      <c r="AE2596">
        <f>IF(Table1[[#This Row],[Churn Label]]="no",0,1)</f>
        <v>0</v>
      </c>
      <c r="AF2596" cm="1">
        <f t="array" ref="AF2596">SUM(Table1[Cutomer Churned or not]/'KPI''s'!$B$1)</f>
        <v>0.2685808284731635</v>
      </c>
    </row>
    <row r="2597" spans="1:32" x14ac:dyDescent="0.25">
      <c r="A2597" t="s">
        <v>5314</v>
      </c>
      <c r="B2597" t="s">
        <v>21</v>
      </c>
      <c r="C2597" s="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 t="str">
        <f>IF(Table1[[#This Row],[Under 30]]="yes","under 30",IF(Table1[[#This Row],[Senior]]="No","Senior","other"))</f>
        <v>other</v>
      </c>
      <c r="AE2597">
        <f>IF(Table1[[#This Row],[Churn Label]]="no",0,1)</f>
        <v>0</v>
      </c>
      <c r="AF2597" cm="1">
        <f t="array" ref="AF2597">SUM(Table1[Cutomer Churned or not]/'KPI''s'!$B$1)</f>
        <v>0.2685808284731635</v>
      </c>
    </row>
    <row r="2598" spans="1:32" x14ac:dyDescent="0.25">
      <c r="A2598" t="s">
        <v>5316</v>
      </c>
      <c r="B2598" t="s">
        <v>21</v>
      </c>
      <c r="C2598" s="7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 t="str">
        <f>IF(Table1[[#This Row],[Under 30]]="yes","under 30",IF(Table1[[#This Row],[Senior]]="No","Senior","other"))</f>
        <v>Senior</v>
      </c>
      <c r="AE2598">
        <f>IF(Table1[[#This Row],[Churn Label]]="no",0,1)</f>
        <v>0</v>
      </c>
      <c r="AF2598" cm="1">
        <f t="array" ref="AF2598">SUM(Table1[Cutomer Churned or not]/'KPI''s'!$B$1)</f>
        <v>0.2685808284731635</v>
      </c>
    </row>
    <row r="2599" spans="1:32" x14ac:dyDescent="0.25">
      <c r="A2599" t="s">
        <v>5318</v>
      </c>
      <c r="B2599" t="s">
        <v>21</v>
      </c>
      <c r="C2599" s="7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 t="str">
        <f>IF(Table1[[#This Row],[Under 30]]="yes","under 30",IF(Table1[[#This Row],[Senior]]="No","Senior","other"))</f>
        <v>under 30</v>
      </c>
      <c r="AE2599">
        <f>IF(Table1[[#This Row],[Churn Label]]="no",0,1)</f>
        <v>0</v>
      </c>
      <c r="AF2599" cm="1">
        <f t="array" ref="AF2599">SUM(Table1[Cutomer Churned or not]/'KPI''s'!$B$1)</f>
        <v>0.2685808284731635</v>
      </c>
    </row>
    <row r="2600" spans="1:32" x14ac:dyDescent="0.25">
      <c r="A2600" t="s">
        <v>5320</v>
      </c>
      <c r="B2600" t="s">
        <v>21</v>
      </c>
      <c r="C2600" s="7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 t="str">
        <f>IF(Table1[[#This Row],[Under 30]]="yes","under 30",IF(Table1[[#This Row],[Senior]]="No","Senior","other"))</f>
        <v>Senior</v>
      </c>
      <c r="AE2600">
        <f>IF(Table1[[#This Row],[Churn Label]]="no",0,1)</f>
        <v>0</v>
      </c>
      <c r="AF2600" cm="1">
        <f t="array" ref="AF2600">SUM(Table1[Cutomer Churned or not]/'KPI''s'!$B$1)</f>
        <v>0.2685808284731635</v>
      </c>
    </row>
    <row r="2601" spans="1:32" x14ac:dyDescent="0.25">
      <c r="A2601" t="s">
        <v>5322</v>
      </c>
      <c r="B2601" t="s">
        <v>21</v>
      </c>
      <c r="C2601" s="7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 t="str">
        <f>IF(Table1[[#This Row],[Under 30]]="yes","under 30",IF(Table1[[#This Row],[Senior]]="No","Senior","other"))</f>
        <v>Senior</v>
      </c>
      <c r="AE2601">
        <f>IF(Table1[[#This Row],[Churn Label]]="no",0,1)</f>
        <v>0</v>
      </c>
      <c r="AF2601" cm="1">
        <f t="array" ref="AF2601">SUM(Table1[Cutomer Churned or not]/'KPI''s'!$B$1)</f>
        <v>0.2685808284731635</v>
      </c>
    </row>
    <row r="2602" spans="1:32" x14ac:dyDescent="0.25">
      <c r="A2602" t="s">
        <v>5324</v>
      </c>
      <c r="B2602" t="s">
        <v>21</v>
      </c>
      <c r="C2602" s="7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 t="str">
        <f>IF(Table1[[#This Row],[Under 30]]="yes","under 30",IF(Table1[[#This Row],[Senior]]="No","Senior","other"))</f>
        <v>other</v>
      </c>
      <c r="AE2602">
        <f>IF(Table1[[#This Row],[Churn Label]]="no",0,1)</f>
        <v>0</v>
      </c>
      <c r="AF2602" cm="1">
        <f t="array" ref="AF2602">SUM(Table1[Cutomer Churned or not]/'KPI''s'!$B$1)</f>
        <v>0.2685808284731635</v>
      </c>
    </row>
    <row r="2603" spans="1:32" x14ac:dyDescent="0.25">
      <c r="A2603" t="s">
        <v>5326</v>
      </c>
      <c r="B2603" t="s">
        <v>21</v>
      </c>
      <c r="C2603" s="7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 t="str">
        <f>IF(Table1[[#This Row],[Under 30]]="yes","under 30",IF(Table1[[#This Row],[Senior]]="No","Senior","other"))</f>
        <v>Senior</v>
      </c>
      <c r="AE2603">
        <f>IF(Table1[[#This Row],[Churn Label]]="no",0,1)</f>
        <v>0</v>
      </c>
      <c r="AF2603" cm="1">
        <f t="array" ref="AF2603">SUM(Table1[Cutomer Churned or not]/'KPI''s'!$B$1)</f>
        <v>0.2685808284731635</v>
      </c>
    </row>
    <row r="2604" spans="1:32" x14ac:dyDescent="0.25">
      <c r="A2604" t="s">
        <v>5328</v>
      </c>
      <c r="B2604" t="s">
        <v>21</v>
      </c>
      <c r="C2604" s="7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 t="str">
        <f>IF(Table1[[#This Row],[Under 30]]="yes","under 30",IF(Table1[[#This Row],[Senior]]="No","Senior","other"))</f>
        <v>Senior</v>
      </c>
      <c r="AE2604">
        <f>IF(Table1[[#This Row],[Churn Label]]="no",0,1)</f>
        <v>0</v>
      </c>
      <c r="AF2604" cm="1">
        <f t="array" ref="AF2604">SUM(Table1[Cutomer Churned or not]/'KPI''s'!$B$1)</f>
        <v>0.2685808284731635</v>
      </c>
    </row>
    <row r="2605" spans="1:32" x14ac:dyDescent="0.25">
      <c r="A2605" t="s">
        <v>5330</v>
      </c>
      <c r="B2605" t="s">
        <v>21</v>
      </c>
      <c r="C2605" s="7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 t="str">
        <f>IF(Table1[[#This Row],[Under 30]]="yes","under 30",IF(Table1[[#This Row],[Senior]]="No","Senior","other"))</f>
        <v>under 30</v>
      </c>
      <c r="AE2605">
        <f>IF(Table1[[#This Row],[Churn Label]]="no",0,1)</f>
        <v>0</v>
      </c>
      <c r="AF2605" cm="1">
        <f t="array" ref="AF2605">SUM(Table1[Cutomer Churned or not]/'KPI''s'!$B$1)</f>
        <v>0.2685808284731635</v>
      </c>
    </row>
    <row r="2606" spans="1:32" x14ac:dyDescent="0.25">
      <c r="A2606" t="s">
        <v>5332</v>
      </c>
      <c r="B2606" t="s">
        <v>21</v>
      </c>
      <c r="C2606" s="7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 t="str">
        <f>IF(Table1[[#This Row],[Under 30]]="yes","under 30",IF(Table1[[#This Row],[Senior]]="No","Senior","other"))</f>
        <v>Senior</v>
      </c>
      <c r="AE2606">
        <f>IF(Table1[[#This Row],[Churn Label]]="no",0,1)</f>
        <v>0</v>
      </c>
      <c r="AF2606" cm="1">
        <f t="array" ref="AF2606">SUM(Table1[Cutomer Churned or not]/'KPI''s'!$B$1)</f>
        <v>0.2685808284731635</v>
      </c>
    </row>
    <row r="2607" spans="1:32" x14ac:dyDescent="0.25">
      <c r="A2607" t="s">
        <v>5334</v>
      </c>
      <c r="B2607" t="s">
        <v>21</v>
      </c>
      <c r="C2607" s="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 t="str">
        <f>IF(Table1[[#This Row],[Under 30]]="yes","under 30",IF(Table1[[#This Row],[Senior]]="No","Senior","other"))</f>
        <v>Senior</v>
      </c>
      <c r="AE2607">
        <f>IF(Table1[[#This Row],[Churn Label]]="no",0,1)</f>
        <v>0</v>
      </c>
      <c r="AF2607" cm="1">
        <f t="array" ref="AF2607">SUM(Table1[Cutomer Churned or not]/'KPI''s'!$B$1)</f>
        <v>0.2685808284731635</v>
      </c>
    </row>
    <row r="2608" spans="1:32" x14ac:dyDescent="0.25">
      <c r="A2608" t="s">
        <v>5336</v>
      </c>
      <c r="B2608" t="s">
        <v>21</v>
      </c>
      <c r="C2608" s="7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 t="str">
        <f>IF(Table1[[#This Row],[Under 30]]="yes","under 30",IF(Table1[[#This Row],[Senior]]="No","Senior","other"))</f>
        <v>Senior</v>
      </c>
      <c r="AE2608">
        <f>IF(Table1[[#This Row],[Churn Label]]="no",0,1)</f>
        <v>0</v>
      </c>
      <c r="AF2608" cm="1">
        <f t="array" ref="AF2608">SUM(Table1[Cutomer Churned or not]/'KPI''s'!$B$1)</f>
        <v>0.2685808284731635</v>
      </c>
    </row>
    <row r="2609" spans="1:32" x14ac:dyDescent="0.25">
      <c r="A2609" t="s">
        <v>5338</v>
      </c>
      <c r="B2609" t="s">
        <v>21</v>
      </c>
      <c r="C2609" s="7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 t="str">
        <f>IF(Table1[[#This Row],[Under 30]]="yes","under 30",IF(Table1[[#This Row],[Senior]]="No","Senior","other"))</f>
        <v>under 30</v>
      </c>
      <c r="AE2609">
        <f>IF(Table1[[#This Row],[Churn Label]]="no",0,1)</f>
        <v>0</v>
      </c>
      <c r="AF2609" cm="1">
        <f t="array" ref="AF2609">SUM(Table1[Cutomer Churned or not]/'KPI''s'!$B$1)</f>
        <v>0.2685808284731635</v>
      </c>
    </row>
    <row r="2610" spans="1:32" x14ac:dyDescent="0.25">
      <c r="A2610" t="s">
        <v>5340</v>
      </c>
      <c r="B2610" t="s">
        <v>21</v>
      </c>
      <c r="C2610" s="7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 t="str">
        <f>IF(Table1[[#This Row],[Under 30]]="yes","under 30",IF(Table1[[#This Row],[Senior]]="No","Senior","other"))</f>
        <v>other</v>
      </c>
      <c r="AE2610">
        <f>IF(Table1[[#This Row],[Churn Label]]="no",0,1)</f>
        <v>0</v>
      </c>
      <c r="AF2610" cm="1">
        <f t="array" ref="AF2610">SUM(Table1[Cutomer Churned or not]/'KPI''s'!$B$1)</f>
        <v>0.2685808284731635</v>
      </c>
    </row>
    <row r="2611" spans="1:32" x14ac:dyDescent="0.25">
      <c r="A2611" t="s">
        <v>5342</v>
      </c>
      <c r="B2611" t="s">
        <v>21</v>
      </c>
      <c r="C2611" s="7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 t="str">
        <f>IF(Table1[[#This Row],[Under 30]]="yes","under 30",IF(Table1[[#This Row],[Senior]]="No","Senior","other"))</f>
        <v>under 30</v>
      </c>
      <c r="AE2611">
        <f>IF(Table1[[#This Row],[Churn Label]]="no",0,1)</f>
        <v>0</v>
      </c>
      <c r="AF2611" cm="1">
        <f t="array" ref="AF2611">SUM(Table1[Cutomer Churned or not]/'KPI''s'!$B$1)</f>
        <v>0.2685808284731635</v>
      </c>
    </row>
    <row r="2612" spans="1:32" x14ac:dyDescent="0.25">
      <c r="A2612" t="s">
        <v>5344</v>
      </c>
      <c r="B2612" t="s">
        <v>21</v>
      </c>
      <c r="C2612" s="7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 t="str">
        <f>IF(Table1[[#This Row],[Under 30]]="yes","under 30",IF(Table1[[#This Row],[Senior]]="No","Senior","other"))</f>
        <v>under 30</v>
      </c>
      <c r="AE2612">
        <f>IF(Table1[[#This Row],[Churn Label]]="no",0,1)</f>
        <v>0</v>
      </c>
      <c r="AF2612" cm="1">
        <f t="array" ref="AF2612">SUM(Table1[Cutomer Churned or not]/'KPI''s'!$B$1)</f>
        <v>0.2685808284731635</v>
      </c>
    </row>
    <row r="2613" spans="1:32" x14ac:dyDescent="0.25">
      <c r="A2613" t="s">
        <v>5346</v>
      </c>
      <c r="B2613" t="s">
        <v>21</v>
      </c>
      <c r="C2613" s="7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 t="str">
        <f>IF(Table1[[#This Row],[Under 30]]="yes","under 30",IF(Table1[[#This Row],[Senior]]="No","Senior","other"))</f>
        <v>other</v>
      </c>
      <c r="AE2613">
        <f>IF(Table1[[#This Row],[Churn Label]]="no",0,1)</f>
        <v>0</v>
      </c>
      <c r="AF2613" cm="1">
        <f t="array" ref="AF2613">SUM(Table1[Cutomer Churned or not]/'KPI''s'!$B$1)</f>
        <v>0.2685808284731635</v>
      </c>
    </row>
    <row r="2614" spans="1:32" x14ac:dyDescent="0.25">
      <c r="A2614" t="s">
        <v>5348</v>
      </c>
      <c r="B2614" t="s">
        <v>21</v>
      </c>
      <c r="C2614" s="7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 t="str">
        <f>IF(Table1[[#This Row],[Under 30]]="yes","under 30",IF(Table1[[#This Row],[Senior]]="No","Senior","other"))</f>
        <v>Senior</v>
      </c>
      <c r="AE2614">
        <f>IF(Table1[[#This Row],[Churn Label]]="no",0,1)</f>
        <v>0</v>
      </c>
      <c r="AF2614" cm="1">
        <f t="array" ref="AF2614">SUM(Table1[Cutomer Churned or not]/'KPI''s'!$B$1)</f>
        <v>0.2685808284731635</v>
      </c>
    </row>
    <row r="2615" spans="1:32" x14ac:dyDescent="0.25">
      <c r="A2615" t="s">
        <v>5350</v>
      </c>
      <c r="B2615" t="s">
        <v>21</v>
      </c>
      <c r="C2615" s="7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 t="str">
        <f>IF(Table1[[#This Row],[Under 30]]="yes","under 30",IF(Table1[[#This Row],[Senior]]="No","Senior","other"))</f>
        <v>Senior</v>
      </c>
      <c r="AE2615">
        <f>IF(Table1[[#This Row],[Churn Label]]="no",0,1)</f>
        <v>0</v>
      </c>
      <c r="AF2615" cm="1">
        <f t="array" ref="AF2615">SUM(Table1[Cutomer Churned or not]/'KPI''s'!$B$1)</f>
        <v>0.2685808284731635</v>
      </c>
    </row>
    <row r="2616" spans="1:32" x14ac:dyDescent="0.25">
      <c r="A2616" t="s">
        <v>5352</v>
      </c>
      <c r="B2616" t="s">
        <v>21</v>
      </c>
      <c r="C2616" s="7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 t="str">
        <f>IF(Table1[[#This Row],[Under 30]]="yes","under 30",IF(Table1[[#This Row],[Senior]]="No","Senior","other"))</f>
        <v>Senior</v>
      </c>
      <c r="AE2616">
        <f>IF(Table1[[#This Row],[Churn Label]]="no",0,1)</f>
        <v>0</v>
      </c>
      <c r="AF2616" cm="1">
        <f t="array" ref="AF2616">SUM(Table1[Cutomer Churned or not]/'KPI''s'!$B$1)</f>
        <v>0.2685808284731635</v>
      </c>
    </row>
    <row r="2617" spans="1:32" x14ac:dyDescent="0.25">
      <c r="A2617" t="s">
        <v>5354</v>
      </c>
      <c r="B2617" t="s">
        <v>21</v>
      </c>
      <c r="C2617" s="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 t="str">
        <f>IF(Table1[[#This Row],[Under 30]]="yes","under 30",IF(Table1[[#This Row],[Senior]]="No","Senior","other"))</f>
        <v>Senior</v>
      </c>
      <c r="AE2617">
        <f>IF(Table1[[#This Row],[Churn Label]]="no",0,1)</f>
        <v>0</v>
      </c>
      <c r="AF2617" cm="1">
        <f t="array" ref="AF2617">SUM(Table1[Cutomer Churned or not]/'KPI''s'!$B$1)</f>
        <v>0.2685808284731635</v>
      </c>
    </row>
    <row r="2618" spans="1:32" x14ac:dyDescent="0.25">
      <c r="A2618" t="s">
        <v>5356</v>
      </c>
      <c r="B2618" t="s">
        <v>21</v>
      </c>
      <c r="C2618" s="7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 t="str">
        <f>IF(Table1[[#This Row],[Under 30]]="yes","under 30",IF(Table1[[#This Row],[Senior]]="No","Senior","other"))</f>
        <v>under 30</v>
      </c>
      <c r="AE2618">
        <f>IF(Table1[[#This Row],[Churn Label]]="no",0,1)</f>
        <v>0</v>
      </c>
      <c r="AF2618" cm="1">
        <f t="array" ref="AF2618">SUM(Table1[Cutomer Churned or not]/'KPI''s'!$B$1)</f>
        <v>0.2685808284731635</v>
      </c>
    </row>
    <row r="2619" spans="1:32" x14ac:dyDescent="0.25">
      <c r="A2619" t="s">
        <v>5358</v>
      </c>
      <c r="B2619" t="s">
        <v>21</v>
      </c>
      <c r="C2619" s="7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 t="str">
        <f>IF(Table1[[#This Row],[Under 30]]="yes","under 30",IF(Table1[[#This Row],[Senior]]="No","Senior","other"))</f>
        <v>Senior</v>
      </c>
      <c r="AE2619">
        <f>IF(Table1[[#This Row],[Churn Label]]="no",0,1)</f>
        <v>0</v>
      </c>
      <c r="AF2619" cm="1">
        <f t="array" ref="AF2619">SUM(Table1[Cutomer Churned or not]/'KPI''s'!$B$1)</f>
        <v>0.2685808284731635</v>
      </c>
    </row>
    <row r="2620" spans="1:32" x14ac:dyDescent="0.25">
      <c r="A2620" t="s">
        <v>5360</v>
      </c>
      <c r="B2620" t="s">
        <v>21</v>
      </c>
      <c r="C2620" s="7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 t="str">
        <f>IF(Table1[[#This Row],[Under 30]]="yes","under 30",IF(Table1[[#This Row],[Senior]]="No","Senior","other"))</f>
        <v>Senior</v>
      </c>
      <c r="AE2620">
        <f>IF(Table1[[#This Row],[Churn Label]]="no",0,1)</f>
        <v>0</v>
      </c>
      <c r="AF2620" cm="1">
        <f t="array" ref="AF2620">SUM(Table1[Cutomer Churned or not]/'KPI''s'!$B$1)</f>
        <v>0.2685808284731635</v>
      </c>
    </row>
    <row r="2621" spans="1:32" x14ac:dyDescent="0.25">
      <c r="A2621" t="s">
        <v>5362</v>
      </c>
      <c r="B2621" t="s">
        <v>21</v>
      </c>
      <c r="C2621" s="7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 t="str">
        <f>IF(Table1[[#This Row],[Under 30]]="yes","under 30",IF(Table1[[#This Row],[Senior]]="No","Senior","other"))</f>
        <v>Senior</v>
      </c>
      <c r="AE2621">
        <f>IF(Table1[[#This Row],[Churn Label]]="no",0,1)</f>
        <v>0</v>
      </c>
      <c r="AF2621" cm="1">
        <f t="array" ref="AF2621">SUM(Table1[Cutomer Churned or not]/'KPI''s'!$B$1)</f>
        <v>0.2685808284731635</v>
      </c>
    </row>
    <row r="2622" spans="1:32" x14ac:dyDescent="0.25">
      <c r="A2622" t="s">
        <v>5364</v>
      </c>
      <c r="B2622" t="s">
        <v>21</v>
      </c>
      <c r="C2622" s="7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 t="str">
        <f>IF(Table1[[#This Row],[Under 30]]="yes","under 30",IF(Table1[[#This Row],[Senior]]="No","Senior","other"))</f>
        <v>under 30</v>
      </c>
      <c r="AE2622">
        <f>IF(Table1[[#This Row],[Churn Label]]="no",0,1)</f>
        <v>0</v>
      </c>
      <c r="AF2622" cm="1">
        <f t="array" ref="AF2622">SUM(Table1[Cutomer Churned or not]/'KPI''s'!$B$1)</f>
        <v>0.2685808284731635</v>
      </c>
    </row>
    <row r="2623" spans="1:32" x14ac:dyDescent="0.25">
      <c r="A2623" t="s">
        <v>5366</v>
      </c>
      <c r="B2623" t="s">
        <v>21</v>
      </c>
      <c r="C2623" s="7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 t="str">
        <f>IF(Table1[[#This Row],[Under 30]]="yes","under 30",IF(Table1[[#This Row],[Senior]]="No","Senior","other"))</f>
        <v>Senior</v>
      </c>
      <c r="AE2623">
        <f>IF(Table1[[#This Row],[Churn Label]]="no",0,1)</f>
        <v>0</v>
      </c>
      <c r="AF2623" cm="1">
        <f t="array" ref="AF2623">SUM(Table1[Cutomer Churned or not]/'KPI''s'!$B$1)</f>
        <v>0.2685808284731635</v>
      </c>
    </row>
    <row r="2624" spans="1:32" x14ac:dyDescent="0.25">
      <c r="A2624" t="s">
        <v>5368</v>
      </c>
      <c r="B2624" t="s">
        <v>21</v>
      </c>
      <c r="C2624" s="7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 t="str">
        <f>IF(Table1[[#This Row],[Under 30]]="yes","under 30",IF(Table1[[#This Row],[Senior]]="No","Senior","other"))</f>
        <v>other</v>
      </c>
      <c r="AE2624">
        <f>IF(Table1[[#This Row],[Churn Label]]="no",0,1)</f>
        <v>0</v>
      </c>
      <c r="AF2624" cm="1">
        <f t="array" ref="AF2624">SUM(Table1[Cutomer Churned or not]/'KPI''s'!$B$1)</f>
        <v>0.2685808284731635</v>
      </c>
    </row>
    <row r="2625" spans="1:32" x14ac:dyDescent="0.25">
      <c r="A2625" t="s">
        <v>5370</v>
      </c>
      <c r="B2625" t="s">
        <v>21</v>
      </c>
      <c r="C2625" s="7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 t="str">
        <f>IF(Table1[[#This Row],[Under 30]]="yes","under 30",IF(Table1[[#This Row],[Senior]]="No","Senior","other"))</f>
        <v>Senior</v>
      </c>
      <c r="AE2625">
        <f>IF(Table1[[#This Row],[Churn Label]]="no",0,1)</f>
        <v>0</v>
      </c>
      <c r="AF2625" cm="1">
        <f t="array" ref="AF2625">SUM(Table1[Cutomer Churned or not]/'KPI''s'!$B$1)</f>
        <v>0.2685808284731635</v>
      </c>
    </row>
    <row r="2626" spans="1:32" x14ac:dyDescent="0.25">
      <c r="A2626" t="s">
        <v>5372</v>
      </c>
      <c r="B2626" t="s">
        <v>21</v>
      </c>
      <c r="C2626" s="7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 t="str">
        <f>IF(Table1[[#This Row],[Under 30]]="yes","under 30",IF(Table1[[#This Row],[Senior]]="No","Senior","other"))</f>
        <v>Senior</v>
      </c>
      <c r="AE2626">
        <f>IF(Table1[[#This Row],[Churn Label]]="no",0,1)</f>
        <v>0</v>
      </c>
      <c r="AF2626" cm="1">
        <f t="array" ref="AF2626">SUM(Table1[Cutomer Churned or not]/'KPI''s'!$B$1)</f>
        <v>0.2685808284731635</v>
      </c>
    </row>
    <row r="2627" spans="1:32" x14ac:dyDescent="0.25">
      <c r="A2627" t="s">
        <v>5374</v>
      </c>
      <c r="B2627" t="s">
        <v>21</v>
      </c>
      <c r="C2627" s="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 t="str">
        <f>IF(Table1[[#This Row],[Under 30]]="yes","under 30",IF(Table1[[#This Row],[Senior]]="No","Senior","other"))</f>
        <v>Senior</v>
      </c>
      <c r="AE2627">
        <f>IF(Table1[[#This Row],[Churn Label]]="no",0,1)</f>
        <v>0</v>
      </c>
      <c r="AF2627" cm="1">
        <f t="array" ref="AF2627">SUM(Table1[Cutomer Churned or not]/'KPI''s'!$B$1)</f>
        <v>0.2685808284731635</v>
      </c>
    </row>
    <row r="2628" spans="1:32" x14ac:dyDescent="0.25">
      <c r="A2628" t="s">
        <v>5376</v>
      </c>
      <c r="B2628" t="s">
        <v>21</v>
      </c>
      <c r="C2628" s="7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 t="str">
        <f>IF(Table1[[#This Row],[Under 30]]="yes","under 30",IF(Table1[[#This Row],[Senior]]="No","Senior","other"))</f>
        <v>Senior</v>
      </c>
      <c r="AE2628">
        <f>IF(Table1[[#This Row],[Churn Label]]="no",0,1)</f>
        <v>0</v>
      </c>
      <c r="AF2628" cm="1">
        <f t="array" ref="AF2628">SUM(Table1[Cutomer Churned or not]/'KPI''s'!$B$1)</f>
        <v>0.2685808284731635</v>
      </c>
    </row>
    <row r="2629" spans="1:32" x14ac:dyDescent="0.25">
      <c r="A2629" t="s">
        <v>5378</v>
      </c>
      <c r="B2629" t="s">
        <v>21</v>
      </c>
      <c r="C2629" s="7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 t="str">
        <f>IF(Table1[[#This Row],[Under 30]]="yes","under 30",IF(Table1[[#This Row],[Senior]]="No","Senior","other"))</f>
        <v>other</v>
      </c>
      <c r="AE2629">
        <f>IF(Table1[[#This Row],[Churn Label]]="no",0,1)</f>
        <v>0</v>
      </c>
      <c r="AF2629" cm="1">
        <f t="array" ref="AF2629">SUM(Table1[Cutomer Churned or not]/'KPI''s'!$B$1)</f>
        <v>0.2685808284731635</v>
      </c>
    </row>
    <row r="2630" spans="1:32" x14ac:dyDescent="0.25">
      <c r="A2630" t="s">
        <v>5380</v>
      </c>
      <c r="B2630" t="s">
        <v>21</v>
      </c>
      <c r="C2630" s="7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 t="str">
        <f>IF(Table1[[#This Row],[Under 30]]="yes","under 30",IF(Table1[[#This Row],[Senior]]="No","Senior","other"))</f>
        <v>Senior</v>
      </c>
      <c r="AE2630">
        <f>IF(Table1[[#This Row],[Churn Label]]="no",0,1)</f>
        <v>0</v>
      </c>
      <c r="AF2630" cm="1">
        <f t="array" ref="AF2630">SUM(Table1[Cutomer Churned or not]/'KPI''s'!$B$1)</f>
        <v>0.2685808284731635</v>
      </c>
    </row>
    <row r="2631" spans="1:32" x14ac:dyDescent="0.25">
      <c r="A2631" t="s">
        <v>5382</v>
      </c>
      <c r="B2631" t="s">
        <v>21</v>
      </c>
      <c r="C2631" s="7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 t="str">
        <f>IF(Table1[[#This Row],[Under 30]]="yes","under 30",IF(Table1[[#This Row],[Senior]]="No","Senior","other"))</f>
        <v>Senior</v>
      </c>
      <c r="AE2631">
        <f>IF(Table1[[#This Row],[Churn Label]]="no",0,1)</f>
        <v>0</v>
      </c>
      <c r="AF2631" cm="1">
        <f t="array" ref="AF2631">SUM(Table1[Cutomer Churned or not]/'KPI''s'!$B$1)</f>
        <v>0.2685808284731635</v>
      </c>
    </row>
    <row r="2632" spans="1:32" x14ac:dyDescent="0.25">
      <c r="A2632" t="s">
        <v>5384</v>
      </c>
      <c r="B2632" t="s">
        <v>21</v>
      </c>
      <c r="C2632" s="7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 t="str">
        <f>IF(Table1[[#This Row],[Under 30]]="yes","under 30",IF(Table1[[#This Row],[Senior]]="No","Senior","other"))</f>
        <v>Senior</v>
      </c>
      <c r="AE2632">
        <f>IF(Table1[[#This Row],[Churn Label]]="no",0,1)</f>
        <v>0</v>
      </c>
      <c r="AF2632" cm="1">
        <f t="array" ref="AF2632">SUM(Table1[Cutomer Churned or not]/'KPI''s'!$B$1)</f>
        <v>0.2685808284731635</v>
      </c>
    </row>
    <row r="2633" spans="1:32" x14ac:dyDescent="0.25">
      <c r="A2633" t="s">
        <v>5386</v>
      </c>
      <c r="B2633" t="s">
        <v>21</v>
      </c>
      <c r="C2633" s="7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 t="str">
        <f>IF(Table1[[#This Row],[Under 30]]="yes","under 30",IF(Table1[[#This Row],[Senior]]="No","Senior","other"))</f>
        <v>other</v>
      </c>
      <c r="AE2633">
        <f>IF(Table1[[#This Row],[Churn Label]]="no",0,1)</f>
        <v>0</v>
      </c>
      <c r="AF2633" cm="1">
        <f t="array" ref="AF2633">SUM(Table1[Cutomer Churned or not]/'KPI''s'!$B$1)</f>
        <v>0.2685808284731635</v>
      </c>
    </row>
    <row r="2634" spans="1:32" x14ac:dyDescent="0.25">
      <c r="A2634" t="s">
        <v>5388</v>
      </c>
      <c r="B2634" t="s">
        <v>21</v>
      </c>
      <c r="C2634" s="7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 t="str">
        <f>IF(Table1[[#This Row],[Under 30]]="yes","under 30",IF(Table1[[#This Row],[Senior]]="No","Senior","other"))</f>
        <v>other</v>
      </c>
      <c r="AE2634">
        <f>IF(Table1[[#This Row],[Churn Label]]="no",0,1)</f>
        <v>0</v>
      </c>
      <c r="AF2634" cm="1">
        <f t="array" ref="AF2634">SUM(Table1[Cutomer Churned or not]/'KPI''s'!$B$1)</f>
        <v>0.2685808284731635</v>
      </c>
    </row>
    <row r="2635" spans="1:32" x14ac:dyDescent="0.25">
      <c r="A2635" t="s">
        <v>5390</v>
      </c>
      <c r="B2635" t="s">
        <v>21</v>
      </c>
      <c r="C2635" s="7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 t="str">
        <f>IF(Table1[[#This Row],[Under 30]]="yes","under 30",IF(Table1[[#This Row],[Senior]]="No","Senior","other"))</f>
        <v>Senior</v>
      </c>
      <c r="AE2635">
        <f>IF(Table1[[#This Row],[Churn Label]]="no",0,1)</f>
        <v>0</v>
      </c>
      <c r="AF2635" cm="1">
        <f t="array" ref="AF2635">SUM(Table1[Cutomer Churned or not]/'KPI''s'!$B$1)</f>
        <v>0.2685808284731635</v>
      </c>
    </row>
    <row r="2636" spans="1:32" x14ac:dyDescent="0.25">
      <c r="A2636" t="s">
        <v>5392</v>
      </c>
      <c r="B2636" t="s">
        <v>21</v>
      </c>
      <c r="C2636" s="7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 t="str">
        <f>IF(Table1[[#This Row],[Under 30]]="yes","under 30",IF(Table1[[#This Row],[Senior]]="No","Senior","other"))</f>
        <v>Senior</v>
      </c>
      <c r="AE2636">
        <f>IF(Table1[[#This Row],[Churn Label]]="no",0,1)</f>
        <v>0</v>
      </c>
      <c r="AF2636" cm="1">
        <f t="array" ref="AF2636">SUM(Table1[Cutomer Churned or not]/'KPI''s'!$B$1)</f>
        <v>0.2685808284731635</v>
      </c>
    </row>
    <row r="2637" spans="1:32" x14ac:dyDescent="0.25">
      <c r="A2637" t="s">
        <v>5394</v>
      </c>
      <c r="B2637" t="s">
        <v>21</v>
      </c>
      <c r="C2637" s="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 t="str">
        <f>IF(Table1[[#This Row],[Under 30]]="yes","under 30",IF(Table1[[#This Row],[Senior]]="No","Senior","other"))</f>
        <v>under 30</v>
      </c>
      <c r="AE2637">
        <f>IF(Table1[[#This Row],[Churn Label]]="no",0,1)</f>
        <v>0</v>
      </c>
      <c r="AF2637" cm="1">
        <f t="array" ref="AF2637">SUM(Table1[Cutomer Churned or not]/'KPI''s'!$B$1)</f>
        <v>0.2685808284731635</v>
      </c>
    </row>
    <row r="2638" spans="1:32" x14ac:dyDescent="0.25">
      <c r="A2638" t="s">
        <v>5396</v>
      </c>
      <c r="B2638" t="s">
        <v>21</v>
      </c>
      <c r="C2638" s="7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 t="str">
        <f>IF(Table1[[#This Row],[Under 30]]="yes","under 30",IF(Table1[[#This Row],[Senior]]="No","Senior","other"))</f>
        <v>Senior</v>
      </c>
      <c r="AE2638">
        <f>IF(Table1[[#This Row],[Churn Label]]="no",0,1)</f>
        <v>0</v>
      </c>
      <c r="AF2638" cm="1">
        <f t="array" ref="AF2638">SUM(Table1[Cutomer Churned or not]/'KPI''s'!$B$1)</f>
        <v>0.2685808284731635</v>
      </c>
    </row>
    <row r="2639" spans="1:32" x14ac:dyDescent="0.25">
      <c r="A2639" t="s">
        <v>5398</v>
      </c>
      <c r="B2639" t="s">
        <v>21</v>
      </c>
      <c r="C2639" s="7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 t="str">
        <f>IF(Table1[[#This Row],[Under 30]]="yes","under 30",IF(Table1[[#This Row],[Senior]]="No","Senior","other"))</f>
        <v>Senior</v>
      </c>
      <c r="AE2639">
        <f>IF(Table1[[#This Row],[Churn Label]]="no",0,1)</f>
        <v>0</v>
      </c>
      <c r="AF2639" cm="1">
        <f t="array" ref="AF2639">SUM(Table1[Cutomer Churned or not]/'KPI''s'!$B$1)</f>
        <v>0.2685808284731635</v>
      </c>
    </row>
    <row r="2640" spans="1:32" x14ac:dyDescent="0.25">
      <c r="A2640" t="s">
        <v>5400</v>
      </c>
      <c r="B2640" t="s">
        <v>21</v>
      </c>
      <c r="C2640" s="7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 t="str">
        <f>IF(Table1[[#This Row],[Under 30]]="yes","under 30",IF(Table1[[#This Row],[Senior]]="No","Senior","other"))</f>
        <v>Senior</v>
      </c>
      <c r="AE2640">
        <f>IF(Table1[[#This Row],[Churn Label]]="no",0,1)</f>
        <v>0</v>
      </c>
      <c r="AF2640" cm="1">
        <f t="array" ref="AF2640">SUM(Table1[Cutomer Churned or not]/'KPI''s'!$B$1)</f>
        <v>0.2685808284731635</v>
      </c>
    </row>
    <row r="2641" spans="1:32" x14ac:dyDescent="0.25">
      <c r="A2641" t="s">
        <v>5402</v>
      </c>
      <c r="B2641" t="s">
        <v>21</v>
      </c>
      <c r="C2641" s="7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 t="str">
        <f>IF(Table1[[#This Row],[Under 30]]="yes","under 30",IF(Table1[[#This Row],[Senior]]="No","Senior","other"))</f>
        <v>Senior</v>
      </c>
      <c r="AE2641">
        <f>IF(Table1[[#This Row],[Churn Label]]="no",0,1)</f>
        <v>0</v>
      </c>
      <c r="AF2641" cm="1">
        <f t="array" ref="AF2641">SUM(Table1[Cutomer Churned or not]/'KPI''s'!$B$1)</f>
        <v>0.2685808284731635</v>
      </c>
    </row>
    <row r="2642" spans="1:32" x14ac:dyDescent="0.25">
      <c r="A2642" t="s">
        <v>5404</v>
      </c>
      <c r="B2642" t="s">
        <v>21</v>
      </c>
      <c r="C2642" s="7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 t="str">
        <f>IF(Table1[[#This Row],[Under 30]]="yes","under 30",IF(Table1[[#This Row],[Senior]]="No","Senior","other"))</f>
        <v>Senior</v>
      </c>
      <c r="AE2642">
        <f>IF(Table1[[#This Row],[Churn Label]]="no",0,1)</f>
        <v>0</v>
      </c>
      <c r="AF2642" cm="1">
        <f t="array" ref="AF2642">SUM(Table1[Cutomer Churned or not]/'KPI''s'!$B$1)</f>
        <v>0.2685808284731635</v>
      </c>
    </row>
    <row r="2643" spans="1:32" x14ac:dyDescent="0.25">
      <c r="A2643" t="s">
        <v>5406</v>
      </c>
      <c r="B2643" t="s">
        <v>21</v>
      </c>
      <c r="C2643" s="7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 t="str">
        <f>IF(Table1[[#This Row],[Under 30]]="yes","under 30",IF(Table1[[#This Row],[Senior]]="No","Senior","other"))</f>
        <v>Senior</v>
      </c>
      <c r="AE2643">
        <f>IF(Table1[[#This Row],[Churn Label]]="no",0,1)</f>
        <v>0</v>
      </c>
      <c r="AF2643" cm="1">
        <f t="array" ref="AF2643">SUM(Table1[Cutomer Churned or not]/'KPI''s'!$B$1)</f>
        <v>0.2685808284731635</v>
      </c>
    </row>
    <row r="2644" spans="1:32" x14ac:dyDescent="0.25">
      <c r="A2644" t="s">
        <v>5408</v>
      </c>
      <c r="B2644" t="s">
        <v>21</v>
      </c>
      <c r="C2644" s="7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 t="str">
        <f>IF(Table1[[#This Row],[Under 30]]="yes","under 30",IF(Table1[[#This Row],[Senior]]="No","Senior","other"))</f>
        <v>Senior</v>
      </c>
      <c r="AE2644">
        <f>IF(Table1[[#This Row],[Churn Label]]="no",0,1)</f>
        <v>0</v>
      </c>
      <c r="AF2644" cm="1">
        <f t="array" ref="AF2644">SUM(Table1[Cutomer Churned or not]/'KPI''s'!$B$1)</f>
        <v>0.2685808284731635</v>
      </c>
    </row>
    <row r="2645" spans="1:32" x14ac:dyDescent="0.25">
      <c r="A2645" t="s">
        <v>5410</v>
      </c>
      <c r="B2645" t="s">
        <v>21</v>
      </c>
      <c r="C2645" s="7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 t="str">
        <f>IF(Table1[[#This Row],[Under 30]]="yes","under 30",IF(Table1[[#This Row],[Senior]]="No","Senior","other"))</f>
        <v>Senior</v>
      </c>
      <c r="AE2645">
        <f>IF(Table1[[#This Row],[Churn Label]]="no",0,1)</f>
        <v>0</v>
      </c>
      <c r="AF2645" cm="1">
        <f t="array" ref="AF2645">SUM(Table1[Cutomer Churned or not]/'KPI''s'!$B$1)</f>
        <v>0.2685808284731635</v>
      </c>
    </row>
    <row r="2646" spans="1:32" x14ac:dyDescent="0.25">
      <c r="A2646" t="s">
        <v>5412</v>
      </c>
      <c r="B2646" t="s">
        <v>21</v>
      </c>
      <c r="C2646" s="7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 t="str">
        <f>IF(Table1[[#This Row],[Under 30]]="yes","under 30",IF(Table1[[#This Row],[Senior]]="No","Senior","other"))</f>
        <v>Senior</v>
      </c>
      <c r="AE2646">
        <f>IF(Table1[[#This Row],[Churn Label]]="no",0,1)</f>
        <v>0</v>
      </c>
      <c r="AF2646" cm="1">
        <f t="array" ref="AF2646">SUM(Table1[Cutomer Churned or not]/'KPI''s'!$B$1)</f>
        <v>0.2685808284731635</v>
      </c>
    </row>
    <row r="2647" spans="1:32" x14ac:dyDescent="0.25">
      <c r="A2647" t="s">
        <v>5414</v>
      </c>
      <c r="B2647" t="s">
        <v>21</v>
      </c>
      <c r="C2647" s="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 t="str">
        <f>IF(Table1[[#This Row],[Under 30]]="yes","under 30",IF(Table1[[#This Row],[Senior]]="No","Senior","other"))</f>
        <v>other</v>
      </c>
      <c r="AE2647">
        <f>IF(Table1[[#This Row],[Churn Label]]="no",0,1)</f>
        <v>0</v>
      </c>
      <c r="AF2647" cm="1">
        <f t="array" ref="AF2647">SUM(Table1[Cutomer Churned or not]/'KPI''s'!$B$1)</f>
        <v>0.2685808284731635</v>
      </c>
    </row>
    <row r="2648" spans="1:32" x14ac:dyDescent="0.25">
      <c r="A2648" t="s">
        <v>5416</v>
      </c>
      <c r="B2648" t="s">
        <v>21</v>
      </c>
      <c r="C2648" s="7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 t="str">
        <f>IF(Table1[[#This Row],[Under 30]]="yes","under 30",IF(Table1[[#This Row],[Senior]]="No","Senior","other"))</f>
        <v>under 30</v>
      </c>
      <c r="AE2648">
        <f>IF(Table1[[#This Row],[Churn Label]]="no",0,1)</f>
        <v>0</v>
      </c>
      <c r="AF2648" cm="1">
        <f t="array" ref="AF2648">SUM(Table1[Cutomer Churned or not]/'KPI''s'!$B$1)</f>
        <v>0.2685808284731635</v>
      </c>
    </row>
    <row r="2649" spans="1:32" x14ac:dyDescent="0.25">
      <c r="A2649" t="s">
        <v>5418</v>
      </c>
      <c r="B2649" t="s">
        <v>21</v>
      </c>
      <c r="C2649" s="7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 t="str">
        <f>IF(Table1[[#This Row],[Under 30]]="yes","under 30",IF(Table1[[#This Row],[Senior]]="No","Senior","other"))</f>
        <v>under 30</v>
      </c>
      <c r="AE2649">
        <f>IF(Table1[[#This Row],[Churn Label]]="no",0,1)</f>
        <v>0</v>
      </c>
      <c r="AF2649" cm="1">
        <f t="array" ref="AF2649">SUM(Table1[Cutomer Churned or not]/'KPI''s'!$B$1)</f>
        <v>0.2685808284731635</v>
      </c>
    </row>
    <row r="2650" spans="1:32" x14ac:dyDescent="0.25">
      <c r="A2650" t="s">
        <v>5420</v>
      </c>
      <c r="B2650" t="s">
        <v>21</v>
      </c>
      <c r="C2650" s="7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 t="str">
        <f>IF(Table1[[#This Row],[Under 30]]="yes","under 30",IF(Table1[[#This Row],[Senior]]="No","Senior","other"))</f>
        <v>Senior</v>
      </c>
      <c r="AE2650">
        <f>IF(Table1[[#This Row],[Churn Label]]="no",0,1)</f>
        <v>0</v>
      </c>
      <c r="AF2650" cm="1">
        <f t="array" ref="AF2650">SUM(Table1[Cutomer Churned or not]/'KPI''s'!$B$1)</f>
        <v>0.2685808284731635</v>
      </c>
    </row>
    <row r="2651" spans="1:32" x14ac:dyDescent="0.25">
      <c r="A2651" t="s">
        <v>5422</v>
      </c>
      <c r="B2651" t="s">
        <v>21</v>
      </c>
      <c r="C2651" s="7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 t="str">
        <f>IF(Table1[[#This Row],[Under 30]]="yes","under 30",IF(Table1[[#This Row],[Senior]]="No","Senior","other"))</f>
        <v>other</v>
      </c>
      <c r="AE2651">
        <f>IF(Table1[[#This Row],[Churn Label]]="no",0,1)</f>
        <v>0</v>
      </c>
      <c r="AF2651" cm="1">
        <f t="array" ref="AF2651">SUM(Table1[Cutomer Churned or not]/'KPI''s'!$B$1)</f>
        <v>0.2685808284731635</v>
      </c>
    </row>
    <row r="2652" spans="1:32" x14ac:dyDescent="0.25">
      <c r="A2652" t="s">
        <v>5424</v>
      </c>
      <c r="B2652" t="s">
        <v>21</v>
      </c>
      <c r="C2652" s="7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 t="str">
        <f>IF(Table1[[#This Row],[Under 30]]="yes","under 30",IF(Table1[[#This Row],[Senior]]="No","Senior","other"))</f>
        <v>other</v>
      </c>
      <c r="AE2652">
        <f>IF(Table1[[#This Row],[Churn Label]]="no",0,1)</f>
        <v>0</v>
      </c>
      <c r="AF2652" cm="1">
        <f t="array" ref="AF2652">SUM(Table1[Cutomer Churned or not]/'KPI''s'!$B$1)</f>
        <v>0.2685808284731635</v>
      </c>
    </row>
    <row r="2653" spans="1:32" x14ac:dyDescent="0.25">
      <c r="A2653" t="s">
        <v>5426</v>
      </c>
      <c r="B2653" t="s">
        <v>21</v>
      </c>
      <c r="C2653" s="7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 t="str">
        <f>IF(Table1[[#This Row],[Under 30]]="yes","under 30",IF(Table1[[#This Row],[Senior]]="No","Senior","other"))</f>
        <v>other</v>
      </c>
      <c r="AE2653">
        <f>IF(Table1[[#This Row],[Churn Label]]="no",0,1)</f>
        <v>0</v>
      </c>
      <c r="AF2653" cm="1">
        <f t="array" ref="AF2653">SUM(Table1[Cutomer Churned or not]/'KPI''s'!$B$1)</f>
        <v>0.2685808284731635</v>
      </c>
    </row>
    <row r="2654" spans="1:32" x14ac:dyDescent="0.25">
      <c r="A2654" t="s">
        <v>5428</v>
      </c>
      <c r="B2654" t="s">
        <v>21</v>
      </c>
      <c r="C2654" s="7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 t="str">
        <f>IF(Table1[[#This Row],[Under 30]]="yes","under 30",IF(Table1[[#This Row],[Senior]]="No","Senior","other"))</f>
        <v>under 30</v>
      </c>
      <c r="AE2654">
        <f>IF(Table1[[#This Row],[Churn Label]]="no",0,1)</f>
        <v>0</v>
      </c>
      <c r="AF2654" cm="1">
        <f t="array" ref="AF2654">SUM(Table1[Cutomer Churned or not]/'KPI''s'!$B$1)</f>
        <v>0.2685808284731635</v>
      </c>
    </row>
    <row r="2655" spans="1:32" x14ac:dyDescent="0.25">
      <c r="A2655" t="s">
        <v>5430</v>
      </c>
      <c r="B2655" t="s">
        <v>21</v>
      </c>
      <c r="C2655" s="7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 t="str">
        <f>IF(Table1[[#This Row],[Under 30]]="yes","under 30",IF(Table1[[#This Row],[Senior]]="No","Senior","other"))</f>
        <v>Senior</v>
      </c>
      <c r="AE2655">
        <f>IF(Table1[[#This Row],[Churn Label]]="no",0,1)</f>
        <v>0</v>
      </c>
      <c r="AF2655" cm="1">
        <f t="array" ref="AF2655">SUM(Table1[Cutomer Churned or not]/'KPI''s'!$B$1)</f>
        <v>0.2685808284731635</v>
      </c>
    </row>
    <row r="2656" spans="1:32" x14ac:dyDescent="0.25">
      <c r="A2656" t="s">
        <v>5432</v>
      </c>
      <c r="B2656" t="s">
        <v>21</v>
      </c>
      <c r="C2656" s="7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 t="str">
        <f>IF(Table1[[#This Row],[Under 30]]="yes","under 30",IF(Table1[[#This Row],[Senior]]="No","Senior","other"))</f>
        <v>Senior</v>
      </c>
      <c r="AE2656">
        <f>IF(Table1[[#This Row],[Churn Label]]="no",0,1)</f>
        <v>0</v>
      </c>
      <c r="AF2656" cm="1">
        <f t="array" ref="AF2656">SUM(Table1[Cutomer Churned or not]/'KPI''s'!$B$1)</f>
        <v>0.2685808284731635</v>
      </c>
    </row>
    <row r="2657" spans="1:32" x14ac:dyDescent="0.25">
      <c r="A2657" t="s">
        <v>5434</v>
      </c>
      <c r="B2657" t="s">
        <v>21</v>
      </c>
      <c r="C2657" s="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 t="str">
        <f>IF(Table1[[#This Row],[Under 30]]="yes","under 30",IF(Table1[[#This Row],[Senior]]="No","Senior","other"))</f>
        <v>Senior</v>
      </c>
      <c r="AE2657">
        <f>IF(Table1[[#This Row],[Churn Label]]="no",0,1)</f>
        <v>0</v>
      </c>
      <c r="AF2657" cm="1">
        <f t="array" ref="AF2657">SUM(Table1[Cutomer Churned or not]/'KPI''s'!$B$1)</f>
        <v>0.2685808284731635</v>
      </c>
    </row>
    <row r="2658" spans="1:32" x14ac:dyDescent="0.25">
      <c r="A2658" t="s">
        <v>5436</v>
      </c>
      <c r="B2658" t="s">
        <v>21</v>
      </c>
      <c r="C2658" s="7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 t="str">
        <f>IF(Table1[[#This Row],[Under 30]]="yes","under 30",IF(Table1[[#This Row],[Senior]]="No","Senior","other"))</f>
        <v>under 30</v>
      </c>
      <c r="AE2658">
        <f>IF(Table1[[#This Row],[Churn Label]]="no",0,1)</f>
        <v>0</v>
      </c>
      <c r="AF2658" cm="1">
        <f t="array" ref="AF2658">SUM(Table1[Cutomer Churned or not]/'KPI''s'!$B$1)</f>
        <v>0.2685808284731635</v>
      </c>
    </row>
    <row r="2659" spans="1:32" x14ac:dyDescent="0.25">
      <c r="A2659" t="s">
        <v>5438</v>
      </c>
      <c r="B2659" t="s">
        <v>21</v>
      </c>
      <c r="C2659" s="7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 t="str">
        <f>IF(Table1[[#This Row],[Under 30]]="yes","under 30",IF(Table1[[#This Row],[Senior]]="No","Senior","other"))</f>
        <v>other</v>
      </c>
      <c r="AE2659">
        <f>IF(Table1[[#This Row],[Churn Label]]="no",0,1)</f>
        <v>0</v>
      </c>
      <c r="AF2659" cm="1">
        <f t="array" ref="AF2659">SUM(Table1[Cutomer Churned or not]/'KPI''s'!$B$1)</f>
        <v>0.2685808284731635</v>
      </c>
    </row>
    <row r="2660" spans="1:32" x14ac:dyDescent="0.25">
      <c r="A2660" t="s">
        <v>5440</v>
      </c>
      <c r="B2660" t="s">
        <v>21</v>
      </c>
      <c r="C2660" s="7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 t="str">
        <f>IF(Table1[[#This Row],[Under 30]]="yes","under 30",IF(Table1[[#This Row],[Senior]]="No","Senior","other"))</f>
        <v>Senior</v>
      </c>
      <c r="AE2660">
        <f>IF(Table1[[#This Row],[Churn Label]]="no",0,1)</f>
        <v>0</v>
      </c>
      <c r="AF2660" cm="1">
        <f t="array" ref="AF2660">SUM(Table1[Cutomer Churned or not]/'KPI''s'!$B$1)</f>
        <v>0.2685808284731635</v>
      </c>
    </row>
    <row r="2661" spans="1:32" x14ac:dyDescent="0.25">
      <c r="A2661" t="s">
        <v>5442</v>
      </c>
      <c r="B2661" t="s">
        <v>21</v>
      </c>
      <c r="C2661" s="7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 t="str">
        <f>IF(Table1[[#This Row],[Under 30]]="yes","under 30",IF(Table1[[#This Row],[Senior]]="No","Senior","other"))</f>
        <v>Senior</v>
      </c>
      <c r="AE2661">
        <f>IF(Table1[[#This Row],[Churn Label]]="no",0,1)</f>
        <v>0</v>
      </c>
      <c r="AF2661" cm="1">
        <f t="array" ref="AF2661">SUM(Table1[Cutomer Churned or not]/'KPI''s'!$B$1)</f>
        <v>0.2685808284731635</v>
      </c>
    </row>
    <row r="2662" spans="1:32" x14ac:dyDescent="0.25">
      <c r="A2662" t="s">
        <v>5444</v>
      </c>
      <c r="B2662" t="s">
        <v>21</v>
      </c>
      <c r="C2662" s="7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 t="str">
        <f>IF(Table1[[#This Row],[Under 30]]="yes","under 30",IF(Table1[[#This Row],[Senior]]="No","Senior","other"))</f>
        <v>Senior</v>
      </c>
      <c r="AE2662">
        <f>IF(Table1[[#This Row],[Churn Label]]="no",0,1)</f>
        <v>0</v>
      </c>
      <c r="AF2662" cm="1">
        <f t="array" ref="AF2662">SUM(Table1[Cutomer Churned or not]/'KPI''s'!$B$1)</f>
        <v>0.2685808284731635</v>
      </c>
    </row>
    <row r="2663" spans="1:32" x14ac:dyDescent="0.25">
      <c r="A2663" t="s">
        <v>5446</v>
      </c>
      <c r="B2663" t="s">
        <v>21</v>
      </c>
      <c r="C2663" s="7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 t="str">
        <f>IF(Table1[[#This Row],[Under 30]]="yes","under 30",IF(Table1[[#This Row],[Senior]]="No","Senior","other"))</f>
        <v>Senior</v>
      </c>
      <c r="AE2663">
        <f>IF(Table1[[#This Row],[Churn Label]]="no",0,1)</f>
        <v>0</v>
      </c>
      <c r="AF2663" cm="1">
        <f t="array" ref="AF2663">SUM(Table1[Cutomer Churned or not]/'KPI''s'!$B$1)</f>
        <v>0.2685808284731635</v>
      </c>
    </row>
    <row r="2664" spans="1:32" x14ac:dyDescent="0.25">
      <c r="A2664" t="s">
        <v>5448</v>
      </c>
      <c r="B2664" t="s">
        <v>21</v>
      </c>
      <c r="C2664" s="7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 t="str">
        <f>IF(Table1[[#This Row],[Under 30]]="yes","under 30",IF(Table1[[#This Row],[Senior]]="No","Senior","other"))</f>
        <v>under 30</v>
      </c>
      <c r="AE2664">
        <f>IF(Table1[[#This Row],[Churn Label]]="no",0,1)</f>
        <v>0</v>
      </c>
      <c r="AF2664" cm="1">
        <f t="array" ref="AF2664">SUM(Table1[Cutomer Churned or not]/'KPI''s'!$B$1)</f>
        <v>0.2685808284731635</v>
      </c>
    </row>
    <row r="2665" spans="1:32" x14ac:dyDescent="0.25">
      <c r="A2665" t="s">
        <v>5450</v>
      </c>
      <c r="B2665" t="s">
        <v>21</v>
      </c>
      <c r="C2665" s="7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 t="str">
        <f>IF(Table1[[#This Row],[Under 30]]="yes","under 30",IF(Table1[[#This Row],[Senior]]="No","Senior","other"))</f>
        <v>Senior</v>
      </c>
      <c r="AE2665">
        <f>IF(Table1[[#This Row],[Churn Label]]="no",0,1)</f>
        <v>0</v>
      </c>
      <c r="AF2665" cm="1">
        <f t="array" ref="AF2665">SUM(Table1[Cutomer Churned or not]/'KPI''s'!$B$1)</f>
        <v>0.2685808284731635</v>
      </c>
    </row>
    <row r="2666" spans="1:32" x14ac:dyDescent="0.25">
      <c r="A2666" t="s">
        <v>5452</v>
      </c>
      <c r="B2666" t="s">
        <v>21</v>
      </c>
      <c r="C2666" s="7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 t="str">
        <f>IF(Table1[[#This Row],[Under 30]]="yes","under 30",IF(Table1[[#This Row],[Senior]]="No","Senior","other"))</f>
        <v>other</v>
      </c>
      <c r="AE2666">
        <f>IF(Table1[[#This Row],[Churn Label]]="no",0,1)</f>
        <v>0</v>
      </c>
      <c r="AF2666" cm="1">
        <f t="array" ref="AF2666">SUM(Table1[Cutomer Churned or not]/'KPI''s'!$B$1)</f>
        <v>0.2685808284731635</v>
      </c>
    </row>
    <row r="2667" spans="1:32" x14ac:dyDescent="0.25">
      <c r="A2667" t="s">
        <v>5454</v>
      </c>
      <c r="B2667" t="s">
        <v>21</v>
      </c>
      <c r="C2667" s="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 t="str">
        <f>IF(Table1[[#This Row],[Under 30]]="yes","under 30",IF(Table1[[#This Row],[Senior]]="No","Senior","other"))</f>
        <v>Senior</v>
      </c>
      <c r="AE2667">
        <f>IF(Table1[[#This Row],[Churn Label]]="no",0,1)</f>
        <v>0</v>
      </c>
      <c r="AF2667" cm="1">
        <f t="array" ref="AF2667">SUM(Table1[Cutomer Churned or not]/'KPI''s'!$B$1)</f>
        <v>0.2685808284731635</v>
      </c>
    </row>
    <row r="2668" spans="1:32" x14ac:dyDescent="0.25">
      <c r="A2668" t="s">
        <v>5456</v>
      </c>
      <c r="B2668" t="s">
        <v>21</v>
      </c>
      <c r="C2668" s="7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 t="str">
        <f>IF(Table1[[#This Row],[Under 30]]="yes","under 30",IF(Table1[[#This Row],[Senior]]="No","Senior","other"))</f>
        <v>under 30</v>
      </c>
      <c r="AE2668">
        <f>IF(Table1[[#This Row],[Churn Label]]="no",0,1)</f>
        <v>0</v>
      </c>
      <c r="AF2668" cm="1">
        <f t="array" ref="AF2668">SUM(Table1[Cutomer Churned or not]/'KPI''s'!$B$1)</f>
        <v>0.2685808284731635</v>
      </c>
    </row>
    <row r="2669" spans="1:32" x14ac:dyDescent="0.25">
      <c r="A2669" t="s">
        <v>5458</v>
      </c>
      <c r="B2669" t="s">
        <v>21</v>
      </c>
      <c r="C2669" s="7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 t="str">
        <f>IF(Table1[[#This Row],[Under 30]]="yes","under 30",IF(Table1[[#This Row],[Senior]]="No","Senior","other"))</f>
        <v>Senior</v>
      </c>
      <c r="AE2669">
        <f>IF(Table1[[#This Row],[Churn Label]]="no",0,1)</f>
        <v>0</v>
      </c>
      <c r="AF2669" cm="1">
        <f t="array" ref="AF2669">SUM(Table1[Cutomer Churned or not]/'KPI''s'!$B$1)</f>
        <v>0.2685808284731635</v>
      </c>
    </row>
    <row r="2670" spans="1:32" x14ac:dyDescent="0.25">
      <c r="A2670" t="s">
        <v>5460</v>
      </c>
      <c r="B2670" t="s">
        <v>21</v>
      </c>
      <c r="C2670" s="7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 t="str">
        <f>IF(Table1[[#This Row],[Under 30]]="yes","under 30",IF(Table1[[#This Row],[Senior]]="No","Senior","other"))</f>
        <v>Senior</v>
      </c>
      <c r="AE2670">
        <f>IF(Table1[[#This Row],[Churn Label]]="no",0,1)</f>
        <v>0</v>
      </c>
      <c r="AF2670" cm="1">
        <f t="array" ref="AF2670">SUM(Table1[Cutomer Churned or not]/'KPI''s'!$B$1)</f>
        <v>0.2685808284731635</v>
      </c>
    </row>
    <row r="2671" spans="1:32" x14ac:dyDescent="0.25">
      <c r="A2671" t="s">
        <v>5462</v>
      </c>
      <c r="B2671" t="s">
        <v>21</v>
      </c>
      <c r="C2671" s="7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 t="str">
        <f>IF(Table1[[#This Row],[Under 30]]="yes","under 30",IF(Table1[[#This Row],[Senior]]="No","Senior","other"))</f>
        <v>other</v>
      </c>
      <c r="AE2671">
        <f>IF(Table1[[#This Row],[Churn Label]]="no",0,1)</f>
        <v>0</v>
      </c>
      <c r="AF2671" cm="1">
        <f t="array" ref="AF2671">SUM(Table1[Cutomer Churned or not]/'KPI''s'!$B$1)</f>
        <v>0.2685808284731635</v>
      </c>
    </row>
    <row r="2672" spans="1:32" x14ac:dyDescent="0.25">
      <c r="A2672" t="s">
        <v>5464</v>
      </c>
      <c r="B2672" t="s">
        <v>21</v>
      </c>
      <c r="C2672" s="7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 t="str">
        <f>IF(Table1[[#This Row],[Under 30]]="yes","under 30",IF(Table1[[#This Row],[Senior]]="No","Senior","other"))</f>
        <v>other</v>
      </c>
      <c r="AE2672">
        <f>IF(Table1[[#This Row],[Churn Label]]="no",0,1)</f>
        <v>0</v>
      </c>
      <c r="AF2672" cm="1">
        <f t="array" ref="AF2672">SUM(Table1[Cutomer Churned or not]/'KPI''s'!$B$1)</f>
        <v>0.2685808284731635</v>
      </c>
    </row>
    <row r="2673" spans="1:32" x14ac:dyDescent="0.25">
      <c r="A2673" t="s">
        <v>5466</v>
      </c>
      <c r="B2673" t="s">
        <v>21</v>
      </c>
      <c r="C2673" s="7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 t="str">
        <f>IF(Table1[[#This Row],[Under 30]]="yes","under 30",IF(Table1[[#This Row],[Senior]]="No","Senior","other"))</f>
        <v>Senior</v>
      </c>
      <c r="AE2673">
        <f>IF(Table1[[#This Row],[Churn Label]]="no",0,1)</f>
        <v>0</v>
      </c>
      <c r="AF2673" cm="1">
        <f t="array" ref="AF2673">SUM(Table1[Cutomer Churned or not]/'KPI''s'!$B$1)</f>
        <v>0.2685808284731635</v>
      </c>
    </row>
    <row r="2674" spans="1:32" x14ac:dyDescent="0.25">
      <c r="A2674" t="s">
        <v>5468</v>
      </c>
      <c r="B2674" t="s">
        <v>21</v>
      </c>
      <c r="C2674" s="7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 t="str">
        <f>IF(Table1[[#This Row],[Under 30]]="yes","under 30",IF(Table1[[#This Row],[Senior]]="No","Senior","other"))</f>
        <v>under 30</v>
      </c>
      <c r="AE2674">
        <f>IF(Table1[[#This Row],[Churn Label]]="no",0,1)</f>
        <v>0</v>
      </c>
      <c r="AF2674" cm="1">
        <f t="array" ref="AF2674">SUM(Table1[Cutomer Churned or not]/'KPI''s'!$B$1)</f>
        <v>0.2685808284731635</v>
      </c>
    </row>
    <row r="2675" spans="1:32" x14ac:dyDescent="0.25">
      <c r="A2675" t="s">
        <v>5470</v>
      </c>
      <c r="B2675" t="s">
        <v>21</v>
      </c>
      <c r="C2675" s="7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 t="str">
        <f>IF(Table1[[#This Row],[Under 30]]="yes","under 30",IF(Table1[[#This Row],[Senior]]="No","Senior","other"))</f>
        <v>other</v>
      </c>
      <c r="AE2675">
        <f>IF(Table1[[#This Row],[Churn Label]]="no",0,1)</f>
        <v>0</v>
      </c>
      <c r="AF2675" cm="1">
        <f t="array" ref="AF2675">SUM(Table1[Cutomer Churned or not]/'KPI''s'!$B$1)</f>
        <v>0.2685808284731635</v>
      </c>
    </row>
    <row r="2676" spans="1:32" x14ac:dyDescent="0.25">
      <c r="A2676" t="s">
        <v>5472</v>
      </c>
      <c r="B2676" t="s">
        <v>21</v>
      </c>
      <c r="C2676" s="7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 t="str">
        <f>IF(Table1[[#This Row],[Under 30]]="yes","under 30",IF(Table1[[#This Row],[Senior]]="No","Senior","other"))</f>
        <v>Senior</v>
      </c>
      <c r="AE2676">
        <f>IF(Table1[[#This Row],[Churn Label]]="no",0,1)</f>
        <v>0</v>
      </c>
      <c r="AF2676" cm="1">
        <f t="array" ref="AF2676">SUM(Table1[Cutomer Churned or not]/'KPI''s'!$B$1)</f>
        <v>0.2685808284731635</v>
      </c>
    </row>
    <row r="2677" spans="1:32" x14ac:dyDescent="0.25">
      <c r="A2677" t="s">
        <v>5474</v>
      </c>
      <c r="B2677" t="s">
        <v>21</v>
      </c>
      <c r="C2677" s="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 t="str">
        <f>IF(Table1[[#This Row],[Under 30]]="yes","under 30",IF(Table1[[#This Row],[Senior]]="No","Senior","other"))</f>
        <v>Senior</v>
      </c>
      <c r="AE2677">
        <f>IF(Table1[[#This Row],[Churn Label]]="no",0,1)</f>
        <v>0</v>
      </c>
      <c r="AF2677" cm="1">
        <f t="array" ref="AF2677">SUM(Table1[Cutomer Churned or not]/'KPI''s'!$B$1)</f>
        <v>0.2685808284731635</v>
      </c>
    </row>
    <row r="2678" spans="1:32" x14ac:dyDescent="0.25">
      <c r="A2678" t="s">
        <v>5476</v>
      </c>
      <c r="B2678" t="s">
        <v>21</v>
      </c>
      <c r="C2678" s="7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 t="str">
        <f>IF(Table1[[#This Row],[Under 30]]="yes","under 30",IF(Table1[[#This Row],[Senior]]="No","Senior","other"))</f>
        <v>other</v>
      </c>
      <c r="AE2678">
        <f>IF(Table1[[#This Row],[Churn Label]]="no",0,1)</f>
        <v>0</v>
      </c>
      <c r="AF2678" cm="1">
        <f t="array" ref="AF2678">SUM(Table1[Cutomer Churned or not]/'KPI''s'!$B$1)</f>
        <v>0.2685808284731635</v>
      </c>
    </row>
    <row r="2679" spans="1:32" x14ac:dyDescent="0.25">
      <c r="A2679" t="s">
        <v>5478</v>
      </c>
      <c r="B2679" t="s">
        <v>21</v>
      </c>
      <c r="C2679" s="7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 t="str">
        <f>IF(Table1[[#This Row],[Under 30]]="yes","under 30",IF(Table1[[#This Row],[Senior]]="No","Senior","other"))</f>
        <v>Senior</v>
      </c>
      <c r="AE2679">
        <f>IF(Table1[[#This Row],[Churn Label]]="no",0,1)</f>
        <v>0</v>
      </c>
      <c r="AF2679" cm="1">
        <f t="array" ref="AF2679">SUM(Table1[Cutomer Churned or not]/'KPI''s'!$B$1)</f>
        <v>0.2685808284731635</v>
      </c>
    </row>
    <row r="2680" spans="1:32" x14ac:dyDescent="0.25">
      <c r="A2680" t="s">
        <v>5480</v>
      </c>
      <c r="B2680" t="s">
        <v>21</v>
      </c>
      <c r="C2680" s="7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 t="str">
        <f>IF(Table1[[#This Row],[Under 30]]="yes","under 30",IF(Table1[[#This Row],[Senior]]="No","Senior","other"))</f>
        <v>Senior</v>
      </c>
      <c r="AE2680">
        <f>IF(Table1[[#This Row],[Churn Label]]="no",0,1)</f>
        <v>0</v>
      </c>
      <c r="AF2680" cm="1">
        <f t="array" ref="AF2680">SUM(Table1[Cutomer Churned or not]/'KPI''s'!$B$1)</f>
        <v>0.2685808284731635</v>
      </c>
    </row>
    <row r="2681" spans="1:32" x14ac:dyDescent="0.25">
      <c r="A2681" t="s">
        <v>5482</v>
      </c>
      <c r="B2681" t="s">
        <v>21</v>
      </c>
      <c r="C2681" s="7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 t="str">
        <f>IF(Table1[[#This Row],[Under 30]]="yes","under 30",IF(Table1[[#This Row],[Senior]]="No","Senior","other"))</f>
        <v>Senior</v>
      </c>
      <c r="AE2681">
        <f>IF(Table1[[#This Row],[Churn Label]]="no",0,1)</f>
        <v>0</v>
      </c>
      <c r="AF2681" cm="1">
        <f t="array" ref="AF2681">SUM(Table1[Cutomer Churned or not]/'KPI''s'!$B$1)</f>
        <v>0.2685808284731635</v>
      </c>
    </row>
    <row r="2682" spans="1:32" x14ac:dyDescent="0.25">
      <c r="A2682" t="s">
        <v>5484</v>
      </c>
      <c r="B2682" t="s">
        <v>21</v>
      </c>
      <c r="C2682" s="7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 t="str">
        <f>IF(Table1[[#This Row],[Under 30]]="yes","under 30",IF(Table1[[#This Row],[Senior]]="No","Senior","other"))</f>
        <v>Senior</v>
      </c>
      <c r="AE2682">
        <f>IF(Table1[[#This Row],[Churn Label]]="no",0,1)</f>
        <v>0</v>
      </c>
      <c r="AF2682" cm="1">
        <f t="array" ref="AF2682">SUM(Table1[Cutomer Churned or not]/'KPI''s'!$B$1)</f>
        <v>0.2685808284731635</v>
      </c>
    </row>
    <row r="2683" spans="1:32" x14ac:dyDescent="0.25">
      <c r="A2683" t="s">
        <v>5486</v>
      </c>
      <c r="B2683" t="s">
        <v>21</v>
      </c>
      <c r="C2683" s="7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 t="str">
        <f>IF(Table1[[#This Row],[Under 30]]="yes","under 30",IF(Table1[[#This Row],[Senior]]="No","Senior","other"))</f>
        <v>Senior</v>
      </c>
      <c r="AE2683">
        <f>IF(Table1[[#This Row],[Churn Label]]="no",0,1)</f>
        <v>0</v>
      </c>
      <c r="AF2683" cm="1">
        <f t="array" ref="AF2683">SUM(Table1[Cutomer Churned or not]/'KPI''s'!$B$1)</f>
        <v>0.2685808284731635</v>
      </c>
    </row>
    <row r="2684" spans="1:32" x14ac:dyDescent="0.25">
      <c r="A2684" t="s">
        <v>5488</v>
      </c>
      <c r="B2684" t="s">
        <v>21</v>
      </c>
      <c r="C2684" s="7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 t="str">
        <f>IF(Table1[[#This Row],[Under 30]]="yes","under 30",IF(Table1[[#This Row],[Senior]]="No","Senior","other"))</f>
        <v>Senior</v>
      </c>
      <c r="AE2684">
        <f>IF(Table1[[#This Row],[Churn Label]]="no",0,1)</f>
        <v>0</v>
      </c>
      <c r="AF2684" cm="1">
        <f t="array" ref="AF2684">SUM(Table1[Cutomer Churned or not]/'KPI''s'!$B$1)</f>
        <v>0.2685808284731635</v>
      </c>
    </row>
    <row r="2685" spans="1:32" x14ac:dyDescent="0.25">
      <c r="A2685" t="s">
        <v>5490</v>
      </c>
      <c r="B2685" t="s">
        <v>21</v>
      </c>
      <c r="C2685" s="7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 t="str">
        <f>IF(Table1[[#This Row],[Under 30]]="yes","under 30",IF(Table1[[#This Row],[Senior]]="No","Senior","other"))</f>
        <v>under 30</v>
      </c>
      <c r="AE2685">
        <f>IF(Table1[[#This Row],[Churn Label]]="no",0,1)</f>
        <v>0</v>
      </c>
      <c r="AF2685" cm="1">
        <f t="array" ref="AF2685">SUM(Table1[Cutomer Churned or not]/'KPI''s'!$B$1)</f>
        <v>0.2685808284731635</v>
      </c>
    </row>
    <row r="2686" spans="1:32" x14ac:dyDescent="0.25">
      <c r="A2686" t="s">
        <v>5492</v>
      </c>
      <c r="B2686" t="s">
        <v>21</v>
      </c>
      <c r="C2686" s="7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 t="str">
        <f>IF(Table1[[#This Row],[Under 30]]="yes","under 30",IF(Table1[[#This Row],[Senior]]="No","Senior","other"))</f>
        <v>under 30</v>
      </c>
      <c r="AE2686">
        <f>IF(Table1[[#This Row],[Churn Label]]="no",0,1)</f>
        <v>0</v>
      </c>
      <c r="AF2686" cm="1">
        <f t="array" ref="AF2686">SUM(Table1[Cutomer Churned or not]/'KPI''s'!$B$1)</f>
        <v>0.2685808284731635</v>
      </c>
    </row>
    <row r="2687" spans="1:32" x14ac:dyDescent="0.25">
      <c r="A2687" t="s">
        <v>5494</v>
      </c>
      <c r="B2687" t="s">
        <v>21</v>
      </c>
      <c r="C2687" s="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 t="str">
        <f>IF(Table1[[#This Row],[Under 30]]="yes","under 30",IF(Table1[[#This Row],[Senior]]="No","Senior","other"))</f>
        <v>Senior</v>
      </c>
      <c r="AE2687">
        <f>IF(Table1[[#This Row],[Churn Label]]="no",0,1)</f>
        <v>0</v>
      </c>
      <c r="AF2687" cm="1">
        <f t="array" ref="AF2687">SUM(Table1[Cutomer Churned or not]/'KPI''s'!$B$1)</f>
        <v>0.2685808284731635</v>
      </c>
    </row>
    <row r="2688" spans="1:32" x14ac:dyDescent="0.25">
      <c r="A2688" t="s">
        <v>5496</v>
      </c>
      <c r="B2688" t="s">
        <v>21</v>
      </c>
      <c r="C2688" s="7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 t="str">
        <f>IF(Table1[[#This Row],[Under 30]]="yes","under 30",IF(Table1[[#This Row],[Senior]]="No","Senior","other"))</f>
        <v>Senior</v>
      </c>
      <c r="AE2688">
        <f>IF(Table1[[#This Row],[Churn Label]]="no",0,1)</f>
        <v>0</v>
      </c>
      <c r="AF2688" cm="1">
        <f t="array" ref="AF2688">SUM(Table1[Cutomer Churned or not]/'KPI''s'!$B$1)</f>
        <v>0.2685808284731635</v>
      </c>
    </row>
    <row r="2689" spans="1:32" x14ac:dyDescent="0.25">
      <c r="A2689" t="s">
        <v>5498</v>
      </c>
      <c r="B2689" t="s">
        <v>21</v>
      </c>
      <c r="C2689" s="7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 t="str">
        <f>IF(Table1[[#This Row],[Under 30]]="yes","under 30",IF(Table1[[#This Row],[Senior]]="No","Senior","other"))</f>
        <v>other</v>
      </c>
      <c r="AE2689">
        <f>IF(Table1[[#This Row],[Churn Label]]="no",0,1)</f>
        <v>0</v>
      </c>
      <c r="AF2689" cm="1">
        <f t="array" ref="AF2689">SUM(Table1[Cutomer Churned or not]/'KPI''s'!$B$1)</f>
        <v>0.2685808284731635</v>
      </c>
    </row>
    <row r="2690" spans="1:32" x14ac:dyDescent="0.25">
      <c r="A2690" t="s">
        <v>5500</v>
      </c>
      <c r="B2690" t="s">
        <v>21</v>
      </c>
      <c r="C2690" s="7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 t="str">
        <f>IF(Table1[[#This Row],[Under 30]]="yes","under 30",IF(Table1[[#This Row],[Senior]]="No","Senior","other"))</f>
        <v>Senior</v>
      </c>
      <c r="AE2690">
        <f>IF(Table1[[#This Row],[Churn Label]]="no",0,1)</f>
        <v>0</v>
      </c>
      <c r="AF2690" cm="1">
        <f t="array" ref="AF2690">SUM(Table1[Cutomer Churned or not]/'KPI''s'!$B$1)</f>
        <v>0.2685808284731635</v>
      </c>
    </row>
    <row r="2691" spans="1:32" x14ac:dyDescent="0.25">
      <c r="A2691" t="s">
        <v>5502</v>
      </c>
      <c r="B2691" t="s">
        <v>21</v>
      </c>
      <c r="C2691" s="7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 t="str">
        <f>IF(Table1[[#This Row],[Under 30]]="yes","under 30",IF(Table1[[#This Row],[Senior]]="No","Senior","other"))</f>
        <v>other</v>
      </c>
      <c r="AE2691">
        <f>IF(Table1[[#This Row],[Churn Label]]="no",0,1)</f>
        <v>0</v>
      </c>
      <c r="AF2691" cm="1">
        <f t="array" ref="AF2691">SUM(Table1[Cutomer Churned or not]/'KPI''s'!$B$1)</f>
        <v>0.2685808284731635</v>
      </c>
    </row>
    <row r="2692" spans="1:32" x14ac:dyDescent="0.25">
      <c r="A2692" t="s">
        <v>5504</v>
      </c>
      <c r="B2692" t="s">
        <v>21</v>
      </c>
      <c r="C2692" s="7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 t="str">
        <f>IF(Table1[[#This Row],[Under 30]]="yes","under 30",IF(Table1[[#This Row],[Senior]]="No","Senior","other"))</f>
        <v>under 30</v>
      </c>
      <c r="AE2692">
        <f>IF(Table1[[#This Row],[Churn Label]]="no",0,1)</f>
        <v>0</v>
      </c>
      <c r="AF2692" cm="1">
        <f t="array" ref="AF2692">SUM(Table1[Cutomer Churned or not]/'KPI''s'!$B$1)</f>
        <v>0.2685808284731635</v>
      </c>
    </row>
    <row r="2693" spans="1:32" x14ac:dyDescent="0.25">
      <c r="A2693" t="s">
        <v>5506</v>
      </c>
      <c r="B2693" t="s">
        <v>21</v>
      </c>
      <c r="C2693" s="7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 t="str">
        <f>IF(Table1[[#This Row],[Under 30]]="yes","under 30",IF(Table1[[#This Row],[Senior]]="No","Senior","other"))</f>
        <v>Senior</v>
      </c>
      <c r="AE2693">
        <f>IF(Table1[[#This Row],[Churn Label]]="no",0,1)</f>
        <v>0</v>
      </c>
      <c r="AF2693" cm="1">
        <f t="array" ref="AF2693">SUM(Table1[Cutomer Churned or not]/'KPI''s'!$B$1)</f>
        <v>0.2685808284731635</v>
      </c>
    </row>
    <row r="2694" spans="1:32" x14ac:dyDescent="0.25">
      <c r="A2694" t="s">
        <v>5508</v>
      </c>
      <c r="B2694" t="s">
        <v>21</v>
      </c>
      <c r="C2694" s="7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 t="str">
        <f>IF(Table1[[#This Row],[Under 30]]="yes","under 30",IF(Table1[[#This Row],[Senior]]="No","Senior","other"))</f>
        <v>under 30</v>
      </c>
      <c r="AE2694">
        <f>IF(Table1[[#This Row],[Churn Label]]="no",0,1)</f>
        <v>0</v>
      </c>
      <c r="AF2694" cm="1">
        <f t="array" ref="AF2694">SUM(Table1[Cutomer Churned or not]/'KPI''s'!$B$1)</f>
        <v>0.2685808284731635</v>
      </c>
    </row>
    <row r="2695" spans="1:32" x14ac:dyDescent="0.25">
      <c r="A2695" t="s">
        <v>5510</v>
      </c>
      <c r="B2695" t="s">
        <v>21</v>
      </c>
      <c r="C2695" s="7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 t="str">
        <f>IF(Table1[[#This Row],[Under 30]]="yes","under 30",IF(Table1[[#This Row],[Senior]]="No","Senior","other"))</f>
        <v>Senior</v>
      </c>
      <c r="AE2695">
        <f>IF(Table1[[#This Row],[Churn Label]]="no",0,1)</f>
        <v>0</v>
      </c>
      <c r="AF2695" cm="1">
        <f t="array" ref="AF2695">SUM(Table1[Cutomer Churned or not]/'KPI''s'!$B$1)</f>
        <v>0.2685808284731635</v>
      </c>
    </row>
    <row r="2696" spans="1:32" x14ac:dyDescent="0.25">
      <c r="A2696" t="s">
        <v>5512</v>
      </c>
      <c r="B2696" t="s">
        <v>21</v>
      </c>
      <c r="C2696" s="7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 t="str">
        <f>IF(Table1[[#This Row],[Under 30]]="yes","under 30",IF(Table1[[#This Row],[Senior]]="No","Senior","other"))</f>
        <v>Senior</v>
      </c>
      <c r="AE2696">
        <f>IF(Table1[[#This Row],[Churn Label]]="no",0,1)</f>
        <v>0</v>
      </c>
      <c r="AF2696" cm="1">
        <f t="array" ref="AF2696">SUM(Table1[Cutomer Churned or not]/'KPI''s'!$B$1)</f>
        <v>0.2685808284731635</v>
      </c>
    </row>
    <row r="2697" spans="1:32" x14ac:dyDescent="0.25">
      <c r="A2697" t="s">
        <v>5514</v>
      </c>
      <c r="B2697" t="s">
        <v>21</v>
      </c>
      <c r="C2697" s="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 t="str">
        <f>IF(Table1[[#This Row],[Under 30]]="yes","under 30",IF(Table1[[#This Row],[Senior]]="No","Senior","other"))</f>
        <v>Senior</v>
      </c>
      <c r="AE2697">
        <f>IF(Table1[[#This Row],[Churn Label]]="no",0,1)</f>
        <v>0</v>
      </c>
      <c r="AF2697" cm="1">
        <f t="array" ref="AF2697">SUM(Table1[Cutomer Churned or not]/'KPI''s'!$B$1)</f>
        <v>0.2685808284731635</v>
      </c>
    </row>
    <row r="2698" spans="1:32" x14ac:dyDescent="0.25">
      <c r="A2698" t="s">
        <v>5516</v>
      </c>
      <c r="B2698" t="s">
        <v>21</v>
      </c>
      <c r="C2698" s="7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 t="str">
        <f>IF(Table1[[#This Row],[Under 30]]="yes","under 30",IF(Table1[[#This Row],[Senior]]="No","Senior","other"))</f>
        <v>other</v>
      </c>
      <c r="AE2698">
        <f>IF(Table1[[#This Row],[Churn Label]]="no",0,1)</f>
        <v>0</v>
      </c>
      <c r="AF2698" cm="1">
        <f t="array" ref="AF2698">SUM(Table1[Cutomer Churned or not]/'KPI''s'!$B$1)</f>
        <v>0.2685808284731635</v>
      </c>
    </row>
    <row r="2699" spans="1:32" x14ac:dyDescent="0.25">
      <c r="A2699" t="s">
        <v>5518</v>
      </c>
      <c r="B2699" t="s">
        <v>21</v>
      </c>
      <c r="C2699" s="7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 t="str">
        <f>IF(Table1[[#This Row],[Under 30]]="yes","under 30",IF(Table1[[#This Row],[Senior]]="No","Senior","other"))</f>
        <v>Senior</v>
      </c>
      <c r="AE2699">
        <f>IF(Table1[[#This Row],[Churn Label]]="no",0,1)</f>
        <v>0</v>
      </c>
      <c r="AF2699" cm="1">
        <f t="array" ref="AF2699">SUM(Table1[Cutomer Churned or not]/'KPI''s'!$B$1)</f>
        <v>0.2685808284731635</v>
      </c>
    </row>
    <row r="2700" spans="1:32" x14ac:dyDescent="0.25">
      <c r="A2700" t="s">
        <v>5520</v>
      </c>
      <c r="B2700" t="s">
        <v>21</v>
      </c>
      <c r="C2700" s="7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 t="str">
        <f>IF(Table1[[#This Row],[Under 30]]="yes","under 30",IF(Table1[[#This Row],[Senior]]="No","Senior","other"))</f>
        <v>Senior</v>
      </c>
      <c r="AE2700">
        <f>IF(Table1[[#This Row],[Churn Label]]="no",0,1)</f>
        <v>0</v>
      </c>
      <c r="AF2700" cm="1">
        <f t="array" ref="AF2700">SUM(Table1[Cutomer Churned or not]/'KPI''s'!$B$1)</f>
        <v>0.2685808284731635</v>
      </c>
    </row>
    <row r="2701" spans="1:32" x14ac:dyDescent="0.25">
      <c r="A2701" t="s">
        <v>5522</v>
      </c>
      <c r="B2701" t="s">
        <v>21</v>
      </c>
      <c r="C2701" s="7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 t="str">
        <f>IF(Table1[[#This Row],[Under 30]]="yes","under 30",IF(Table1[[#This Row],[Senior]]="No","Senior","other"))</f>
        <v>Senior</v>
      </c>
      <c r="AE2701">
        <f>IF(Table1[[#This Row],[Churn Label]]="no",0,1)</f>
        <v>0</v>
      </c>
      <c r="AF2701" cm="1">
        <f t="array" ref="AF2701">SUM(Table1[Cutomer Churned or not]/'KPI''s'!$B$1)</f>
        <v>0.2685808284731635</v>
      </c>
    </row>
    <row r="2702" spans="1:32" x14ac:dyDescent="0.25">
      <c r="A2702" t="s">
        <v>5524</v>
      </c>
      <c r="B2702" t="s">
        <v>21</v>
      </c>
      <c r="C2702" s="7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 t="str">
        <f>IF(Table1[[#This Row],[Under 30]]="yes","under 30",IF(Table1[[#This Row],[Senior]]="No","Senior","other"))</f>
        <v>Senior</v>
      </c>
      <c r="AE2702">
        <f>IF(Table1[[#This Row],[Churn Label]]="no",0,1)</f>
        <v>0</v>
      </c>
      <c r="AF2702" cm="1">
        <f t="array" ref="AF2702">SUM(Table1[Cutomer Churned or not]/'KPI''s'!$B$1)</f>
        <v>0.2685808284731635</v>
      </c>
    </row>
    <row r="2703" spans="1:32" x14ac:dyDescent="0.25">
      <c r="A2703" t="s">
        <v>5526</v>
      </c>
      <c r="B2703" t="s">
        <v>21</v>
      </c>
      <c r="C2703" s="7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 t="str">
        <f>IF(Table1[[#This Row],[Under 30]]="yes","under 30",IF(Table1[[#This Row],[Senior]]="No","Senior","other"))</f>
        <v>under 30</v>
      </c>
      <c r="AE2703">
        <f>IF(Table1[[#This Row],[Churn Label]]="no",0,1)</f>
        <v>0</v>
      </c>
      <c r="AF2703" cm="1">
        <f t="array" ref="AF2703">SUM(Table1[Cutomer Churned or not]/'KPI''s'!$B$1)</f>
        <v>0.2685808284731635</v>
      </c>
    </row>
    <row r="2704" spans="1:32" x14ac:dyDescent="0.25">
      <c r="A2704" t="s">
        <v>5528</v>
      </c>
      <c r="B2704" t="s">
        <v>21</v>
      </c>
      <c r="C2704" s="7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 t="str">
        <f>IF(Table1[[#This Row],[Under 30]]="yes","under 30",IF(Table1[[#This Row],[Senior]]="No","Senior","other"))</f>
        <v>Senior</v>
      </c>
      <c r="AE2704">
        <f>IF(Table1[[#This Row],[Churn Label]]="no",0,1)</f>
        <v>0</v>
      </c>
      <c r="AF2704" cm="1">
        <f t="array" ref="AF2704">SUM(Table1[Cutomer Churned or not]/'KPI''s'!$B$1)</f>
        <v>0.2685808284731635</v>
      </c>
    </row>
    <row r="2705" spans="1:32" x14ac:dyDescent="0.25">
      <c r="A2705" t="s">
        <v>5530</v>
      </c>
      <c r="B2705" t="s">
        <v>21</v>
      </c>
      <c r="C2705" s="7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 t="str">
        <f>IF(Table1[[#This Row],[Under 30]]="yes","under 30",IF(Table1[[#This Row],[Senior]]="No","Senior","other"))</f>
        <v>other</v>
      </c>
      <c r="AE2705">
        <f>IF(Table1[[#This Row],[Churn Label]]="no",0,1)</f>
        <v>0</v>
      </c>
      <c r="AF2705" cm="1">
        <f t="array" ref="AF2705">SUM(Table1[Cutomer Churned or not]/'KPI''s'!$B$1)</f>
        <v>0.2685808284731635</v>
      </c>
    </row>
    <row r="2706" spans="1:32" x14ac:dyDescent="0.25">
      <c r="A2706" t="s">
        <v>5532</v>
      </c>
      <c r="B2706" t="s">
        <v>21</v>
      </c>
      <c r="C2706" s="7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 t="str">
        <f>IF(Table1[[#This Row],[Under 30]]="yes","under 30",IF(Table1[[#This Row],[Senior]]="No","Senior","other"))</f>
        <v>under 30</v>
      </c>
      <c r="AE2706">
        <f>IF(Table1[[#This Row],[Churn Label]]="no",0,1)</f>
        <v>0</v>
      </c>
      <c r="AF2706" cm="1">
        <f t="array" ref="AF2706">SUM(Table1[Cutomer Churned or not]/'KPI''s'!$B$1)</f>
        <v>0.2685808284731635</v>
      </c>
    </row>
    <row r="2707" spans="1:32" x14ac:dyDescent="0.25">
      <c r="A2707" t="s">
        <v>5534</v>
      </c>
      <c r="B2707" t="s">
        <v>21</v>
      </c>
      <c r="C2707" s="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 t="str">
        <f>IF(Table1[[#This Row],[Under 30]]="yes","under 30",IF(Table1[[#This Row],[Senior]]="No","Senior","other"))</f>
        <v>other</v>
      </c>
      <c r="AE2707">
        <f>IF(Table1[[#This Row],[Churn Label]]="no",0,1)</f>
        <v>0</v>
      </c>
      <c r="AF2707" cm="1">
        <f t="array" ref="AF2707">SUM(Table1[Cutomer Churned or not]/'KPI''s'!$B$1)</f>
        <v>0.2685808284731635</v>
      </c>
    </row>
    <row r="2708" spans="1:32" x14ac:dyDescent="0.25">
      <c r="A2708" t="s">
        <v>5536</v>
      </c>
      <c r="B2708" t="s">
        <v>21</v>
      </c>
      <c r="C2708" s="7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 t="str">
        <f>IF(Table1[[#This Row],[Under 30]]="yes","under 30",IF(Table1[[#This Row],[Senior]]="No","Senior","other"))</f>
        <v>other</v>
      </c>
      <c r="AE2708">
        <f>IF(Table1[[#This Row],[Churn Label]]="no",0,1)</f>
        <v>0</v>
      </c>
      <c r="AF2708" cm="1">
        <f t="array" ref="AF2708">SUM(Table1[Cutomer Churned or not]/'KPI''s'!$B$1)</f>
        <v>0.2685808284731635</v>
      </c>
    </row>
    <row r="2709" spans="1:32" x14ac:dyDescent="0.25">
      <c r="A2709" t="s">
        <v>5538</v>
      </c>
      <c r="B2709" t="s">
        <v>21</v>
      </c>
      <c r="C2709" s="7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 t="str">
        <f>IF(Table1[[#This Row],[Under 30]]="yes","under 30",IF(Table1[[#This Row],[Senior]]="No","Senior","other"))</f>
        <v>Senior</v>
      </c>
      <c r="AE2709">
        <f>IF(Table1[[#This Row],[Churn Label]]="no",0,1)</f>
        <v>0</v>
      </c>
      <c r="AF2709" cm="1">
        <f t="array" ref="AF2709">SUM(Table1[Cutomer Churned or not]/'KPI''s'!$B$1)</f>
        <v>0.2685808284731635</v>
      </c>
    </row>
    <row r="2710" spans="1:32" x14ac:dyDescent="0.25">
      <c r="A2710" t="s">
        <v>5540</v>
      </c>
      <c r="B2710" t="s">
        <v>21</v>
      </c>
      <c r="C2710" s="7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 t="str">
        <f>IF(Table1[[#This Row],[Under 30]]="yes","under 30",IF(Table1[[#This Row],[Senior]]="No","Senior","other"))</f>
        <v>Senior</v>
      </c>
      <c r="AE2710">
        <f>IF(Table1[[#This Row],[Churn Label]]="no",0,1)</f>
        <v>0</v>
      </c>
      <c r="AF2710" cm="1">
        <f t="array" ref="AF2710">SUM(Table1[Cutomer Churned or not]/'KPI''s'!$B$1)</f>
        <v>0.2685808284731635</v>
      </c>
    </row>
    <row r="2711" spans="1:32" x14ac:dyDescent="0.25">
      <c r="A2711" t="s">
        <v>5542</v>
      </c>
      <c r="B2711" t="s">
        <v>21</v>
      </c>
      <c r="C2711" s="7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 t="str">
        <f>IF(Table1[[#This Row],[Under 30]]="yes","under 30",IF(Table1[[#This Row],[Senior]]="No","Senior","other"))</f>
        <v>other</v>
      </c>
      <c r="AE2711">
        <f>IF(Table1[[#This Row],[Churn Label]]="no",0,1)</f>
        <v>0</v>
      </c>
      <c r="AF2711" cm="1">
        <f t="array" ref="AF2711">SUM(Table1[Cutomer Churned or not]/'KPI''s'!$B$1)</f>
        <v>0.2685808284731635</v>
      </c>
    </row>
    <row r="2712" spans="1:32" x14ac:dyDescent="0.25">
      <c r="A2712" t="s">
        <v>5544</v>
      </c>
      <c r="B2712" t="s">
        <v>21</v>
      </c>
      <c r="C2712" s="7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 t="str">
        <f>IF(Table1[[#This Row],[Under 30]]="yes","under 30",IF(Table1[[#This Row],[Senior]]="No","Senior","other"))</f>
        <v>Senior</v>
      </c>
      <c r="AE2712">
        <f>IF(Table1[[#This Row],[Churn Label]]="no",0,1)</f>
        <v>0</v>
      </c>
      <c r="AF2712" cm="1">
        <f t="array" ref="AF2712">SUM(Table1[Cutomer Churned or not]/'KPI''s'!$B$1)</f>
        <v>0.2685808284731635</v>
      </c>
    </row>
    <row r="2713" spans="1:32" x14ac:dyDescent="0.25">
      <c r="A2713" t="s">
        <v>5546</v>
      </c>
      <c r="B2713" t="s">
        <v>21</v>
      </c>
      <c r="C2713" s="7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 t="str">
        <f>IF(Table1[[#This Row],[Under 30]]="yes","under 30",IF(Table1[[#This Row],[Senior]]="No","Senior","other"))</f>
        <v>Senior</v>
      </c>
      <c r="AE2713">
        <f>IF(Table1[[#This Row],[Churn Label]]="no",0,1)</f>
        <v>0</v>
      </c>
      <c r="AF2713" cm="1">
        <f t="array" ref="AF2713">SUM(Table1[Cutomer Churned or not]/'KPI''s'!$B$1)</f>
        <v>0.2685808284731635</v>
      </c>
    </row>
    <row r="2714" spans="1:32" x14ac:dyDescent="0.25">
      <c r="A2714" t="s">
        <v>5548</v>
      </c>
      <c r="B2714" t="s">
        <v>21</v>
      </c>
      <c r="C2714" s="7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 t="str">
        <f>IF(Table1[[#This Row],[Under 30]]="yes","under 30",IF(Table1[[#This Row],[Senior]]="No","Senior","other"))</f>
        <v>under 30</v>
      </c>
      <c r="AE2714">
        <f>IF(Table1[[#This Row],[Churn Label]]="no",0,1)</f>
        <v>0</v>
      </c>
      <c r="AF2714" cm="1">
        <f t="array" ref="AF2714">SUM(Table1[Cutomer Churned or not]/'KPI''s'!$B$1)</f>
        <v>0.2685808284731635</v>
      </c>
    </row>
    <row r="2715" spans="1:32" x14ac:dyDescent="0.25">
      <c r="A2715" t="s">
        <v>5550</v>
      </c>
      <c r="B2715" t="s">
        <v>21</v>
      </c>
      <c r="C2715" s="7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 t="str">
        <f>IF(Table1[[#This Row],[Under 30]]="yes","under 30",IF(Table1[[#This Row],[Senior]]="No","Senior","other"))</f>
        <v>under 30</v>
      </c>
      <c r="AE2715">
        <f>IF(Table1[[#This Row],[Churn Label]]="no",0,1)</f>
        <v>0</v>
      </c>
      <c r="AF2715" cm="1">
        <f t="array" ref="AF2715">SUM(Table1[Cutomer Churned or not]/'KPI''s'!$B$1)</f>
        <v>0.2685808284731635</v>
      </c>
    </row>
    <row r="2716" spans="1:32" x14ac:dyDescent="0.25">
      <c r="A2716" t="s">
        <v>5552</v>
      </c>
      <c r="B2716" t="s">
        <v>21</v>
      </c>
      <c r="C2716" s="7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 t="str">
        <f>IF(Table1[[#This Row],[Under 30]]="yes","under 30",IF(Table1[[#This Row],[Senior]]="No","Senior","other"))</f>
        <v>Senior</v>
      </c>
      <c r="AE2716">
        <f>IF(Table1[[#This Row],[Churn Label]]="no",0,1)</f>
        <v>0</v>
      </c>
      <c r="AF2716" cm="1">
        <f t="array" ref="AF2716">SUM(Table1[Cutomer Churned or not]/'KPI''s'!$B$1)</f>
        <v>0.2685808284731635</v>
      </c>
    </row>
    <row r="2717" spans="1:32" x14ac:dyDescent="0.25">
      <c r="A2717" t="s">
        <v>5554</v>
      </c>
      <c r="B2717" t="s">
        <v>21</v>
      </c>
      <c r="C2717" s="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 t="str">
        <f>IF(Table1[[#This Row],[Under 30]]="yes","under 30",IF(Table1[[#This Row],[Senior]]="No","Senior","other"))</f>
        <v>Senior</v>
      </c>
      <c r="AE2717">
        <f>IF(Table1[[#This Row],[Churn Label]]="no",0,1)</f>
        <v>0</v>
      </c>
      <c r="AF2717" cm="1">
        <f t="array" ref="AF2717">SUM(Table1[Cutomer Churned or not]/'KPI''s'!$B$1)</f>
        <v>0.2685808284731635</v>
      </c>
    </row>
    <row r="2718" spans="1:32" x14ac:dyDescent="0.25">
      <c r="A2718" t="s">
        <v>5556</v>
      </c>
      <c r="B2718" t="s">
        <v>21</v>
      </c>
      <c r="C2718" s="7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 t="str">
        <f>IF(Table1[[#This Row],[Under 30]]="yes","under 30",IF(Table1[[#This Row],[Senior]]="No","Senior","other"))</f>
        <v>Senior</v>
      </c>
      <c r="AE2718">
        <f>IF(Table1[[#This Row],[Churn Label]]="no",0,1)</f>
        <v>0</v>
      </c>
      <c r="AF2718" cm="1">
        <f t="array" ref="AF2718">SUM(Table1[Cutomer Churned or not]/'KPI''s'!$B$1)</f>
        <v>0.2685808284731635</v>
      </c>
    </row>
    <row r="2719" spans="1:32" x14ac:dyDescent="0.25">
      <c r="A2719" t="s">
        <v>5558</v>
      </c>
      <c r="B2719" t="s">
        <v>21</v>
      </c>
      <c r="C2719" s="7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 t="str">
        <f>IF(Table1[[#This Row],[Under 30]]="yes","under 30",IF(Table1[[#This Row],[Senior]]="No","Senior","other"))</f>
        <v>under 30</v>
      </c>
      <c r="AE2719">
        <f>IF(Table1[[#This Row],[Churn Label]]="no",0,1)</f>
        <v>0</v>
      </c>
      <c r="AF2719" cm="1">
        <f t="array" ref="AF2719">SUM(Table1[Cutomer Churned or not]/'KPI''s'!$B$1)</f>
        <v>0.2685808284731635</v>
      </c>
    </row>
    <row r="2720" spans="1:32" x14ac:dyDescent="0.25">
      <c r="A2720" t="s">
        <v>5560</v>
      </c>
      <c r="B2720" t="s">
        <v>21</v>
      </c>
      <c r="C2720" s="7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 t="str">
        <f>IF(Table1[[#This Row],[Under 30]]="yes","under 30",IF(Table1[[#This Row],[Senior]]="No","Senior","other"))</f>
        <v>under 30</v>
      </c>
      <c r="AE2720">
        <f>IF(Table1[[#This Row],[Churn Label]]="no",0,1)</f>
        <v>0</v>
      </c>
      <c r="AF2720" cm="1">
        <f t="array" ref="AF2720">SUM(Table1[Cutomer Churned or not]/'KPI''s'!$B$1)</f>
        <v>0.2685808284731635</v>
      </c>
    </row>
    <row r="2721" spans="1:32" x14ac:dyDescent="0.25">
      <c r="A2721" t="s">
        <v>5562</v>
      </c>
      <c r="B2721" t="s">
        <v>21</v>
      </c>
      <c r="C2721" s="7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 t="str">
        <f>IF(Table1[[#This Row],[Under 30]]="yes","under 30",IF(Table1[[#This Row],[Senior]]="No","Senior","other"))</f>
        <v>Senior</v>
      </c>
      <c r="AE2721">
        <f>IF(Table1[[#This Row],[Churn Label]]="no",0,1)</f>
        <v>0</v>
      </c>
      <c r="AF2721" cm="1">
        <f t="array" ref="AF2721">SUM(Table1[Cutomer Churned or not]/'KPI''s'!$B$1)</f>
        <v>0.2685808284731635</v>
      </c>
    </row>
    <row r="2722" spans="1:32" x14ac:dyDescent="0.25">
      <c r="A2722" t="s">
        <v>5564</v>
      </c>
      <c r="B2722" t="s">
        <v>21</v>
      </c>
      <c r="C2722" s="7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 t="str">
        <f>IF(Table1[[#This Row],[Under 30]]="yes","under 30",IF(Table1[[#This Row],[Senior]]="No","Senior","other"))</f>
        <v>Senior</v>
      </c>
      <c r="AE2722">
        <f>IF(Table1[[#This Row],[Churn Label]]="no",0,1)</f>
        <v>0</v>
      </c>
      <c r="AF2722" cm="1">
        <f t="array" ref="AF2722">SUM(Table1[Cutomer Churned or not]/'KPI''s'!$B$1)</f>
        <v>0.2685808284731635</v>
      </c>
    </row>
    <row r="2723" spans="1:32" x14ac:dyDescent="0.25">
      <c r="A2723" t="s">
        <v>5566</v>
      </c>
      <c r="B2723" t="s">
        <v>21</v>
      </c>
      <c r="C2723" s="7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 t="str">
        <f>IF(Table1[[#This Row],[Under 30]]="yes","under 30",IF(Table1[[#This Row],[Senior]]="No","Senior","other"))</f>
        <v>Senior</v>
      </c>
      <c r="AE2723">
        <f>IF(Table1[[#This Row],[Churn Label]]="no",0,1)</f>
        <v>0</v>
      </c>
      <c r="AF2723" cm="1">
        <f t="array" ref="AF2723">SUM(Table1[Cutomer Churned or not]/'KPI''s'!$B$1)</f>
        <v>0.2685808284731635</v>
      </c>
    </row>
    <row r="2724" spans="1:32" x14ac:dyDescent="0.25">
      <c r="A2724" t="s">
        <v>5568</v>
      </c>
      <c r="B2724" t="s">
        <v>21</v>
      </c>
      <c r="C2724" s="7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 t="str">
        <f>IF(Table1[[#This Row],[Under 30]]="yes","under 30",IF(Table1[[#This Row],[Senior]]="No","Senior","other"))</f>
        <v>Senior</v>
      </c>
      <c r="AE2724">
        <f>IF(Table1[[#This Row],[Churn Label]]="no",0,1)</f>
        <v>0</v>
      </c>
      <c r="AF2724" cm="1">
        <f t="array" ref="AF2724">SUM(Table1[Cutomer Churned or not]/'KPI''s'!$B$1)</f>
        <v>0.2685808284731635</v>
      </c>
    </row>
    <row r="2725" spans="1:32" x14ac:dyDescent="0.25">
      <c r="A2725" t="s">
        <v>5570</v>
      </c>
      <c r="B2725" t="s">
        <v>21</v>
      </c>
      <c r="C2725" s="7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 t="str">
        <f>IF(Table1[[#This Row],[Under 30]]="yes","under 30",IF(Table1[[#This Row],[Senior]]="No","Senior","other"))</f>
        <v>other</v>
      </c>
      <c r="AE2725">
        <f>IF(Table1[[#This Row],[Churn Label]]="no",0,1)</f>
        <v>0</v>
      </c>
      <c r="AF2725" cm="1">
        <f t="array" ref="AF2725">SUM(Table1[Cutomer Churned or not]/'KPI''s'!$B$1)</f>
        <v>0.2685808284731635</v>
      </c>
    </row>
    <row r="2726" spans="1:32" x14ac:dyDescent="0.25">
      <c r="A2726" t="s">
        <v>5572</v>
      </c>
      <c r="B2726" t="s">
        <v>21</v>
      </c>
      <c r="C2726" s="7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 t="str">
        <f>IF(Table1[[#This Row],[Under 30]]="yes","under 30",IF(Table1[[#This Row],[Senior]]="No","Senior","other"))</f>
        <v>Senior</v>
      </c>
      <c r="AE2726">
        <f>IF(Table1[[#This Row],[Churn Label]]="no",0,1)</f>
        <v>0</v>
      </c>
      <c r="AF2726" cm="1">
        <f t="array" ref="AF2726">SUM(Table1[Cutomer Churned or not]/'KPI''s'!$B$1)</f>
        <v>0.2685808284731635</v>
      </c>
    </row>
    <row r="2727" spans="1:32" x14ac:dyDescent="0.25">
      <c r="A2727" t="s">
        <v>5574</v>
      </c>
      <c r="B2727" t="s">
        <v>21</v>
      </c>
      <c r="C2727" s="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 t="str">
        <f>IF(Table1[[#This Row],[Under 30]]="yes","under 30",IF(Table1[[#This Row],[Senior]]="No","Senior","other"))</f>
        <v>Senior</v>
      </c>
      <c r="AE2727">
        <f>IF(Table1[[#This Row],[Churn Label]]="no",0,1)</f>
        <v>0</v>
      </c>
      <c r="AF2727" cm="1">
        <f t="array" ref="AF2727">SUM(Table1[Cutomer Churned or not]/'KPI''s'!$B$1)</f>
        <v>0.2685808284731635</v>
      </c>
    </row>
    <row r="2728" spans="1:32" x14ac:dyDescent="0.25">
      <c r="A2728" t="s">
        <v>5576</v>
      </c>
      <c r="B2728" t="s">
        <v>21</v>
      </c>
      <c r="C2728" s="7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 t="str">
        <f>IF(Table1[[#This Row],[Under 30]]="yes","under 30",IF(Table1[[#This Row],[Senior]]="No","Senior","other"))</f>
        <v>other</v>
      </c>
      <c r="AE2728">
        <f>IF(Table1[[#This Row],[Churn Label]]="no",0,1)</f>
        <v>0</v>
      </c>
      <c r="AF2728" cm="1">
        <f t="array" ref="AF2728">SUM(Table1[Cutomer Churned or not]/'KPI''s'!$B$1)</f>
        <v>0.2685808284731635</v>
      </c>
    </row>
    <row r="2729" spans="1:32" x14ac:dyDescent="0.25">
      <c r="A2729" t="s">
        <v>5578</v>
      </c>
      <c r="B2729" t="s">
        <v>21</v>
      </c>
      <c r="C2729" s="7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 t="str">
        <f>IF(Table1[[#This Row],[Under 30]]="yes","under 30",IF(Table1[[#This Row],[Senior]]="No","Senior","other"))</f>
        <v>Senior</v>
      </c>
      <c r="AE2729">
        <f>IF(Table1[[#This Row],[Churn Label]]="no",0,1)</f>
        <v>0</v>
      </c>
      <c r="AF2729" cm="1">
        <f t="array" ref="AF2729">SUM(Table1[Cutomer Churned or not]/'KPI''s'!$B$1)</f>
        <v>0.2685808284731635</v>
      </c>
    </row>
    <row r="2730" spans="1:32" x14ac:dyDescent="0.25">
      <c r="A2730" t="s">
        <v>5580</v>
      </c>
      <c r="B2730" t="s">
        <v>21</v>
      </c>
      <c r="C2730" s="7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 t="str">
        <f>IF(Table1[[#This Row],[Under 30]]="yes","under 30",IF(Table1[[#This Row],[Senior]]="No","Senior","other"))</f>
        <v>Senior</v>
      </c>
      <c r="AE2730">
        <f>IF(Table1[[#This Row],[Churn Label]]="no",0,1)</f>
        <v>0</v>
      </c>
      <c r="AF2730" cm="1">
        <f t="array" ref="AF2730">SUM(Table1[Cutomer Churned or not]/'KPI''s'!$B$1)</f>
        <v>0.2685808284731635</v>
      </c>
    </row>
    <row r="2731" spans="1:32" x14ac:dyDescent="0.25">
      <c r="A2731" t="s">
        <v>5582</v>
      </c>
      <c r="B2731" t="s">
        <v>21</v>
      </c>
      <c r="C2731" s="7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 t="str">
        <f>IF(Table1[[#This Row],[Under 30]]="yes","under 30",IF(Table1[[#This Row],[Senior]]="No","Senior","other"))</f>
        <v>Senior</v>
      </c>
      <c r="AE2731">
        <f>IF(Table1[[#This Row],[Churn Label]]="no",0,1)</f>
        <v>0</v>
      </c>
      <c r="AF2731" cm="1">
        <f t="array" ref="AF2731">SUM(Table1[Cutomer Churned or not]/'KPI''s'!$B$1)</f>
        <v>0.2685808284731635</v>
      </c>
    </row>
    <row r="2732" spans="1:32" x14ac:dyDescent="0.25">
      <c r="A2732" t="s">
        <v>5584</v>
      </c>
      <c r="B2732" t="s">
        <v>21</v>
      </c>
      <c r="C2732" s="7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 t="str">
        <f>IF(Table1[[#This Row],[Under 30]]="yes","under 30",IF(Table1[[#This Row],[Senior]]="No","Senior","other"))</f>
        <v>other</v>
      </c>
      <c r="AE2732">
        <f>IF(Table1[[#This Row],[Churn Label]]="no",0,1)</f>
        <v>0</v>
      </c>
      <c r="AF2732" cm="1">
        <f t="array" ref="AF2732">SUM(Table1[Cutomer Churned or not]/'KPI''s'!$B$1)</f>
        <v>0.2685808284731635</v>
      </c>
    </row>
    <row r="2733" spans="1:32" x14ac:dyDescent="0.25">
      <c r="A2733" t="s">
        <v>5586</v>
      </c>
      <c r="B2733" t="s">
        <v>21</v>
      </c>
      <c r="C2733" s="7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 t="str">
        <f>IF(Table1[[#This Row],[Under 30]]="yes","under 30",IF(Table1[[#This Row],[Senior]]="No","Senior","other"))</f>
        <v>other</v>
      </c>
      <c r="AE2733">
        <f>IF(Table1[[#This Row],[Churn Label]]="no",0,1)</f>
        <v>0</v>
      </c>
      <c r="AF2733" cm="1">
        <f t="array" ref="AF2733">SUM(Table1[Cutomer Churned or not]/'KPI''s'!$B$1)</f>
        <v>0.2685808284731635</v>
      </c>
    </row>
    <row r="2734" spans="1:32" x14ac:dyDescent="0.25">
      <c r="A2734" t="s">
        <v>5588</v>
      </c>
      <c r="B2734" t="s">
        <v>21</v>
      </c>
      <c r="C2734" s="7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 t="str">
        <f>IF(Table1[[#This Row],[Under 30]]="yes","under 30",IF(Table1[[#This Row],[Senior]]="No","Senior","other"))</f>
        <v>Senior</v>
      </c>
      <c r="AE2734">
        <f>IF(Table1[[#This Row],[Churn Label]]="no",0,1)</f>
        <v>0</v>
      </c>
      <c r="AF2734" cm="1">
        <f t="array" ref="AF2734">SUM(Table1[Cutomer Churned or not]/'KPI''s'!$B$1)</f>
        <v>0.2685808284731635</v>
      </c>
    </row>
    <row r="2735" spans="1:32" x14ac:dyDescent="0.25">
      <c r="A2735" t="s">
        <v>5590</v>
      </c>
      <c r="B2735" t="s">
        <v>21</v>
      </c>
      <c r="C2735" s="7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 t="str">
        <f>IF(Table1[[#This Row],[Under 30]]="yes","under 30",IF(Table1[[#This Row],[Senior]]="No","Senior","other"))</f>
        <v>Senior</v>
      </c>
      <c r="AE2735">
        <f>IF(Table1[[#This Row],[Churn Label]]="no",0,1)</f>
        <v>0</v>
      </c>
      <c r="AF2735" cm="1">
        <f t="array" ref="AF2735">SUM(Table1[Cutomer Churned or not]/'KPI''s'!$B$1)</f>
        <v>0.2685808284731635</v>
      </c>
    </row>
    <row r="2736" spans="1:32" x14ac:dyDescent="0.25">
      <c r="A2736" t="s">
        <v>5592</v>
      </c>
      <c r="B2736" t="s">
        <v>21</v>
      </c>
      <c r="C2736" s="7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 t="str">
        <f>IF(Table1[[#This Row],[Under 30]]="yes","under 30",IF(Table1[[#This Row],[Senior]]="No","Senior","other"))</f>
        <v>other</v>
      </c>
      <c r="AE2736">
        <f>IF(Table1[[#This Row],[Churn Label]]="no",0,1)</f>
        <v>0</v>
      </c>
      <c r="AF2736" cm="1">
        <f t="array" ref="AF2736">SUM(Table1[Cutomer Churned or not]/'KPI''s'!$B$1)</f>
        <v>0.2685808284731635</v>
      </c>
    </row>
    <row r="2737" spans="1:32" x14ac:dyDescent="0.25">
      <c r="A2737" t="s">
        <v>5594</v>
      </c>
      <c r="B2737" t="s">
        <v>21</v>
      </c>
      <c r="C2737" s="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 t="str">
        <f>IF(Table1[[#This Row],[Under 30]]="yes","under 30",IF(Table1[[#This Row],[Senior]]="No","Senior","other"))</f>
        <v>under 30</v>
      </c>
      <c r="AE2737">
        <f>IF(Table1[[#This Row],[Churn Label]]="no",0,1)</f>
        <v>0</v>
      </c>
      <c r="AF2737" cm="1">
        <f t="array" ref="AF2737">SUM(Table1[Cutomer Churned or not]/'KPI''s'!$B$1)</f>
        <v>0.2685808284731635</v>
      </c>
    </row>
    <row r="2738" spans="1:32" x14ac:dyDescent="0.25">
      <c r="A2738" t="s">
        <v>5596</v>
      </c>
      <c r="B2738" t="s">
        <v>21</v>
      </c>
      <c r="C2738" s="7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 t="str">
        <f>IF(Table1[[#This Row],[Under 30]]="yes","under 30",IF(Table1[[#This Row],[Senior]]="No","Senior","other"))</f>
        <v>Senior</v>
      </c>
      <c r="AE2738">
        <f>IF(Table1[[#This Row],[Churn Label]]="no",0,1)</f>
        <v>0</v>
      </c>
      <c r="AF2738" cm="1">
        <f t="array" ref="AF2738">SUM(Table1[Cutomer Churned or not]/'KPI''s'!$B$1)</f>
        <v>0.2685808284731635</v>
      </c>
    </row>
    <row r="2739" spans="1:32" x14ac:dyDescent="0.25">
      <c r="A2739" t="s">
        <v>5598</v>
      </c>
      <c r="B2739" t="s">
        <v>21</v>
      </c>
      <c r="C2739" s="7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 t="str">
        <f>IF(Table1[[#This Row],[Under 30]]="yes","under 30",IF(Table1[[#This Row],[Senior]]="No","Senior","other"))</f>
        <v>under 30</v>
      </c>
      <c r="AE2739">
        <f>IF(Table1[[#This Row],[Churn Label]]="no",0,1)</f>
        <v>0</v>
      </c>
      <c r="AF2739" cm="1">
        <f t="array" ref="AF2739">SUM(Table1[Cutomer Churned or not]/'KPI''s'!$B$1)</f>
        <v>0.2685808284731635</v>
      </c>
    </row>
    <row r="2740" spans="1:32" x14ac:dyDescent="0.25">
      <c r="A2740" t="s">
        <v>5600</v>
      </c>
      <c r="B2740" t="s">
        <v>21</v>
      </c>
      <c r="C2740" s="7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 t="str">
        <f>IF(Table1[[#This Row],[Under 30]]="yes","under 30",IF(Table1[[#This Row],[Senior]]="No","Senior","other"))</f>
        <v>Senior</v>
      </c>
      <c r="AE2740">
        <f>IF(Table1[[#This Row],[Churn Label]]="no",0,1)</f>
        <v>0</v>
      </c>
      <c r="AF2740" cm="1">
        <f t="array" ref="AF2740">SUM(Table1[Cutomer Churned or not]/'KPI''s'!$B$1)</f>
        <v>0.2685808284731635</v>
      </c>
    </row>
    <row r="2741" spans="1:32" x14ac:dyDescent="0.25">
      <c r="A2741" t="s">
        <v>5602</v>
      </c>
      <c r="B2741" t="s">
        <v>21</v>
      </c>
      <c r="C2741" s="7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 t="str">
        <f>IF(Table1[[#This Row],[Under 30]]="yes","under 30",IF(Table1[[#This Row],[Senior]]="No","Senior","other"))</f>
        <v>Senior</v>
      </c>
      <c r="AE2741">
        <f>IF(Table1[[#This Row],[Churn Label]]="no",0,1)</f>
        <v>0</v>
      </c>
      <c r="AF2741" cm="1">
        <f t="array" ref="AF2741">SUM(Table1[Cutomer Churned or not]/'KPI''s'!$B$1)</f>
        <v>0.2685808284731635</v>
      </c>
    </row>
    <row r="2742" spans="1:32" x14ac:dyDescent="0.25">
      <c r="A2742" t="s">
        <v>5604</v>
      </c>
      <c r="B2742" t="s">
        <v>21</v>
      </c>
      <c r="C2742" s="7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 t="str">
        <f>IF(Table1[[#This Row],[Under 30]]="yes","under 30",IF(Table1[[#This Row],[Senior]]="No","Senior","other"))</f>
        <v>Senior</v>
      </c>
      <c r="AE2742">
        <f>IF(Table1[[#This Row],[Churn Label]]="no",0,1)</f>
        <v>0</v>
      </c>
      <c r="AF2742" cm="1">
        <f t="array" ref="AF2742">SUM(Table1[Cutomer Churned or not]/'KPI''s'!$B$1)</f>
        <v>0.2685808284731635</v>
      </c>
    </row>
    <row r="2743" spans="1:32" x14ac:dyDescent="0.25">
      <c r="A2743" t="s">
        <v>5606</v>
      </c>
      <c r="B2743" t="s">
        <v>21</v>
      </c>
      <c r="C2743" s="7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 t="str">
        <f>IF(Table1[[#This Row],[Under 30]]="yes","under 30",IF(Table1[[#This Row],[Senior]]="No","Senior","other"))</f>
        <v>Senior</v>
      </c>
      <c r="AE2743">
        <f>IF(Table1[[#This Row],[Churn Label]]="no",0,1)</f>
        <v>0</v>
      </c>
      <c r="AF2743" cm="1">
        <f t="array" ref="AF2743">SUM(Table1[Cutomer Churned or not]/'KPI''s'!$B$1)</f>
        <v>0.2685808284731635</v>
      </c>
    </row>
    <row r="2744" spans="1:32" x14ac:dyDescent="0.25">
      <c r="A2744" t="s">
        <v>5608</v>
      </c>
      <c r="B2744" t="s">
        <v>21</v>
      </c>
      <c r="C2744" s="7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 t="str">
        <f>IF(Table1[[#This Row],[Under 30]]="yes","under 30",IF(Table1[[#This Row],[Senior]]="No","Senior","other"))</f>
        <v>Senior</v>
      </c>
      <c r="AE2744">
        <f>IF(Table1[[#This Row],[Churn Label]]="no",0,1)</f>
        <v>0</v>
      </c>
      <c r="AF2744" cm="1">
        <f t="array" ref="AF2744">SUM(Table1[Cutomer Churned or not]/'KPI''s'!$B$1)</f>
        <v>0.2685808284731635</v>
      </c>
    </row>
    <row r="2745" spans="1:32" x14ac:dyDescent="0.25">
      <c r="A2745" t="s">
        <v>5610</v>
      </c>
      <c r="B2745" t="s">
        <v>21</v>
      </c>
      <c r="C2745" s="7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 t="str">
        <f>IF(Table1[[#This Row],[Under 30]]="yes","under 30",IF(Table1[[#This Row],[Senior]]="No","Senior","other"))</f>
        <v>Senior</v>
      </c>
      <c r="AE2745">
        <f>IF(Table1[[#This Row],[Churn Label]]="no",0,1)</f>
        <v>0</v>
      </c>
      <c r="AF2745" cm="1">
        <f t="array" ref="AF2745">SUM(Table1[Cutomer Churned or not]/'KPI''s'!$B$1)</f>
        <v>0.2685808284731635</v>
      </c>
    </row>
    <row r="2746" spans="1:32" x14ac:dyDescent="0.25">
      <c r="A2746" t="s">
        <v>5612</v>
      </c>
      <c r="B2746" t="s">
        <v>21</v>
      </c>
      <c r="C2746" s="7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 t="str">
        <f>IF(Table1[[#This Row],[Under 30]]="yes","under 30",IF(Table1[[#This Row],[Senior]]="No","Senior","other"))</f>
        <v>under 30</v>
      </c>
      <c r="AE2746">
        <f>IF(Table1[[#This Row],[Churn Label]]="no",0,1)</f>
        <v>0</v>
      </c>
      <c r="AF2746" cm="1">
        <f t="array" ref="AF2746">SUM(Table1[Cutomer Churned or not]/'KPI''s'!$B$1)</f>
        <v>0.2685808284731635</v>
      </c>
    </row>
    <row r="2747" spans="1:32" x14ac:dyDescent="0.25">
      <c r="A2747" t="s">
        <v>5614</v>
      </c>
      <c r="B2747" t="s">
        <v>21</v>
      </c>
      <c r="C2747" s="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 t="str">
        <f>IF(Table1[[#This Row],[Under 30]]="yes","under 30",IF(Table1[[#This Row],[Senior]]="No","Senior","other"))</f>
        <v>Senior</v>
      </c>
      <c r="AE2747">
        <f>IF(Table1[[#This Row],[Churn Label]]="no",0,1)</f>
        <v>0</v>
      </c>
      <c r="AF2747" cm="1">
        <f t="array" ref="AF2747">SUM(Table1[Cutomer Churned or not]/'KPI''s'!$B$1)</f>
        <v>0.2685808284731635</v>
      </c>
    </row>
    <row r="2748" spans="1:32" x14ac:dyDescent="0.25">
      <c r="A2748" t="s">
        <v>5616</v>
      </c>
      <c r="B2748" t="s">
        <v>21</v>
      </c>
      <c r="C2748" s="7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 t="str">
        <f>IF(Table1[[#This Row],[Under 30]]="yes","under 30",IF(Table1[[#This Row],[Senior]]="No","Senior","other"))</f>
        <v>Senior</v>
      </c>
      <c r="AE2748">
        <f>IF(Table1[[#This Row],[Churn Label]]="no",0,1)</f>
        <v>0</v>
      </c>
      <c r="AF2748" cm="1">
        <f t="array" ref="AF2748">SUM(Table1[Cutomer Churned or not]/'KPI''s'!$B$1)</f>
        <v>0.2685808284731635</v>
      </c>
    </row>
    <row r="2749" spans="1:32" x14ac:dyDescent="0.25">
      <c r="A2749" t="s">
        <v>5618</v>
      </c>
      <c r="B2749" t="s">
        <v>21</v>
      </c>
      <c r="C2749" s="7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 t="str">
        <f>IF(Table1[[#This Row],[Under 30]]="yes","under 30",IF(Table1[[#This Row],[Senior]]="No","Senior","other"))</f>
        <v>Senior</v>
      </c>
      <c r="AE2749">
        <f>IF(Table1[[#This Row],[Churn Label]]="no",0,1)</f>
        <v>0</v>
      </c>
      <c r="AF2749" cm="1">
        <f t="array" ref="AF2749">SUM(Table1[Cutomer Churned or not]/'KPI''s'!$B$1)</f>
        <v>0.2685808284731635</v>
      </c>
    </row>
    <row r="2750" spans="1:32" x14ac:dyDescent="0.25">
      <c r="A2750" t="s">
        <v>5620</v>
      </c>
      <c r="B2750" t="s">
        <v>21</v>
      </c>
      <c r="C2750" s="7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 t="str">
        <f>IF(Table1[[#This Row],[Under 30]]="yes","under 30",IF(Table1[[#This Row],[Senior]]="No","Senior","other"))</f>
        <v>Senior</v>
      </c>
      <c r="AE2750">
        <f>IF(Table1[[#This Row],[Churn Label]]="no",0,1)</f>
        <v>0</v>
      </c>
      <c r="AF2750" cm="1">
        <f t="array" ref="AF2750">SUM(Table1[Cutomer Churned or not]/'KPI''s'!$B$1)</f>
        <v>0.2685808284731635</v>
      </c>
    </row>
    <row r="2751" spans="1:32" x14ac:dyDescent="0.25">
      <c r="A2751" t="s">
        <v>5622</v>
      </c>
      <c r="B2751" t="s">
        <v>21</v>
      </c>
      <c r="C2751" s="7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 t="str">
        <f>IF(Table1[[#This Row],[Under 30]]="yes","under 30",IF(Table1[[#This Row],[Senior]]="No","Senior","other"))</f>
        <v>under 30</v>
      </c>
      <c r="AE2751">
        <f>IF(Table1[[#This Row],[Churn Label]]="no",0,1)</f>
        <v>0</v>
      </c>
      <c r="AF2751" cm="1">
        <f t="array" ref="AF2751">SUM(Table1[Cutomer Churned or not]/'KPI''s'!$B$1)</f>
        <v>0.2685808284731635</v>
      </c>
    </row>
    <row r="2752" spans="1:32" x14ac:dyDescent="0.25">
      <c r="A2752" t="s">
        <v>5624</v>
      </c>
      <c r="B2752" t="s">
        <v>21</v>
      </c>
      <c r="C2752" s="7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 t="str">
        <f>IF(Table1[[#This Row],[Under 30]]="yes","under 30",IF(Table1[[#This Row],[Senior]]="No","Senior","other"))</f>
        <v>other</v>
      </c>
      <c r="AE2752">
        <f>IF(Table1[[#This Row],[Churn Label]]="no",0,1)</f>
        <v>0</v>
      </c>
      <c r="AF2752" cm="1">
        <f t="array" ref="AF2752">SUM(Table1[Cutomer Churned or not]/'KPI''s'!$B$1)</f>
        <v>0.2685808284731635</v>
      </c>
    </row>
    <row r="2753" spans="1:32" x14ac:dyDescent="0.25">
      <c r="A2753" t="s">
        <v>5626</v>
      </c>
      <c r="B2753" t="s">
        <v>21</v>
      </c>
      <c r="C2753" s="7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 t="str">
        <f>IF(Table1[[#This Row],[Under 30]]="yes","under 30",IF(Table1[[#This Row],[Senior]]="No","Senior","other"))</f>
        <v>under 30</v>
      </c>
      <c r="AE2753">
        <f>IF(Table1[[#This Row],[Churn Label]]="no",0,1)</f>
        <v>0</v>
      </c>
      <c r="AF2753" cm="1">
        <f t="array" ref="AF2753">SUM(Table1[Cutomer Churned or not]/'KPI''s'!$B$1)</f>
        <v>0.2685808284731635</v>
      </c>
    </row>
    <row r="2754" spans="1:32" x14ac:dyDescent="0.25">
      <c r="A2754" t="s">
        <v>5628</v>
      </c>
      <c r="B2754" t="s">
        <v>21</v>
      </c>
      <c r="C2754" s="7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 t="str">
        <f>IF(Table1[[#This Row],[Under 30]]="yes","under 30",IF(Table1[[#This Row],[Senior]]="No","Senior","other"))</f>
        <v>under 30</v>
      </c>
      <c r="AE2754">
        <f>IF(Table1[[#This Row],[Churn Label]]="no",0,1)</f>
        <v>0</v>
      </c>
      <c r="AF2754" cm="1">
        <f t="array" ref="AF2754">SUM(Table1[Cutomer Churned or not]/'KPI''s'!$B$1)</f>
        <v>0.2685808284731635</v>
      </c>
    </row>
    <row r="2755" spans="1:32" x14ac:dyDescent="0.25">
      <c r="A2755" t="s">
        <v>5630</v>
      </c>
      <c r="B2755" t="s">
        <v>21</v>
      </c>
      <c r="C2755" s="7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 t="str">
        <f>IF(Table1[[#This Row],[Under 30]]="yes","under 30",IF(Table1[[#This Row],[Senior]]="No","Senior","other"))</f>
        <v>Senior</v>
      </c>
      <c r="AE2755">
        <f>IF(Table1[[#This Row],[Churn Label]]="no",0,1)</f>
        <v>0</v>
      </c>
      <c r="AF2755" cm="1">
        <f t="array" ref="AF2755">SUM(Table1[Cutomer Churned or not]/'KPI''s'!$B$1)</f>
        <v>0.2685808284731635</v>
      </c>
    </row>
    <row r="2756" spans="1:32" x14ac:dyDescent="0.25">
      <c r="A2756" t="s">
        <v>5632</v>
      </c>
      <c r="B2756" t="s">
        <v>21</v>
      </c>
      <c r="C2756" s="7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 t="str">
        <f>IF(Table1[[#This Row],[Under 30]]="yes","under 30",IF(Table1[[#This Row],[Senior]]="No","Senior","other"))</f>
        <v>other</v>
      </c>
      <c r="AE2756">
        <f>IF(Table1[[#This Row],[Churn Label]]="no",0,1)</f>
        <v>0</v>
      </c>
      <c r="AF2756" cm="1">
        <f t="array" ref="AF2756">SUM(Table1[Cutomer Churned or not]/'KPI''s'!$B$1)</f>
        <v>0.2685808284731635</v>
      </c>
    </row>
    <row r="2757" spans="1:32" x14ac:dyDescent="0.25">
      <c r="A2757" t="s">
        <v>5634</v>
      </c>
      <c r="B2757" t="s">
        <v>21</v>
      </c>
      <c r="C2757" s="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 t="str">
        <f>IF(Table1[[#This Row],[Under 30]]="yes","under 30",IF(Table1[[#This Row],[Senior]]="No","Senior","other"))</f>
        <v>under 30</v>
      </c>
      <c r="AE2757">
        <f>IF(Table1[[#This Row],[Churn Label]]="no",0,1)</f>
        <v>0</v>
      </c>
      <c r="AF2757" cm="1">
        <f t="array" ref="AF2757">SUM(Table1[Cutomer Churned or not]/'KPI''s'!$B$1)</f>
        <v>0.2685808284731635</v>
      </c>
    </row>
    <row r="2758" spans="1:32" x14ac:dyDescent="0.25">
      <c r="A2758" t="s">
        <v>5636</v>
      </c>
      <c r="B2758" t="s">
        <v>21</v>
      </c>
      <c r="C2758" s="7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 t="str">
        <f>IF(Table1[[#This Row],[Under 30]]="yes","under 30",IF(Table1[[#This Row],[Senior]]="No","Senior","other"))</f>
        <v>Senior</v>
      </c>
      <c r="AE2758">
        <f>IF(Table1[[#This Row],[Churn Label]]="no",0,1)</f>
        <v>0</v>
      </c>
      <c r="AF2758" cm="1">
        <f t="array" ref="AF2758">SUM(Table1[Cutomer Churned or not]/'KPI''s'!$B$1)</f>
        <v>0.2685808284731635</v>
      </c>
    </row>
    <row r="2759" spans="1:32" x14ac:dyDescent="0.25">
      <c r="A2759" t="s">
        <v>5638</v>
      </c>
      <c r="B2759" t="s">
        <v>21</v>
      </c>
      <c r="C2759" s="7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 t="str">
        <f>IF(Table1[[#This Row],[Under 30]]="yes","under 30",IF(Table1[[#This Row],[Senior]]="No","Senior","other"))</f>
        <v>other</v>
      </c>
      <c r="AE2759">
        <f>IF(Table1[[#This Row],[Churn Label]]="no",0,1)</f>
        <v>0</v>
      </c>
      <c r="AF2759" cm="1">
        <f t="array" ref="AF2759">SUM(Table1[Cutomer Churned or not]/'KPI''s'!$B$1)</f>
        <v>0.2685808284731635</v>
      </c>
    </row>
    <row r="2760" spans="1:32" x14ac:dyDescent="0.25">
      <c r="A2760" t="s">
        <v>5640</v>
      </c>
      <c r="B2760" t="s">
        <v>21</v>
      </c>
      <c r="C2760" s="7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 t="str">
        <f>IF(Table1[[#This Row],[Under 30]]="yes","under 30",IF(Table1[[#This Row],[Senior]]="No","Senior","other"))</f>
        <v>Senior</v>
      </c>
      <c r="AE2760">
        <f>IF(Table1[[#This Row],[Churn Label]]="no",0,1)</f>
        <v>0</v>
      </c>
      <c r="AF2760" cm="1">
        <f t="array" ref="AF2760">SUM(Table1[Cutomer Churned or not]/'KPI''s'!$B$1)</f>
        <v>0.2685808284731635</v>
      </c>
    </row>
    <row r="2761" spans="1:32" x14ac:dyDescent="0.25">
      <c r="A2761" t="s">
        <v>5642</v>
      </c>
      <c r="B2761" t="s">
        <v>21</v>
      </c>
      <c r="C2761" s="7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 t="str">
        <f>IF(Table1[[#This Row],[Under 30]]="yes","under 30",IF(Table1[[#This Row],[Senior]]="No","Senior","other"))</f>
        <v>Senior</v>
      </c>
      <c r="AE2761">
        <f>IF(Table1[[#This Row],[Churn Label]]="no",0,1)</f>
        <v>0</v>
      </c>
      <c r="AF2761" cm="1">
        <f t="array" ref="AF2761">SUM(Table1[Cutomer Churned or not]/'KPI''s'!$B$1)</f>
        <v>0.2685808284731635</v>
      </c>
    </row>
    <row r="2762" spans="1:32" x14ac:dyDescent="0.25">
      <c r="A2762" t="s">
        <v>5644</v>
      </c>
      <c r="B2762" t="s">
        <v>21</v>
      </c>
      <c r="C2762" s="7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 t="str">
        <f>IF(Table1[[#This Row],[Under 30]]="yes","under 30",IF(Table1[[#This Row],[Senior]]="No","Senior","other"))</f>
        <v>other</v>
      </c>
      <c r="AE2762">
        <f>IF(Table1[[#This Row],[Churn Label]]="no",0,1)</f>
        <v>0</v>
      </c>
      <c r="AF2762" cm="1">
        <f t="array" ref="AF2762">SUM(Table1[Cutomer Churned or not]/'KPI''s'!$B$1)</f>
        <v>0.2685808284731635</v>
      </c>
    </row>
    <row r="2763" spans="1:32" x14ac:dyDescent="0.25">
      <c r="A2763" t="s">
        <v>5646</v>
      </c>
      <c r="B2763" t="s">
        <v>21</v>
      </c>
      <c r="C2763" s="7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 t="str">
        <f>IF(Table1[[#This Row],[Under 30]]="yes","under 30",IF(Table1[[#This Row],[Senior]]="No","Senior","other"))</f>
        <v>other</v>
      </c>
      <c r="AE2763">
        <f>IF(Table1[[#This Row],[Churn Label]]="no",0,1)</f>
        <v>0</v>
      </c>
      <c r="AF2763" cm="1">
        <f t="array" ref="AF2763">SUM(Table1[Cutomer Churned or not]/'KPI''s'!$B$1)</f>
        <v>0.2685808284731635</v>
      </c>
    </row>
    <row r="2764" spans="1:32" x14ac:dyDescent="0.25">
      <c r="A2764" t="s">
        <v>5648</v>
      </c>
      <c r="B2764" t="s">
        <v>21</v>
      </c>
      <c r="C2764" s="7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 t="str">
        <f>IF(Table1[[#This Row],[Under 30]]="yes","under 30",IF(Table1[[#This Row],[Senior]]="No","Senior","other"))</f>
        <v>Senior</v>
      </c>
      <c r="AE2764">
        <f>IF(Table1[[#This Row],[Churn Label]]="no",0,1)</f>
        <v>0</v>
      </c>
      <c r="AF2764" cm="1">
        <f t="array" ref="AF2764">SUM(Table1[Cutomer Churned or not]/'KPI''s'!$B$1)</f>
        <v>0.2685808284731635</v>
      </c>
    </row>
    <row r="2765" spans="1:32" x14ac:dyDescent="0.25">
      <c r="A2765" t="s">
        <v>5650</v>
      </c>
      <c r="B2765" t="s">
        <v>21</v>
      </c>
      <c r="C2765" s="7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 t="str">
        <f>IF(Table1[[#This Row],[Under 30]]="yes","under 30",IF(Table1[[#This Row],[Senior]]="No","Senior","other"))</f>
        <v>Senior</v>
      </c>
      <c r="AE2765">
        <f>IF(Table1[[#This Row],[Churn Label]]="no",0,1)</f>
        <v>0</v>
      </c>
      <c r="AF2765" cm="1">
        <f t="array" ref="AF2765">SUM(Table1[Cutomer Churned or not]/'KPI''s'!$B$1)</f>
        <v>0.2685808284731635</v>
      </c>
    </row>
    <row r="2766" spans="1:32" x14ac:dyDescent="0.25">
      <c r="A2766" t="s">
        <v>5652</v>
      </c>
      <c r="B2766" t="s">
        <v>21</v>
      </c>
      <c r="C2766" s="7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 t="str">
        <f>IF(Table1[[#This Row],[Under 30]]="yes","under 30",IF(Table1[[#This Row],[Senior]]="No","Senior","other"))</f>
        <v>Senior</v>
      </c>
      <c r="AE2766">
        <f>IF(Table1[[#This Row],[Churn Label]]="no",0,1)</f>
        <v>0</v>
      </c>
      <c r="AF2766" cm="1">
        <f t="array" ref="AF2766">SUM(Table1[Cutomer Churned or not]/'KPI''s'!$B$1)</f>
        <v>0.2685808284731635</v>
      </c>
    </row>
    <row r="2767" spans="1:32" x14ac:dyDescent="0.25">
      <c r="A2767" t="s">
        <v>5654</v>
      </c>
      <c r="B2767" t="s">
        <v>21</v>
      </c>
      <c r="C2767" s="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 t="str">
        <f>IF(Table1[[#This Row],[Under 30]]="yes","under 30",IF(Table1[[#This Row],[Senior]]="No","Senior","other"))</f>
        <v>Senior</v>
      </c>
      <c r="AE2767">
        <f>IF(Table1[[#This Row],[Churn Label]]="no",0,1)</f>
        <v>0</v>
      </c>
      <c r="AF2767" cm="1">
        <f t="array" ref="AF2767">SUM(Table1[Cutomer Churned or not]/'KPI''s'!$B$1)</f>
        <v>0.2685808284731635</v>
      </c>
    </row>
    <row r="2768" spans="1:32" x14ac:dyDescent="0.25">
      <c r="A2768" t="s">
        <v>5656</v>
      </c>
      <c r="B2768" t="s">
        <v>21</v>
      </c>
      <c r="C2768" s="7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 t="str">
        <f>IF(Table1[[#This Row],[Under 30]]="yes","under 30",IF(Table1[[#This Row],[Senior]]="No","Senior","other"))</f>
        <v>other</v>
      </c>
      <c r="AE2768">
        <f>IF(Table1[[#This Row],[Churn Label]]="no",0,1)</f>
        <v>0</v>
      </c>
      <c r="AF2768" cm="1">
        <f t="array" ref="AF2768">SUM(Table1[Cutomer Churned or not]/'KPI''s'!$B$1)</f>
        <v>0.2685808284731635</v>
      </c>
    </row>
    <row r="2769" spans="1:32" x14ac:dyDescent="0.25">
      <c r="A2769" t="s">
        <v>5658</v>
      </c>
      <c r="B2769" t="s">
        <v>21</v>
      </c>
      <c r="C2769" s="7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 t="str">
        <f>IF(Table1[[#This Row],[Under 30]]="yes","under 30",IF(Table1[[#This Row],[Senior]]="No","Senior","other"))</f>
        <v>Senior</v>
      </c>
      <c r="AE2769">
        <f>IF(Table1[[#This Row],[Churn Label]]="no",0,1)</f>
        <v>0</v>
      </c>
      <c r="AF2769" cm="1">
        <f t="array" ref="AF2769">SUM(Table1[Cutomer Churned or not]/'KPI''s'!$B$1)</f>
        <v>0.2685808284731635</v>
      </c>
    </row>
    <row r="2770" spans="1:32" x14ac:dyDescent="0.25">
      <c r="A2770" t="s">
        <v>5660</v>
      </c>
      <c r="B2770" t="s">
        <v>21</v>
      </c>
      <c r="C2770" s="7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 t="str">
        <f>IF(Table1[[#This Row],[Under 30]]="yes","under 30",IF(Table1[[#This Row],[Senior]]="No","Senior","other"))</f>
        <v>Senior</v>
      </c>
      <c r="AE2770">
        <f>IF(Table1[[#This Row],[Churn Label]]="no",0,1)</f>
        <v>0</v>
      </c>
      <c r="AF2770" cm="1">
        <f t="array" ref="AF2770">SUM(Table1[Cutomer Churned or not]/'KPI''s'!$B$1)</f>
        <v>0.2685808284731635</v>
      </c>
    </row>
    <row r="2771" spans="1:32" x14ac:dyDescent="0.25">
      <c r="A2771" t="s">
        <v>5662</v>
      </c>
      <c r="B2771" t="s">
        <v>21</v>
      </c>
      <c r="C2771" s="7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 t="str">
        <f>IF(Table1[[#This Row],[Under 30]]="yes","under 30",IF(Table1[[#This Row],[Senior]]="No","Senior","other"))</f>
        <v>Senior</v>
      </c>
      <c r="AE2771">
        <f>IF(Table1[[#This Row],[Churn Label]]="no",0,1)</f>
        <v>0</v>
      </c>
      <c r="AF2771" cm="1">
        <f t="array" ref="AF2771">SUM(Table1[Cutomer Churned or not]/'KPI''s'!$B$1)</f>
        <v>0.2685808284731635</v>
      </c>
    </row>
    <row r="2772" spans="1:32" x14ac:dyDescent="0.25">
      <c r="A2772" t="s">
        <v>5664</v>
      </c>
      <c r="B2772" t="s">
        <v>21</v>
      </c>
      <c r="C2772" s="7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 t="str">
        <f>IF(Table1[[#This Row],[Under 30]]="yes","under 30",IF(Table1[[#This Row],[Senior]]="No","Senior","other"))</f>
        <v>Senior</v>
      </c>
      <c r="AE2772">
        <f>IF(Table1[[#This Row],[Churn Label]]="no",0,1)</f>
        <v>0</v>
      </c>
      <c r="AF2772" cm="1">
        <f t="array" ref="AF2772">SUM(Table1[Cutomer Churned or not]/'KPI''s'!$B$1)</f>
        <v>0.2685808284731635</v>
      </c>
    </row>
    <row r="2773" spans="1:32" x14ac:dyDescent="0.25">
      <c r="A2773" t="s">
        <v>5666</v>
      </c>
      <c r="B2773" t="s">
        <v>21</v>
      </c>
      <c r="C2773" s="7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 t="str">
        <f>IF(Table1[[#This Row],[Under 30]]="yes","under 30",IF(Table1[[#This Row],[Senior]]="No","Senior","other"))</f>
        <v>Senior</v>
      </c>
      <c r="AE2773">
        <f>IF(Table1[[#This Row],[Churn Label]]="no",0,1)</f>
        <v>0</v>
      </c>
      <c r="AF2773" cm="1">
        <f t="array" ref="AF2773">SUM(Table1[Cutomer Churned or not]/'KPI''s'!$B$1)</f>
        <v>0.2685808284731635</v>
      </c>
    </row>
    <row r="2774" spans="1:32" x14ac:dyDescent="0.25">
      <c r="A2774" t="s">
        <v>5668</v>
      </c>
      <c r="B2774" t="s">
        <v>21</v>
      </c>
      <c r="C2774" s="7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 t="str">
        <f>IF(Table1[[#This Row],[Under 30]]="yes","under 30",IF(Table1[[#This Row],[Senior]]="No","Senior","other"))</f>
        <v>other</v>
      </c>
      <c r="AE2774">
        <f>IF(Table1[[#This Row],[Churn Label]]="no",0,1)</f>
        <v>0</v>
      </c>
      <c r="AF2774" cm="1">
        <f t="array" ref="AF2774">SUM(Table1[Cutomer Churned or not]/'KPI''s'!$B$1)</f>
        <v>0.2685808284731635</v>
      </c>
    </row>
    <row r="2775" spans="1:32" x14ac:dyDescent="0.25">
      <c r="A2775" t="s">
        <v>5670</v>
      </c>
      <c r="B2775" t="s">
        <v>21</v>
      </c>
      <c r="C2775" s="7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 t="str">
        <f>IF(Table1[[#This Row],[Under 30]]="yes","under 30",IF(Table1[[#This Row],[Senior]]="No","Senior","other"))</f>
        <v>Senior</v>
      </c>
      <c r="AE2775">
        <f>IF(Table1[[#This Row],[Churn Label]]="no",0,1)</f>
        <v>0</v>
      </c>
      <c r="AF2775" cm="1">
        <f t="array" ref="AF2775">SUM(Table1[Cutomer Churned or not]/'KPI''s'!$B$1)</f>
        <v>0.2685808284731635</v>
      </c>
    </row>
    <row r="2776" spans="1:32" x14ac:dyDescent="0.25">
      <c r="A2776" t="s">
        <v>5672</v>
      </c>
      <c r="B2776" t="s">
        <v>21</v>
      </c>
      <c r="C2776" s="7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 t="str">
        <f>IF(Table1[[#This Row],[Under 30]]="yes","under 30",IF(Table1[[#This Row],[Senior]]="No","Senior","other"))</f>
        <v>Senior</v>
      </c>
      <c r="AE2776">
        <f>IF(Table1[[#This Row],[Churn Label]]="no",0,1)</f>
        <v>0</v>
      </c>
      <c r="AF2776" cm="1">
        <f t="array" ref="AF2776">SUM(Table1[Cutomer Churned or not]/'KPI''s'!$B$1)</f>
        <v>0.2685808284731635</v>
      </c>
    </row>
    <row r="2777" spans="1:32" x14ac:dyDescent="0.25">
      <c r="A2777" t="s">
        <v>5674</v>
      </c>
      <c r="B2777" t="s">
        <v>21</v>
      </c>
      <c r="C2777" s="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 t="str">
        <f>IF(Table1[[#This Row],[Under 30]]="yes","under 30",IF(Table1[[#This Row],[Senior]]="No","Senior","other"))</f>
        <v>under 30</v>
      </c>
      <c r="AE2777">
        <f>IF(Table1[[#This Row],[Churn Label]]="no",0,1)</f>
        <v>0</v>
      </c>
      <c r="AF2777" cm="1">
        <f t="array" ref="AF2777">SUM(Table1[Cutomer Churned or not]/'KPI''s'!$B$1)</f>
        <v>0.2685808284731635</v>
      </c>
    </row>
    <row r="2778" spans="1:32" x14ac:dyDescent="0.25">
      <c r="A2778" t="s">
        <v>5676</v>
      </c>
      <c r="B2778" t="s">
        <v>21</v>
      </c>
      <c r="C2778" s="7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 t="str">
        <f>IF(Table1[[#This Row],[Under 30]]="yes","under 30",IF(Table1[[#This Row],[Senior]]="No","Senior","other"))</f>
        <v>Senior</v>
      </c>
      <c r="AE2778">
        <f>IF(Table1[[#This Row],[Churn Label]]="no",0,1)</f>
        <v>0</v>
      </c>
      <c r="AF2778" cm="1">
        <f t="array" ref="AF2778">SUM(Table1[Cutomer Churned or not]/'KPI''s'!$B$1)</f>
        <v>0.2685808284731635</v>
      </c>
    </row>
    <row r="2779" spans="1:32" x14ac:dyDescent="0.25">
      <c r="A2779" t="s">
        <v>5678</v>
      </c>
      <c r="B2779" t="s">
        <v>21</v>
      </c>
      <c r="C2779" s="7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 t="str">
        <f>IF(Table1[[#This Row],[Under 30]]="yes","under 30",IF(Table1[[#This Row],[Senior]]="No","Senior","other"))</f>
        <v>Senior</v>
      </c>
      <c r="AE2779">
        <f>IF(Table1[[#This Row],[Churn Label]]="no",0,1)</f>
        <v>0</v>
      </c>
      <c r="AF2779" cm="1">
        <f t="array" ref="AF2779">SUM(Table1[Cutomer Churned or not]/'KPI''s'!$B$1)</f>
        <v>0.2685808284731635</v>
      </c>
    </row>
    <row r="2780" spans="1:32" x14ac:dyDescent="0.25">
      <c r="A2780" t="s">
        <v>5680</v>
      </c>
      <c r="B2780" t="s">
        <v>21</v>
      </c>
      <c r="C2780" s="7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 t="str">
        <f>IF(Table1[[#This Row],[Under 30]]="yes","under 30",IF(Table1[[#This Row],[Senior]]="No","Senior","other"))</f>
        <v>Senior</v>
      </c>
      <c r="AE2780">
        <f>IF(Table1[[#This Row],[Churn Label]]="no",0,1)</f>
        <v>0</v>
      </c>
      <c r="AF2780" cm="1">
        <f t="array" ref="AF2780">SUM(Table1[Cutomer Churned or not]/'KPI''s'!$B$1)</f>
        <v>0.2685808284731635</v>
      </c>
    </row>
    <row r="2781" spans="1:32" x14ac:dyDescent="0.25">
      <c r="A2781" t="s">
        <v>5682</v>
      </c>
      <c r="B2781" t="s">
        <v>21</v>
      </c>
      <c r="C2781" s="7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 t="str">
        <f>IF(Table1[[#This Row],[Under 30]]="yes","under 30",IF(Table1[[#This Row],[Senior]]="No","Senior","other"))</f>
        <v>under 30</v>
      </c>
      <c r="AE2781">
        <f>IF(Table1[[#This Row],[Churn Label]]="no",0,1)</f>
        <v>0</v>
      </c>
      <c r="AF2781" cm="1">
        <f t="array" ref="AF2781">SUM(Table1[Cutomer Churned or not]/'KPI''s'!$B$1)</f>
        <v>0.2685808284731635</v>
      </c>
    </row>
    <row r="2782" spans="1:32" x14ac:dyDescent="0.25">
      <c r="A2782" t="s">
        <v>5684</v>
      </c>
      <c r="B2782" t="s">
        <v>21</v>
      </c>
      <c r="C2782" s="7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 t="str">
        <f>IF(Table1[[#This Row],[Under 30]]="yes","under 30",IF(Table1[[#This Row],[Senior]]="No","Senior","other"))</f>
        <v>Senior</v>
      </c>
      <c r="AE2782">
        <f>IF(Table1[[#This Row],[Churn Label]]="no",0,1)</f>
        <v>0</v>
      </c>
      <c r="AF2782" cm="1">
        <f t="array" ref="AF2782">SUM(Table1[Cutomer Churned or not]/'KPI''s'!$B$1)</f>
        <v>0.2685808284731635</v>
      </c>
    </row>
    <row r="2783" spans="1:32" x14ac:dyDescent="0.25">
      <c r="A2783" t="s">
        <v>5686</v>
      </c>
      <c r="B2783" t="s">
        <v>21</v>
      </c>
      <c r="C2783" s="7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 t="str">
        <f>IF(Table1[[#This Row],[Under 30]]="yes","under 30",IF(Table1[[#This Row],[Senior]]="No","Senior","other"))</f>
        <v>Senior</v>
      </c>
      <c r="AE2783">
        <f>IF(Table1[[#This Row],[Churn Label]]="no",0,1)</f>
        <v>0</v>
      </c>
      <c r="AF2783" cm="1">
        <f t="array" ref="AF2783">SUM(Table1[Cutomer Churned or not]/'KPI''s'!$B$1)</f>
        <v>0.2685808284731635</v>
      </c>
    </row>
    <row r="2784" spans="1:32" x14ac:dyDescent="0.25">
      <c r="A2784" t="s">
        <v>5688</v>
      </c>
      <c r="B2784" t="s">
        <v>21</v>
      </c>
      <c r="C2784" s="7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 t="str">
        <f>IF(Table1[[#This Row],[Under 30]]="yes","under 30",IF(Table1[[#This Row],[Senior]]="No","Senior","other"))</f>
        <v>Senior</v>
      </c>
      <c r="AE2784">
        <f>IF(Table1[[#This Row],[Churn Label]]="no",0,1)</f>
        <v>0</v>
      </c>
      <c r="AF2784" cm="1">
        <f t="array" ref="AF2784">SUM(Table1[Cutomer Churned or not]/'KPI''s'!$B$1)</f>
        <v>0.2685808284731635</v>
      </c>
    </row>
    <row r="2785" spans="1:32" x14ac:dyDescent="0.25">
      <c r="A2785" t="s">
        <v>5690</v>
      </c>
      <c r="B2785" t="s">
        <v>21</v>
      </c>
      <c r="C2785" s="7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 t="str">
        <f>IF(Table1[[#This Row],[Under 30]]="yes","under 30",IF(Table1[[#This Row],[Senior]]="No","Senior","other"))</f>
        <v>Senior</v>
      </c>
      <c r="AE2785">
        <f>IF(Table1[[#This Row],[Churn Label]]="no",0,1)</f>
        <v>0</v>
      </c>
      <c r="AF2785" cm="1">
        <f t="array" ref="AF2785">SUM(Table1[Cutomer Churned or not]/'KPI''s'!$B$1)</f>
        <v>0.2685808284731635</v>
      </c>
    </row>
    <row r="2786" spans="1:32" x14ac:dyDescent="0.25">
      <c r="A2786" t="s">
        <v>5692</v>
      </c>
      <c r="B2786" t="s">
        <v>21</v>
      </c>
      <c r="C2786" s="7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 t="str">
        <f>IF(Table1[[#This Row],[Under 30]]="yes","under 30",IF(Table1[[#This Row],[Senior]]="No","Senior","other"))</f>
        <v>under 30</v>
      </c>
      <c r="AE2786">
        <f>IF(Table1[[#This Row],[Churn Label]]="no",0,1)</f>
        <v>0</v>
      </c>
      <c r="AF2786" cm="1">
        <f t="array" ref="AF2786">SUM(Table1[Cutomer Churned or not]/'KPI''s'!$B$1)</f>
        <v>0.2685808284731635</v>
      </c>
    </row>
    <row r="2787" spans="1:32" x14ac:dyDescent="0.25">
      <c r="A2787" t="s">
        <v>5694</v>
      </c>
      <c r="B2787" t="s">
        <v>21</v>
      </c>
      <c r="C2787" s="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 t="str">
        <f>IF(Table1[[#This Row],[Under 30]]="yes","under 30",IF(Table1[[#This Row],[Senior]]="No","Senior","other"))</f>
        <v>Senior</v>
      </c>
      <c r="AE2787">
        <f>IF(Table1[[#This Row],[Churn Label]]="no",0,1)</f>
        <v>0</v>
      </c>
      <c r="AF2787" cm="1">
        <f t="array" ref="AF2787">SUM(Table1[Cutomer Churned or not]/'KPI''s'!$B$1)</f>
        <v>0.2685808284731635</v>
      </c>
    </row>
    <row r="2788" spans="1:32" x14ac:dyDescent="0.25">
      <c r="A2788" t="s">
        <v>5696</v>
      </c>
      <c r="B2788" t="s">
        <v>21</v>
      </c>
      <c r="C2788" s="7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 t="str">
        <f>IF(Table1[[#This Row],[Under 30]]="yes","under 30",IF(Table1[[#This Row],[Senior]]="No","Senior","other"))</f>
        <v>Senior</v>
      </c>
      <c r="AE2788">
        <f>IF(Table1[[#This Row],[Churn Label]]="no",0,1)</f>
        <v>0</v>
      </c>
      <c r="AF2788" cm="1">
        <f t="array" ref="AF2788">SUM(Table1[Cutomer Churned or not]/'KPI''s'!$B$1)</f>
        <v>0.2685808284731635</v>
      </c>
    </row>
    <row r="2789" spans="1:32" x14ac:dyDescent="0.25">
      <c r="A2789" t="s">
        <v>5698</v>
      </c>
      <c r="B2789" t="s">
        <v>21</v>
      </c>
      <c r="C2789" s="7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 t="str">
        <f>IF(Table1[[#This Row],[Under 30]]="yes","under 30",IF(Table1[[#This Row],[Senior]]="No","Senior","other"))</f>
        <v>Senior</v>
      </c>
      <c r="AE2789">
        <f>IF(Table1[[#This Row],[Churn Label]]="no",0,1)</f>
        <v>0</v>
      </c>
      <c r="AF2789" cm="1">
        <f t="array" ref="AF2789">SUM(Table1[Cutomer Churned or not]/'KPI''s'!$B$1)</f>
        <v>0.2685808284731635</v>
      </c>
    </row>
    <row r="2790" spans="1:32" x14ac:dyDescent="0.25">
      <c r="A2790" t="s">
        <v>5700</v>
      </c>
      <c r="B2790" t="s">
        <v>21</v>
      </c>
      <c r="C2790" s="7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 t="str">
        <f>IF(Table1[[#This Row],[Under 30]]="yes","under 30",IF(Table1[[#This Row],[Senior]]="No","Senior","other"))</f>
        <v>Senior</v>
      </c>
      <c r="AE2790">
        <f>IF(Table1[[#This Row],[Churn Label]]="no",0,1)</f>
        <v>0</v>
      </c>
      <c r="AF2790" cm="1">
        <f t="array" ref="AF2790">SUM(Table1[Cutomer Churned or not]/'KPI''s'!$B$1)</f>
        <v>0.2685808284731635</v>
      </c>
    </row>
    <row r="2791" spans="1:32" x14ac:dyDescent="0.25">
      <c r="A2791" t="s">
        <v>5702</v>
      </c>
      <c r="B2791" t="s">
        <v>21</v>
      </c>
      <c r="C2791" s="7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 t="str">
        <f>IF(Table1[[#This Row],[Under 30]]="yes","under 30",IF(Table1[[#This Row],[Senior]]="No","Senior","other"))</f>
        <v>other</v>
      </c>
      <c r="AE2791">
        <f>IF(Table1[[#This Row],[Churn Label]]="no",0,1)</f>
        <v>0</v>
      </c>
      <c r="AF2791" cm="1">
        <f t="array" ref="AF2791">SUM(Table1[Cutomer Churned or not]/'KPI''s'!$B$1)</f>
        <v>0.2685808284731635</v>
      </c>
    </row>
    <row r="2792" spans="1:32" x14ac:dyDescent="0.25">
      <c r="A2792" t="s">
        <v>5704</v>
      </c>
      <c r="B2792" t="s">
        <v>21</v>
      </c>
      <c r="C2792" s="7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 t="str">
        <f>IF(Table1[[#This Row],[Under 30]]="yes","under 30",IF(Table1[[#This Row],[Senior]]="No","Senior","other"))</f>
        <v>other</v>
      </c>
      <c r="AE2792">
        <f>IF(Table1[[#This Row],[Churn Label]]="no",0,1)</f>
        <v>0</v>
      </c>
      <c r="AF2792" cm="1">
        <f t="array" ref="AF2792">SUM(Table1[Cutomer Churned or not]/'KPI''s'!$B$1)</f>
        <v>0.2685808284731635</v>
      </c>
    </row>
    <row r="2793" spans="1:32" x14ac:dyDescent="0.25">
      <c r="A2793" t="s">
        <v>5706</v>
      </c>
      <c r="B2793" t="s">
        <v>21</v>
      </c>
      <c r="C2793" s="7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 t="str">
        <f>IF(Table1[[#This Row],[Under 30]]="yes","under 30",IF(Table1[[#This Row],[Senior]]="No","Senior","other"))</f>
        <v>other</v>
      </c>
      <c r="AE2793">
        <f>IF(Table1[[#This Row],[Churn Label]]="no",0,1)</f>
        <v>0</v>
      </c>
      <c r="AF2793" cm="1">
        <f t="array" ref="AF2793">SUM(Table1[Cutomer Churned or not]/'KPI''s'!$B$1)</f>
        <v>0.2685808284731635</v>
      </c>
    </row>
    <row r="2794" spans="1:32" x14ac:dyDescent="0.25">
      <c r="A2794" t="s">
        <v>5708</v>
      </c>
      <c r="B2794" t="s">
        <v>21</v>
      </c>
      <c r="C2794" s="7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 t="str">
        <f>IF(Table1[[#This Row],[Under 30]]="yes","under 30",IF(Table1[[#This Row],[Senior]]="No","Senior","other"))</f>
        <v>under 30</v>
      </c>
      <c r="AE2794">
        <f>IF(Table1[[#This Row],[Churn Label]]="no",0,1)</f>
        <v>0</v>
      </c>
      <c r="AF2794" cm="1">
        <f t="array" ref="AF2794">SUM(Table1[Cutomer Churned or not]/'KPI''s'!$B$1)</f>
        <v>0.2685808284731635</v>
      </c>
    </row>
    <row r="2795" spans="1:32" x14ac:dyDescent="0.25">
      <c r="A2795" t="s">
        <v>5710</v>
      </c>
      <c r="B2795" t="s">
        <v>21</v>
      </c>
      <c r="C2795" s="7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 t="str">
        <f>IF(Table1[[#This Row],[Under 30]]="yes","under 30",IF(Table1[[#This Row],[Senior]]="No","Senior","other"))</f>
        <v>Senior</v>
      </c>
      <c r="AE2795">
        <f>IF(Table1[[#This Row],[Churn Label]]="no",0,1)</f>
        <v>0</v>
      </c>
      <c r="AF2795" cm="1">
        <f t="array" ref="AF2795">SUM(Table1[Cutomer Churned or not]/'KPI''s'!$B$1)</f>
        <v>0.2685808284731635</v>
      </c>
    </row>
    <row r="2796" spans="1:32" x14ac:dyDescent="0.25">
      <c r="A2796" t="s">
        <v>5712</v>
      </c>
      <c r="B2796" t="s">
        <v>21</v>
      </c>
      <c r="C2796" s="7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 t="str">
        <f>IF(Table1[[#This Row],[Under 30]]="yes","under 30",IF(Table1[[#This Row],[Senior]]="No","Senior","other"))</f>
        <v>other</v>
      </c>
      <c r="AE2796">
        <f>IF(Table1[[#This Row],[Churn Label]]="no",0,1)</f>
        <v>0</v>
      </c>
      <c r="AF2796" cm="1">
        <f t="array" ref="AF2796">SUM(Table1[Cutomer Churned or not]/'KPI''s'!$B$1)</f>
        <v>0.2685808284731635</v>
      </c>
    </row>
    <row r="2797" spans="1:32" x14ac:dyDescent="0.25">
      <c r="A2797" t="s">
        <v>5714</v>
      </c>
      <c r="B2797" t="s">
        <v>21</v>
      </c>
      <c r="C2797" s="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 t="str">
        <f>IF(Table1[[#This Row],[Under 30]]="yes","under 30",IF(Table1[[#This Row],[Senior]]="No","Senior","other"))</f>
        <v>Senior</v>
      </c>
      <c r="AE2797">
        <f>IF(Table1[[#This Row],[Churn Label]]="no",0,1)</f>
        <v>0</v>
      </c>
      <c r="AF2797" cm="1">
        <f t="array" ref="AF2797">SUM(Table1[Cutomer Churned or not]/'KPI''s'!$B$1)</f>
        <v>0.2685808284731635</v>
      </c>
    </row>
    <row r="2798" spans="1:32" x14ac:dyDescent="0.25">
      <c r="A2798" t="s">
        <v>5716</v>
      </c>
      <c r="B2798" t="s">
        <v>21</v>
      </c>
      <c r="C2798" s="7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 t="str">
        <f>IF(Table1[[#This Row],[Under 30]]="yes","under 30",IF(Table1[[#This Row],[Senior]]="No","Senior","other"))</f>
        <v>under 30</v>
      </c>
      <c r="AE2798">
        <f>IF(Table1[[#This Row],[Churn Label]]="no",0,1)</f>
        <v>0</v>
      </c>
      <c r="AF2798" cm="1">
        <f t="array" ref="AF2798">SUM(Table1[Cutomer Churned or not]/'KPI''s'!$B$1)</f>
        <v>0.2685808284731635</v>
      </c>
    </row>
    <row r="2799" spans="1:32" x14ac:dyDescent="0.25">
      <c r="A2799" t="s">
        <v>5718</v>
      </c>
      <c r="B2799" t="s">
        <v>21</v>
      </c>
      <c r="C2799" s="7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 t="str">
        <f>IF(Table1[[#This Row],[Under 30]]="yes","under 30",IF(Table1[[#This Row],[Senior]]="No","Senior","other"))</f>
        <v>Senior</v>
      </c>
      <c r="AE2799">
        <f>IF(Table1[[#This Row],[Churn Label]]="no",0,1)</f>
        <v>0</v>
      </c>
      <c r="AF2799" cm="1">
        <f t="array" ref="AF2799">SUM(Table1[Cutomer Churned or not]/'KPI''s'!$B$1)</f>
        <v>0.2685808284731635</v>
      </c>
    </row>
    <row r="2800" spans="1:32" x14ac:dyDescent="0.25">
      <c r="A2800" t="s">
        <v>5720</v>
      </c>
      <c r="B2800" t="s">
        <v>21</v>
      </c>
      <c r="C2800" s="7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 t="str">
        <f>IF(Table1[[#This Row],[Under 30]]="yes","under 30",IF(Table1[[#This Row],[Senior]]="No","Senior","other"))</f>
        <v>other</v>
      </c>
      <c r="AE2800">
        <f>IF(Table1[[#This Row],[Churn Label]]="no",0,1)</f>
        <v>0</v>
      </c>
      <c r="AF2800" cm="1">
        <f t="array" ref="AF2800">SUM(Table1[Cutomer Churned or not]/'KPI''s'!$B$1)</f>
        <v>0.2685808284731635</v>
      </c>
    </row>
    <row r="2801" spans="1:32" x14ac:dyDescent="0.25">
      <c r="A2801" t="s">
        <v>5722</v>
      </c>
      <c r="B2801" t="s">
        <v>21</v>
      </c>
      <c r="C2801" s="7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 t="str">
        <f>IF(Table1[[#This Row],[Under 30]]="yes","under 30",IF(Table1[[#This Row],[Senior]]="No","Senior","other"))</f>
        <v>Senior</v>
      </c>
      <c r="AE2801">
        <f>IF(Table1[[#This Row],[Churn Label]]="no",0,1)</f>
        <v>0</v>
      </c>
      <c r="AF2801" cm="1">
        <f t="array" ref="AF2801">SUM(Table1[Cutomer Churned or not]/'KPI''s'!$B$1)</f>
        <v>0.2685808284731635</v>
      </c>
    </row>
    <row r="2802" spans="1:32" x14ac:dyDescent="0.25">
      <c r="A2802" t="s">
        <v>5724</v>
      </c>
      <c r="B2802" t="s">
        <v>21</v>
      </c>
      <c r="C2802" s="7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 t="str">
        <f>IF(Table1[[#This Row],[Under 30]]="yes","under 30",IF(Table1[[#This Row],[Senior]]="No","Senior","other"))</f>
        <v>Senior</v>
      </c>
      <c r="AE2802">
        <f>IF(Table1[[#This Row],[Churn Label]]="no",0,1)</f>
        <v>0</v>
      </c>
      <c r="AF2802" cm="1">
        <f t="array" ref="AF2802">SUM(Table1[Cutomer Churned or not]/'KPI''s'!$B$1)</f>
        <v>0.2685808284731635</v>
      </c>
    </row>
    <row r="2803" spans="1:32" x14ac:dyDescent="0.25">
      <c r="A2803" t="s">
        <v>5726</v>
      </c>
      <c r="B2803" t="s">
        <v>21</v>
      </c>
      <c r="C2803" s="7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 t="str">
        <f>IF(Table1[[#This Row],[Under 30]]="yes","under 30",IF(Table1[[#This Row],[Senior]]="No","Senior","other"))</f>
        <v>Senior</v>
      </c>
      <c r="AE2803">
        <f>IF(Table1[[#This Row],[Churn Label]]="no",0,1)</f>
        <v>0</v>
      </c>
      <c r="AF2803" cm="1">
        <f t="array" ref="AF2803">SUM(Table1[Cutomer Churned or not]/'KPI''s'!$B$1)</f>
        <v>0.2685808284731635</v>
      </c>
    </row>
    <row r="2804" spans="1:32" x14ac:dyDescent="0.25">
      <c r="A2804" t="s">
        <v>5728</v>
      </c>
      <c r="B2804" t="s">
        <v>21</v>
      </c>
      <c r="C2804" s="7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 t="str">
        <f>IF(Table1[[#This Row],[Under 30]]="yes","under 30",IF(Table1[[#This Row],[Senior]]="No","Senior","other"))</f>
        <v>other</v>
      </c>
      <c r="AE2804">
        <f>IF(Table1[[#This Row],[Churn Label]]="no",0,1)</f>
        <v>0</v>
      </c>
      <c r="AF2804" cm="1">
        <f t="array" ref="AF2804">SUM(Table1[Cutomer Churned or not]/'KPI''s'!$B$1)</f>
        <v>0.2685808284731635</v>
      </c>
    </row>
    <row r="2805" spans="1:32" x14ac:dyDescent="0.25">
      <c r="A2805" t="s">
        <v>5730</v>
      </c>
      <c r="B2805" t="s">
        <v>21</v>
      </c>
      <c r="C2805" s="7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 t="str">
        <f>IF(Table1[[#This Row],[Under 30]]="yes","under 30",IF(Table1[[#This Row],[Senior]]="No","Senior","other"))</f>
        <v>Senior</v>
      </c>
      <c r="AE2805">
        <f>IF(Table1[[#This Row],[Churn Label]]="no",0,1)</f>
        <v>0</v>
      </c>
      <c r="AF2805" cm="1">
        <f t="array" ref="AF2805">SUM(Table1[Cutomer Churned or not]/'KPI''s'!$B$1)</f>
        <v>0.2685808284731635</v>
      </c>
    </row>
    <row r="2806" spans="1:32" x14ac:dyDescent="0.25">
      <c r="A2806" t="s">
        <v>5732</v>
      </c>
      <c r="B2806" t="s">
        <v>21</v>
      </c>
      <c r="C2806" s="7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 t="str">
        <f>IF(Table1[[#This Row],[Under 30]]="yes","under 30",IF(Table1[[#This Row],[Senior]]="No","Senior","other"))</f>
        <v>Senior</v>
      </c>
      <c r="AE2806">
        <f>IF(Table1[[#This Row],[Churn Label]]="no",0,1)</f>
        <v>0</v>
      </c>
      <c r="AF2806" cm="1">
        <f t="array" ref="AF2806">SUM(Table1[Cutomer Churned or not]/'KPI''s'!$B$1)</f>
        <v>0.2685808284731635</v>
      </c>
    </row>
    <row r="2807" spans="1:32" x14ac:dyDescent="0.25">
      <c r="A2807" t="s">
        <v>5734</v>
      </c>
      <c r="B2807" t="s">
        <v>21</v>
      </c>
      <c r="C2807" s="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 t="str">
        <f>IF(Table1[[#This Row],[Under 30]]="yes","under 30",IF(Table1[[#This Row],[Senior]]="No","Senior","other"))</f>
        <v>Senior</v>
      </c>
      <c r="AE2807">
        <f>IF(Table1[[#This Row],[Churn Label]]="no",0,1)</f>
        <v>0</v>
      </c>
      <c r="AF2807" cm="1">
        <f t="array" ref="AF2807">SUM(Table1[Cutomer Churned or not]/'KPI''s'!$B$1)</f>
        <v>0.2685808284731635</v>
      </c>
    </row>
    <row r="2808" spans="1:32" x14ac:dyDescent="0.25">
      <c r="A2808" t="s">
        <v>5736</v>
      </c>
      <c r="B2808" t="s">
        <v>21</v>
      </c>
      <c r="C2808" s="7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 t="str">
        <f>IF(Table1[[#This Row],[Under 30]]="yes","under 30",IF(Table1[[#This Row],[Senior]]="No","Senior","other"))</f>
        <v>Senior</v>
      </c>
      <c r="AE2808">
        <f>IF(Table1[[#This Row],[Churn Label]]="no",0,1)</f>
        <v>0</v>
      </c>
      <c r="AF2808" cm="1">
        <f t="array" ref="AF2808">SUM(Table1[Cutomer Churned or not]/'KPI''s'!$B$1)</f>
        <v>0.2685808284731635</v>
      </c>
    </row>
    <row r="2809" spans="1:32" x14ac:dyDescent="0.25">
      <c r="A2809" t="s">
        <v>5738</v>
      </c>
      <c r="B2809" t="s">
        <v>21</v>
      </c>
      <c r="C2809" s="7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 t="str">
        <f>IF(Table1[[#This Row],[Under 30]]="yes","under 30",IF(Table1[[#This Row],[Senior]]="No","Senior","other"))</f>
        <v>Senior</v>
      </c>
      <c r="AE2809">
        <f>IF(Table1[[#This Row],[Churn Label]]="no",0,1)</f>
        <v>0</v>
      </c>
      <c r="AF2809" cm="1">
        <f t="array" ref="AF2809">SUM(Table1[Cutomer Churned or not]/'KPI''s'!$B$1)</f>
        <v>0.2685808284731635</v>
      </c>
    </row>
    <row r="2810" spans="1:32" x14ac:dyDescent="0.25">
      <c r="A2810" t="s">
        <v>5740</v>
      </c>
      <c r="B2810" t="s">
        <v>21</v>
      </c>
      <c r="C2810" s="7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 t="str">
        <f>IF(Table1[[#This Row],[Under 30]]="yes","under 30",IF(Table1[[#This Row],[Senior]]="No","Senior","other"))</f>
        <v>other</v>
      </c>
      <c r="AE2810">
        <f>IF(Table1[[#This Row],[Churn Label]]="no",0,1)</f>
        <v>0</v>
      </c>
      <c r="AF2810" cm="1">
        <f t="array" ref="AF2810">SUM(Table1[Cutomer Churned or not]/'KPI''s'!$B$1)</f>
        <v>0.2685808284731635</v>
      </c>
    </row>
    <row r="2811" spans="1:32" x14ac:dyDescent="0.25">
      <c r="A2811" t="s">
        <v>5742</v>
      </c>
      <c r="B2811" t="s">
        <v>21</v>
      </c>
      <c r="C2811" s="7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 t="str">
        <f>IF(Table1[[#This Row],[Under 30]]="yes","under 30",IF(Table1[[#This Row],[Senior]]="No","Senior","other"))</f>
        <v>under 30</v>
      </c>
      <c r="AE2811">
        <f>IF(Table1[[#This Row],[Churn Label]]="no",0,1)</f>
        <v>0</v>
      </c>
      <c r="AF2811" cm="1">
        <f t="array" ref="AF2811">SUM(Table1[Cutomer Churned or not]/'KPI''s'!$B$1)</f>
        <v>0.2685808284731635</v>
      </c>
    </row>
    <row r="2812" spans="1:32" x14ac:dyDescent="0.25">
      <c r="A2812" t="s">
        <v>5744</v>
      </c>
      <c r="B2812" t="s">
        <v>21</v>
      </c>
      <c r="C2812" s="7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 t="str">
        <f>IF(Table1[[#This Row],[Under 30]]="yes","under 30",IF(Table1[[#This Row],[Senior]]="No","Senior","other"))</f>
        <v>under 30</v>
      </c>
      <c r="AE2812">
        <f>IF(Table1[[#This Row],[Churn Label]]="no",0,1)</f>
        <v>0</v>
      </c>
      <c r="AF2812" cm="1">
        <f t="array" ref="AF2812">SUM(Table1[Cutomer Churned or not]/'KPI''s'!$B$1)</f>
        <v>0.2685808284731635</v>
      </c>
    </row>
    <row r="2813" spans="1:32" x14ac:dyDescent="0.25">
      <c r="A2813" t="s">
        <v>5746</v>
      </c>
      <c r="B2813" t="s">
        <v>21</v>
      </c>
      <c r="C2813" s="7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 t="str">
        <f>IF(Table1[[#This Row],[Under 30]]="yes","under 30",IF(Table1[[#This Row],[Senior]]="No","Senior","other"))</f>
        <v>under 30</v>
      </c>
      <c r="AE2813">
        <f>IF(Table1[[#This Row],[Churn Label]]="no",0,1)</f>
        <v>0</v>
      </c>
      <c r="AF2813" cm="1">
        <f t="array" ref="AF2813">SUM(Table1[Cutomer Churned or not]/'KPI''s'!$B$1)</f>
        <v>0.2685808284731635</v>
      </c>
    </row>
    <row r="2814" spans="1:32" x14ac:dyDescent="0.25">
      <c r="A2814" t="s">
        <v>5748</v>
      </c>
      <c r="B2814" t="s">
        <v>21</v>
      </c>
      <c r="C2814" s="7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 t="str">
        <f>IF(Table1[[#This Row],[Under 30]]="yes","under 30",IF(Table1[[#This Row],[Senior]]="No","Senior","other"))</f>
        <v>Senior</v>
      </c>
      <c r="AE2814">
        <f>IF(Table1[[#This Row],[Churn Label]]="no",0,1)</f>
        <v>0</v>
      </c>
      <c r="AF2814" cm="1">
        <f t="array" ref="AF2814">SUM(Table1[Cutomer Churned or not]/'KPI''s'!$B$1)</f>
        <v>0.2685808284731635</v>
      </c>
    </row>
    <row r="2815" spans="1:32" x14ac:dyDescent="0.25">
      <c r="A2815" t="s">
        <v>5750</v>
      </c>
      <c r="B2815" t="s">
        <v>21</v>
      </c>
      <c r="C2815" s="7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 t="str">
        <f>IF(Table1[[#This Row],[Under 30]]="yes","under 30",IF(Table1[[#This Row],[Senior]]="No","Senior","other"))</f>
        <v>other</v>
      </c>
      <c r="AE2815">
        <f>IF(Table1[[#This Row],[Churn Label]]="no",0,1)</f>
        <v>0</v>
      </c>
      <c r="AF2815" cm="1">
        <f t="array" ref="AF2815">SUM(Table1[Cutomer Churned or not]/'KPI''s'!$B$1)</f>
        <v>0.2685808284731635</v>
      </c>
    </row>
    <row r="2816" spans="1:32" x14ac:dyDescent="0.25">
      <c r="A2816" t="s">
        <v>5752</v>
      </c>
      <c r="B2816" t="s">
        <v>21</v>
      </c>
      <c r="C2816" s="7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 t="str">
        <f>IF(Table1[[#This Row],[Under 30]]="yes","under 30",IF(Table1[[#This Row],[Senior]]="No","Senior","other"))</f>
        <v>under 30</v>
      </c>
      <c r="AE2816">
        <f>IF(Table1[[#This Row],[Churn Label]]="no",0,1)</f>
        <v>0</v>
      </c>
      <c r="AF2816" cm="1">
        <f t="array" ref="AF2816">SUM(Table1[Cutomer Churned or not]/'KPI''s'!$B$1)</f>
        <v>0.2685808284731635</v>
      </c>
    </row>
    <row r="2817" spans="1:32" x14ac:dyDescent="0.25">
      <c r="A2817" t="s">
        <v>5754</v>
      </c>
      <c r="B2817" t="s">
        <v>21</v>
      </c>
      <c r="C2817" s="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 t="str">
        <f>IF(Table1[[#This Row],[Under 30]]="yes","under 30",IF(Table1[[#This Row],[Senior]]="No","Senior","other"))</f>
        <v>under 30</v>
      </c>
      <c r="AE2817">
        <f>IF(Table1[[#This Row],[Churn Label]]="no",0,1)</f>
        <v>0</v>
      </c>
      <c r="AF2817" cm="1">
        <f t="array" ref="AF2817">SUM(Table1[Cutomer Churned or not]/'KPI''s'!$B$1)</f>
        <v>0.2685808284731635</v>
      </c>
    </row>
    <row r="2818" spans="1:32" x14ac:dyDescent="0.25">
      <c r="A2818" t="s">
        <v>5756</v>
      </c>
      <c r="B2818" t="s">
        <v>21</v>
      </c>
      <c r="C2818" s="7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 t="str">
        <f>IF(Table1[[#This Row],[Under 30]]="yes","under 30",IF(Table1[[#This Row],[Senior]]="No","Senior","other"))</f>
        <v>other</v>
      </c>
      <c r="AE2818">
        <f>IF(Table1[[#This Row],[Churn Label]]="no",0,1)</f>
        <v>0</v>
      </c>
      <c r="AF2818" cm="1">
        <f t="array" ref="AF2818">SUM(Table1[Cutomer Churned or not]/'KPI''s'!$B$1)</f>
        <v>0.2685808284731635</v>
      </c>
    </row>
    <row r="2819" spans="1:32" x14ac:dyDescent="0.25">
      <c r="A2819" t="s">
        <v>5758</v>
      </c>
      <c r="B2819" t="s">
        <v>21</v>
      </c>
      <c r="C2819" s="7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 t="str">
        <f>IF(Table1[[#This Row],[Under 30]]="yes","under 30",IF(Table1[[#This Row],[Senior]]="No","Senior","other"))</f>
        <v>Senior</v>
      </c>
      <c r="AE2819">
        <f>IF(Table1[[#This Row],[Churn Label]]="no",0,1)</f>
        <v>0</v>
      </c>
      <c r="AF2819" cm="1">
        <f t="array" ref="AF2819">SUM(Table1[Cutomer Churned or not]/'KPI''s'!$B$1)</f>
        <v>0.2685808284731635</v>
      </c>
    </row>
    <row r="2820" spans="1:32" x14ac:dyDescent="0.25">
      <c r="A2820" t="s">
        <v>5760</v>
      </c>
      <c r="B2820" t="s">
        <v>21</v>
      </c>
      <c r="C2820" s="7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 t="str">
        <f>IF(Table1[[#This Row],[Under 30]]="yes","under 30",IF(Table1[[#This Row],[Senior]]="No","Senior","other"))</f>
        <v>Senior</v>
      </c>
      <c r="AE2820">
        <f>IF(Table1[[#This Row],[Churn Label]]="no",0,1)</f>
        <v>0</v>
      </c>
      <c r="AF2820" cm="1">
        <f t="array" ref="AF2820">SUM(Table1[Cutomer Churned or not]/'KPI''s'!$B$1)</f>
        <v>0.2685808284731635</v>
      </c>
    </row>
    <row r="2821" spans="1:32" x14ac:dyDescent="0.25">
      <c r="A2821" t="s">
        <v>5762</v>
      </c>
      <c r="B2821" t="s">
        <v>21</v>
      </c>
      <c r="C2821" s="7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 t="str">
        <f>IF(Table1[[#This Row],[Under 30]]="yes","under 30",IF(Table1[[#This Row],[Senior]]="No","Senior","other"))</f>
        <v>Senior</v>
      </c>
      <c r="AE2821">
        <f>IF(Table1[[#This Row],[Churn Label]]="no",0,1)</f>
        <v>0</v>
      </c>
      <c r="AF2821" cm="1">
        <f t="array" ref="AF2821">SUM(Table1[Cutomer Churned or not]/'KPI''s'!$B$1)</f>
        <v>0.2685808284731635</v>
      </c>
    </row>
    <row r="2822" spans="1:32" x14ac:dyDescent="0.25">
      <c r="A2822" t="s">
        <v>5764</v>
      </c>
      <c r="B2822" t="s">
        <v>21</v>
      </c>
      <c r="C2822" s="7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 t="str">
        <f>IF(Table1[[#This Row],[Under 30]]="yes","under 30",IF(Table1[[#This Row],[Senior]]="No","Senior","other"))</f>
        <v>Senior</v>
      </c>
      <c r="AE2822">
        <f>IF(Table1[[#This Row],[Churn Label]]="no",0,1)</f>
        <v>0</v>
      </c>
      <c r="AF2822" cm="1">
        <f t="array" ref="AF2822">SUM(Table1[Cutomer Churned or not]/'KPI''s'!$B$1)</f>
        <v>0.2685808284731635</v>
      </c>
    </row>
    <row r="2823" spans="1:32" x14ac:dyDescent="0.25">
      <c r="A2823" t="s">
        <v>5766</v>
      </c>
      <c r="B2823" t="s">
        <v>21</v>
      </c>
      <c r="C2823" s="7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 t="str">
        <f>IF(Table1[[#This Row],[Under 30]]="yes","under 30",IF(Table1[[#This Row],[Senior]]="No","Senior","other"))</f>
        <v>Senior</v>
      </c>
      <c r="AE2823">
        <f>IF(Table1[[#This Row],[Churn Label]]="no",0,1)</f>
        <v>0</v>
      </c>
      <c r="AF2823" cm="1">
        <f t="array" ref="AF2823">SUM(Table1[Cutomer Churned or not]/'KPI''s'!$B$1)</f>
        <v>0.2685808284731635</v>
      </c>
    </row>
    <row r="2824" spans="1:32" x14ac:dyDescent="0.25">
      <c r="A2824" t="s">
        <v>5768</v>
      </c>
      <c r="B2824" t="s">
        <v>21</v>
      </c>
      <c r="C2824" s="7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 t="str">
        <f>IF(Table1[[#This Row],[Under 30]]="yes","under 30",IF(Table1[[#This Row],[Senior]]="No","Senior","other"))</f>
        <v>other</v>
      </c>
      <c r="AE2824">
        <f>IF(Table1[[#This Row],[Churn Label]]="no",0,1)</f>
        <v>0</v>
      </c>
      <c r="AF2824" cm="1">
        <f t="array" ref="AF2824">SUM(Table1[Cutomer Churned or not]/'KPI''s'!$B$1)</f>
        <v>0.2685808284731635</v>
      </c>
    </row>
    <row r="2825" spans="1:32" x14ac:dyDescent="0.25">
      <c r="A2825" t="s">
        <v>5770</v>
      </c>
      <c r="B2825" t="s">
        <v>21</v>
      </c>
      <c r="C2825" s="7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 t="str">
        <f>IF(Table1[[#This Row],[Under 30]]="yes","under 30",IF(Table1[[#This Row],[Senior]]="No","Senior","other"))</f>
        <v>other</v>
      </c>
      <c r="AE2825">
        <f>IF(Table1[[#This Row],[Churn Label]]="no",0,1)</f>
        <v>0</v>
      </c>
      <c r="AF2825" cm="1">
        <f t="array" ref="AF2825">SUM(Table1[Cutomer Churned or not]/'KPI''s'!$B$1)</f>
        <v>0.2685808284731635</v>
      </c>
    </row>
    <row r="2826" spans="1:32" x14ac:dyDescent="0.25">
      <c r="A2826" t="s">
        <v>5772</v>
      </c>
      <c r="B2826" t="s">
        <v>21</v>
      </c>
      <c r="C2826" s="7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 t="str">
        <f>IF(Table1[[#This Row],[Under 30]]="yes","under 30",IF(Table1[[#This Row],[Senior]]="No","Senior","other"))</f>
        <v>under 30</v>
      </c>
      <c r="AE2826">
        <f>IF(Table1[[#This Row],[Churn Label]]="no",0,1)</f>
        <v>0</v>
      </c>
      <c r="AF2826" cm="1">
        <f t="array" ref="AF2826">SUM(Table1[Cutomer Churned or not]/'KPI''s'!$B$1)</f>
        <v>0.2685808284731635</v>
      </c>
    </row>
    <row r="2827" spans="1:32" x14ac:dyDescent="0.25">
      <c r="A2827" t="s">
        <v>5774</v>
      </c>
      <c r="B2827" t="s">
        <v>21</v>
      </c>
      <c r="C2827" s="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 t="str">
        <f>IF(Table1[[#This Row],[Under 30]]="yes","under 30",IF(Table1[[#This Row],[Senior]]="No","Senior","other"))</f>
        <v>other</v>
      </c>
      <c r="AE2827">
        <f>IF(Table1[[#This Row],[Churn Label]]="no",0,1)</f>
        <v>0</v>
      </c>
      <c r="AF2827" cm="1">
        <f t="array" ref="AF2827">SUM(Table1[Cutomer Churned or not]/'KPI''s'!$B$1)</f>
        <v>0.2685808284731635</v>
      </c>
    </row>
    <row r="2828" spans="1:32" x14ac:dyDescent="0.25">
      <c r="A2828" t="s">
        <v>5776</v>
      </c>
      <c r="B2828" t="s">
        <v>21</v>
      </c>
      <c r="C2828" s="7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 t="str">
        <f>IF(Table1[[#This Row],[Under 30]]="yes","under 30",IF(Table1[[#This Row],[Senior]]="No","Senior","other"))</f>
        <v>under 30</v>
      </c>
      <c r="AE2828">
        <f>IF(Table1[[#This Row],[Churn Label]]="no",0,1)</f>
        <v>0</v>
      </c>
      <c r="AF2828" cm="1">
        <f t="array" ref="AF2828">SUM(Table1[Cutomer Churned or not]/'KPI''s'!$B$1)</f>
        <v>0.2685808284731635</v>
      </c>
    </row>
    <row r="2829" spans="1:32" x14ac:dyDescent="0.25">
      <c r="A2829" t="s">
        <v>5778</v>
      </c>
      <c r="B2829" t="s">
        <v>21</v>
      </c>
      <c r="C2829" s="7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 t="str">
        <f>IF(Table1[[#This Row],[Under 30]]="yes","under 30",IF(Table1[[#This Row],[Senior]]="No","Senior","other"))</f>
        <v>other</v>
      </c>
      <c r="AE2829">
        <f>IF(Table1[[#This Row],[Churn Label]]="no",0,1)</f>
        <v>0</v>
      </c>
      <c r="AF2829" cm="1">
        <f t="array" ref="AF2829">SUM(Table1[Cutomer Churned or not]/'KPI''s'!$B$1)</f>
        <v>0.2685808284731635</v>
      </c>
    </row>
    <row r="2830" spans="1:32" x14ac:dyDescent="0.25">
      <c r="A2830" t="s">
        <v>5780</v>
      </c>
      <c r="B2830" t="s">
        <v>21</v>
      </c>
      <c r="C2830" s="7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 t="str">
        <f>IF(Table1[[#This Row],[Under 30]]="yes","under 30",IF(Table1[[#This Row],[Senior]]="No","Senior","other"))</f>
        <v>Senior</v>
      </c>
      <c r="AE2830">
        <f>IF(Table1[[#This Row],[Churn Label]]="no",0,1)</f>
        <v>0</v>
      </c>
      <c r="AF2830" cm="1">
        <f t="array" ref="AF2830">SUM(Table1[Cutomer Churned or not]/'KPI''s'!$B$1)</f>
        <v>0.2685808284731635</v>
      </c>
    </row>
    <row r="2831" spans="1:32" x14ac:dyDescent="0.25">
      <c r="A2831" t="s">
        <v>5782</v>
      </c>
      <c r="B2831" t="s">
        <v>21</v>
      </c>
      <c r="C2831" s="7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 t="str">
        <f>IF(Table1[[#This Row],[Under 30]]="yes","under 30",IF(Table1[[#This Row],[Senior]]="No","Senior","other"))</f>
        <v>other</v>
      </c>
      <c r="AE2831">
        <f>IF(Table1[[#This Row],[Churn Label]]="no",0,1)</f>
        <v>0</v>
      </c>
      <c r="AF2831" cm="1">
        <f t="array" ref="AF2831">SUM(Table1[Cutomer Churned or not]/'KPI''s'!$B$1)</f>
        <v>0.2685808284731635</v>
      </c>
    </row>
    <row r="2832" spans="1:32" x14ac:dyDescent="0.25">
      <c r="A2832" t="s">
        <v>5784</v>
      </c>
      <c r="B2832" t="s">
        <v>21</v>
      </c>
      <c r="C2832" s="7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 t="str">
        <f>IF(Table1[[#This Row],[Under 30]]="yes","under 30",IF(Table1[[#This Row],[Senior]]="No","Senior","other"))</f>
        <v>other</v>
      </c>
      <c r="AE2832">
        <f>IF(Table1[[#This Row],[Churn Label]]="no",0,1)</f>
        <v>0</v>
      </c>
      <c r="AF2832" cm="1">
        <f t="array" ref="AF2832">SUM(Table1[Cutomer Churned or not]/'KPI''s'!$B$1)</f>
        <v>0.2685808284731635</v>
      </c>
    </row>
    <row r="2833" spans="1:32" x14ac:dyDescent="0.25">
      <c r="A2833" t="s">
        <v>5786</v>
      </c>
      <c r="B2833" t="s">
        <v>21</v>
      </c>
      <c r="C2833" s="7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 t="str">
        <f>IF(Table1[[#This Row],[Under 30]]="yes","under 30",IF(Table1[[#This Row],[Senior]]="No","Senior","other"))</f>
        <v>Senior</v>
      </c>
      <c r="AE2833">
        <f>IF(Table1[[#This Row],[Churn Label]]="no",0,1)</f>
        <v>0</v>
      </c>
      <c r="AF2833" cm="1">
        <f t="array" ref="AF2833">SUM(Table1[Cutomer Churned or not]/'KPI''s'!$B$1)</f>
        <v>0.2685808284731635</v>
      </c>
    </row>
    <row r="2834" spans="1:32" x14ac:dyDescent="0.25">
      <c r="A2834" t="s">
        <v>5788</v>
      </c>
      <c r="B2834" t="s">
        <v>21</v>
      </c>
      <c r="C2834" s="7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 t="str">
        <f>IF(Table1[[#This Row],[Under 30]]="yes","under 30",IF(Table1[[#This Row],[Senior]]="No","Senior","other"))</f>
        <v>other</v>
      </c>
      <c r="AE2834">
        <f>IF(Table1[[#This Row],[Churn Label]]="no",0,1)</f>
        <v>0</v>
      </c>
      <c r="AF2834" cm="1">
        <f t="array" ref="AF2834">SUM(Table1[Cutomer Churned or not]/'KPI''s'!$B$1)</f>
        <v>0.2685808284731635</v>
      </c>
    </row>
    <row r="2835" spans="1:32" x14ac:dyDescent="0.25">
      <c r="A2835" t="s">
        <v>5790</v>
      </c>
      <c r="B2835" t="s">
        <v>21</v>
      </c>
      <c r="C2835" s="7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 t="str">
        <f>IF(Table1[[#This Row],[Under 30]]="yes","under 30",IF(Table1[[#This Row],[Senior]]="No","Senior","other"))</f>
        <v>Senior</v>
      </c>
      <c r="AE2835">
        <f>IF(Table1[[#This Row],[Churn Label]]="no",0,1)</f>
        <v>0</v>
      </c>
      <c r="AF2835" cm="1">
        <f t="array" ref="AF2835">SUM(Table1[Cutomer Churned or not]/'KPI''s'!$B$1)</f>
        <v>0.2685808284731635</v>
      </c>
    </row>
    <row r="2836" spans="1:32" x14ac:dyDescent="0.25">
      <c r="A2836" t="s">
        <v>5792</v>
      </c>
      <c r="B2836" t="s">
        <v>21</v>
      </c>
      <c r="C2836" s="7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 t="str">
        <f>IF(Table1[[#This Row],[Under 30]]="yes","under 30",IF(Table1[[#This Row],[Senior]]="No","Senior","other"))</f>
        <v>other</v>
      </c>
      <c r="AE2836">
        <f>IF(Table1[[#This Row],[Churn Label]]="no",0,1)</f>
        <v>0</v>
      </c>
      <c r="AF2836" cm="1">
        <f t="array" ref="AF2836">SUM(Table1[Cutomer Churned or not]/'KPI''s'!$B$1)</f>
        <v>0.2685808284731635</v>
      </c>
    </row>
    <row r="2837" spans="1:32" x14ac:dyDescent="0.25">
      <c r="A2837" t="s">
        <v>5794</v>
      </c>
      <c r="B2837" t="s">
        <v>21</v>
      </c>
      <c r="C2837" s="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 t="str">
        <f>IF(Table1[[#This Row],[Under 30]]="yes","under 30",IF(Table1[[#This Row],[Senior]]="No","Senior","other"))</f>
        <v>Senior</v>
      </c>
      <c r="AE2837">
        <f>IF(Table1[[#This Row],[Churn Label]]="no",0,1)</f>
        <v>0</v>
      </c>
      <c r="AF2837" cm="1">
        <f t="array" ref="AF2837">SUM(Table1[Cutomer Churned or not]/'KPI''s'!$B$1)</f>
        <v>0.2685808284731635</v>
      </c>
    </row>
    <row r="2838" spans="1:32" x14ac:dyDescent="0.25">
      <c r="A2838" t="s">
        <v>5796</v>
      </c>
      <c r="B2838" t="s">
        <v>21</v>
      </c>
      <c r="C2838" s="7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 t="str">
        <f>IF(Table1[[#This Row],[Under 30]]="yes","under 30",IF(Table1[[#This Row],[Senior]]="No","Senior","other"))</f>
        <v>under 30</v>
      </c>
      <c r="AE2838">
        <f>IF(Table1[[#This Row],[Churn Label]]="no",0,1)</f>
        <v>0</v>
      </c>
      <c r="AF2838" cm="1">
        <f t="array" ref="AF2838">SUM(Table1[Cutomer Churned or not]/'KPI''s'!$B$1)</f>
        <v>0.2685808284731635</v>
      </c>
    </row>
    <row r="2839" spans="1:32" x14ac:dyDescent="0.25">
      <c r="A2839" t="s">
        <v>5798</v>
      </c>
      <c r="B2839" t="s">
        <v>21</v>
      </c>
      <c r="C2839" s="7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 t="str">
        <f>IF(Table1[[#This Row],[Under 30]]="yes","under 30",IF(Table1[[#This Row],[Senior]]="No","Senior","other"))</f>
        <v>Senior</v>
      </c>
      <c r="AE2839">
        <f>IF(Table1[[#This Row],[Churn Label]]="no",0,1)</f>
        <v>0</v>
      </c>
      <c r="AF2839" cm="1">
        <f t="array" ref="AF2839">SUM(Table1[Cutomer Churned or not]/'KPI''s'!$B$1)</f>
        <v>0.2685808284731635</v>
      </c>
    </row>
    <row r="2840" spans="1:32" x14ac:dyDescent="0.25">
      <c r="A2840" t="s">
        <v>5800</v>
      </c>
      <c r="B2840" t="s">
        <v>21</v>
      </c>
      <c r="C2840" s="7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 t="str">
        <f>IF(Table1[[#This Row],[Under 30]]="yes","under 30",IF(Table1[[#This Row],[Senior]]="No","Senior","other"))</f>
        <v>Senior</v>
      </c>
      <c r="AE2840">
        <f>IF(Table1[[#This Row],[Churn Label]]="no",0,1)</f>
        <v>0</v>
      </c>
      <c r="AF2840" cm="1">
        <f t="array" ref="AF2840">SUM(Table1[Cutomer Churned or not]/'KPI''s'!$B$1)</f>
        <v>0.2685808284731635</v>
      </c>
    </row>
    <row r="2841" spans="1:32" x14ac:dyDescent="0.25">
      <c r="A2841" t="s">
        <v>5802</v>
      </c>
      <c r="B2841" t="s">
        <v>21</v>
      </c>
      <c r="C2841" s="7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 t="str">
        <f>IF(Table1[[#This Row],[Under 30]]="yes","under 30",IF(Table1[[#This Row],[Senior]]="No","Senior","other"))</f>
        <v>Senior</v>
      </c>
      <c r="AE2841">
        <f>IF(Table1[[#This Row],[Churn Label]]="no",0,1)</f>
        <v>0</v>
      </c>
      <c r="AF2841" cm="1">
        <f t="array" ref="AF2841">SUM(Table1[Cutomer Churned or not]/'KPI''s'!$B$1)</f>
        <v>0.2685808284731635</v>
      </c>
    </row>
    <row r="2842" spans="1:32" x14ac:dyDescent="0.25">
      <c r="A2842" t="s">
        <v>5804</v>
      </c>
      <c r="B2842" t="s">
        <v>21</v>
      </c>
      <c r="C2842" s="7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 t="str">
        <f>IF(Table1[[#This Row],[Under 30]]="yes","under 30",IF(Table1[[#This Row],[Senior]]="No","Senior","other"))</f>
        <v>Senior</v>
      </c>
      <c r="AE2842">
        <f>IF(Table1[[#This Row],[Churn Label]]="no",0,1)</f>
        <v>0</v>
      </c>
      <c r="AF2842" cm="1">
        <f t="array" ref="AF2842">SUM(Table1[Cutomer Churned or not]/'KPI''s'!$B$1)</f>
        <v>0.2685808284731635</v>
      </c>
    </row>
    <row r="2843" spans="1:32" x14ac:dyDescent="0.25">
      <c r="A2843" t="s">
        <v>5806</v>
      </c>
      <c r="B2843" t="s">
        <v>21</v>
      </c>
      <c r="C2843" s="7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 t="str">
        <f>IF(Table1[[#This Row],[Under 30]]="yes","under 30",IF(Table1[[#This Row],[Senior]]="No","Senior","other"))</f>
        <v>other</v>
      </c>
      <c r="AE2843">
        <f>IF(Table1[[#This Row],[Churn Label]]="no",0,1)</f>
        <v>0</v>
      </c>
      <c r="AF2843" cm="1">
        <f t="array" ref="AF2843">SUM(Table1[Cutomer Churned or not]/'KPI''s'!$B$1)</f>
        <v>0.2685808284731635</v>
      </c>
    </row>
    <row r="2844" spans="1:32" x14ac:dyDescent="0.25">
      <c r="A2844" t="s">
        <v>5808</v>
      </c>
      <c r="B2844" t="s">
        <v>21</v>
      </c>
      <c r="C2844" s="7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 t="str">
        <f>IF(Table1[[#This Row],[Under 30]]="yes","under 30",IF(Table1[[#This Row],[Senior]]="No","Senior","other"))</f>
        <v>Senior</v>
      </c>
      <c r="AE2844">
        <f>IF(Table1[[#This Row],[Churn Label]]="no",0,1)</f>
        <v>0</v>
      </c>
      <c r="AF2844" cm="1">
        <f t="array" ref="AF2844">SUM(Table1[Cutomer Churned or not]/'KPI''s'!$B$1)</f>
        <v>0.2685808284731635</v>
      </c>
    </row>
    <row r="2845" spans="1:32" x14ac:dyDescent="0.25">
      <c r="A2845" t="s">
        <v>5810</v>
      </c>
      <c r="B2845" t="s">
        <v>21</v>
      </c>
      <c r="C2845" s="7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 t="str">
        <f>IF(Table1[[#This Row],[Under 30]]="yes","under 30",IF(Table1[[#This Row],[Senior]]="No","Senior","other"))</f>
        <v>other</v>
      </c>
      <c r="AE2845">
        <f>IF(Table1[[#This Row],[Churn Label]]="no",0,1)</f>
        <v>0</v>
      </c>
      <c r="AF2845" cm="1">
        <f t="array" ref="AF2845">SUM(Table1[Cutomer Churned or not]/'KPI''s'!$B$1)</f>
        <v>0.2685808284731635</v>
      </c>
    </row>
    <row r="2846" spans="1:32" x14ac:dyDescent="0.25">
      <c r="A2846" t="s">
        <v>5812</v>
      </c>
      <c r="B2846" t="s">
        <v>21</v>
      </c>
      <c r="C2846" s="7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 t="str">
        <f>IF(Table1[[#This Row],[Under 30]]="yes","under 30",IF(Table1[[#This Row],[Senior]]="No","Senior","other"))</f>
        <v>other</v>
      </c>
      <c r="AE2846">
        <f>IF(Table1[[#This Row],[Churn Label]]="no",0,1)</f>
        <v>0</v>
      </c>
      <c r="AF2846" cm="1">
        <f t="array" ref="AF2846">SUM(Table1[Cutomer Churned or not]/'KPI''s'!$B$1)</f>
        <v>0.2685808284731635</v>
      </c>
    </row>
    <row r="2847" spans="1:32" x14ac:dyDescent="0.25">
      <c r="A2847" t="s">
        <v>5814</v>
      </c>
      <c r="B2847" t="s">
        <v>21</v>
      </c>
      <c r="C2847" s="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 t="str">
        <f>IF(Table1[[#This Row],[Under 30]]="yes","under 30",IF(Table1[[#This Row],[Senior]]="No","Senior","other"))</f>
        <v>Senior</v>
      </c>
      <c r="AE2847">
        <f>IF(Table1[[#This Row],[Churn Label]]="no",0,1)</f>
        <v>0</v>
      </c>
      <c r="AF2847" cm="1">
        <f t="array" ref="AF2847">SUM(Table1[Cutomer Churned or not]/'KPI''s'!$B$1)</f>
        <v>0.2685808284731635</v>
      </c>
    </row>
    <row r="2848" spans="1:32" x14ac:dyDescent="0.25">
      <c r="A2848" t="s">
        <v>5816</v>
      </c>
      <c r="B2848" t="s">
        <v>21</v>
      </c>
      <c r="C2848" s="7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 t="str">
        <f>IF(Table1[[#This Row],[Under 30]]="yes","under 30",IF(Table1[[#This Row],[Senior]]="No","Senior","other"))</f>
        <v>Senior</v>
      </c>
      <c r="AE2848">
        <f>IF(Table1[[#This Row],[Churn Label]]="no",0,1)</f>
        <v>0</v>
      </c>
      <c r="AF2848" cm="1">
        <f t="array" ref="AF2848">SUM(Table1[Cutomer Churned or not]/'KPI''s'!$B$1)</f>
        <v>0.2685808284731635</v>
      </c>
    </row>
    <row r="2849" spans="1:32" x14ac:dyDescent="0.25">
      <c r="A2849" t="s">
        <v>5818</v>
      </c>
      <c r="B2849" t="s">
        <v>21</v>
      </c>
      <c r="C2849" s="7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 t="str">
        <f>IF(Table1[[#This Row],[Under 30]]="yes","under 30",IF(Table1[[#This Row],[Senior]]="No","Senior","other"))</f>
        <v>other</v>
      </c>
      <c r="AE2849">
        <f>IF(Table1[[#This Row],[Churn Label]]="no",0,1)</f>
        <v>0</v>
      </c>
      <c r="AF2849" cm="1">
        <f t="array" ref="AF2849">SUM(Table1[Cutomer Churned or not]/'KPI''s'!$B$1)</f>
        <v>0.2685808284731635</v>
      </c>
    </row>
    <row r="2850" spans="1:32" x14ac:dyDescent="0.25">
      <c r="A2850" t="s">
        <v>5820</v>
      </c>
      <c r="B2850" t="s">
        <v>21</v>
      </c>
      <c r="C2850" s="7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 t="str">
        <f>IF(Table1[[#This Row],[Under 30]]="yes","under 30",IF(Table1[[#This Row],[Senior]]="No","Senior","other"))</f>
        <v>Senior</v>
      </c>
      <c r="AE2850">
        <f>IF(Table1[[#This Row],[Churn Label]]="no",0,1)</f>
        <v>0</v>
      </c>
      <c r="AF2850" cm="1">
        <f t="array" ref="AF2850">SUM(Table1[Cutomer Churned or not]/'KPI''s'!$B$1)</f>
        <v>0.2685808284731635</v>
      </c>
    </row>
    <row r="2851" spans="1:32" x14ac:dyDescent="0.25">
      <c r="A2851" t="s">
        <v>5822</v>
      </c>
      <c r="B2851" t="s">
        <v>21</v>
      </c>
      <c r="C2851" s="7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 t="str">
        <f>IF(Table1[[#This Row],[Under 30]]="yes","under 30",IF(Table1[[#This Row],[Senior]]="No","Senior","other"))</f>
        <v>Senior</v>
      </c>
      <c r="AE2851">
        <f>IF(Table1[[#This Row],[Churn Label]]="no",0,1)</f>
        <v>0</v>
      </c>
      <c r="AF2851" cm="1">
        <f t="array" ref="AF2851">SUM(Table1[Cutomer Churned or not]/'KPI''s'!$B$1)</f>
        <v>0.2685808284731635</v>
      </c>
    </row>
    <row r="2852" spans="1:32" x14ac:dyDescent="0.25">
      <c r="A2852" t="s">
        <v>5824</v>
      </c>
      <c r="B2852" t="s">
        <v>21</v>
      </c>
      <c r="C2852" s="7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 t="str">
        <f>IF(Table1[[#This Row],[Under 30]]="yes","under 30",IF(Table1[[#This Row],[Senior]]="No","Senior","other"))</f>
        <v>under 30</v>
      </c>
      <c r="AE2852">
        <f>IF(Table1[[#This Row],[Churn Label]]="no",0,1)</f>
        <v>0</v>
      </c>
      <c r="AF2852" cm="1">
        <f t="array" ref="AF2852">SUM(Table1[Cutomer Churned or not]/'KPI''s'!$B$1)</f>
        <v>0.2685808284731635</v>
      </c>
    </row>
    <row r="2853" spans="1:32" x14ac:dyDescent="0.25">
      <c r="A2853" t="s">
        <v>5826</v>
      </c>
      <c r="B2853" t="s">
        <v>21</v>
      </c>
      <c r="C2853" s="7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 t="str">
        <f>IF(Table1[[#This Row],[Under 30]]="yes","under 30",IF(Table1[[#This Row],[Senior]]="No","Senior","other"))</f>
        <v>other</v>
      </c>
      <c r="AE2853">
        <f>IF(Table1[[#This Row],[Churn Label]]="no",0,1)</f>
        <v>0</v>
      </c>
      <c r="AF2853" cm="1">
        <f t="array" ref="AF2853">SUM(Table1[Cutomer Churned or not]/'KPI''s'!$B$1)</f>
        <v>0.2685808284731635</v>
      </c>
    </row>
    <row r="2854" spans="1:32" x14ac:dyDescent="0.25">
      <c r="A2854" t="s">
        <v>5828</v>
      </c>
      <c r="B2854" t="s">
        <v>21</v>
      </c>
      <c r="C2854" s="7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 t="str">
        <f>IF(Table1[[#This Row],[Under 30]]="yes","under 30",IF(Table1[[#This Row],[Senior]]="No","Senior","other"))</f>
        <v>Senior</v>
      </c>
      <c r="AE2854">
        <f>IF(Table1[[#This Row],[Churn Label]]="no",0,1)</f>
        <v>0</v>
      </c>
      <c r="AF2854" cm="1">
        <f t="array" ref="AF2854">SUM(Table1[Cutomer Churned or not]/'KPI''s'!$B$1)</f>
        <v>0.2685808284731635</v>
      </c>
    </row>
    <row r="2855" spans="1:32" x14ac:dyDescent="0.25">
      <c r="A2855" t="s">
        <v>5830</v>
      </c>
      <c r="B2855" t="s">
        <v>21</v>
      </c>
      <c r="C2855" s="7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 t="str">
        <f>IF(Table1[[#This Row],[Under 30]]="yes","under 30",IF(Table1[[#This Row],[Senior]]="No","Senior","other"))</f>
        <v>under 30</v>
      </c>
      <c r="AE2855">
        <f>IF(Table1[[#This Row],[Churn Label]]="no",0,1)</f>
        <v>0</v>
      </c>
      <c r="AF2855" cm="1">
        <f t="array" ref="AF2855">SUM(Table1[Cutomer Churned or not]/'KPI''s'!$B$1)</f>
        <v>0.2685808284731635</v>
      </c>
    </row>
    <row r="2856" spans="1:32" x14ac:dyDescent="0.25">
      <c r="A2856" t="s">
        <v>5832</v>
      </c>
      <c r="B2856" t="s">
        <v>21</v>
      </c>
      <c r="C2856" s="7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 t="str">
        <f>IF(Table1[[#This Row],[Under 30]]="yes","under 30",IF(Table1[[#This Row],[Senior]]="No","Senior","other"))</f>
        <v>under 30</v>
      </c>
      <c r="AE2856">
        <f>IF(Table1[[#This Row],[Churn Label]]="no",0,1)</f>
        <v>0</v>
      </c>
      <c r="AF2856" cm="1">
        <f t="array" ref="AF2856">SUM(Table1[Cutomer Churned or not]/'KPI''s'!$B$1)</f>
        <v>0.2685808284731635</v>
      </c>
    </row>
    <row r="2857" spans="1:32" x14ac:dyDescent="0.25">
      <c r="A2857" t="s">
        <v>5834</v>
      </c>
      <c r="B2857" t="s">
        <v>21</v>
      </c>
      <c r="C2857" s="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 t="str">
        <f>IF(Table1[[#This Row],[Under 30]]="yes","under 30",IF(Table1[[#This Row],[Senior]]="No","Senior","other"))</f>
        <v>Senior</v>
      </c>
      <c r="AE2857">
        <f>IF(Table1[[#This Row],[Churn Label]]="no",0,1)</f>
        <v>0</v>
      </c>
      <c r="AF2857" cm="1">
        <f t="array" ref="AF2857">SUM(Table1[Cutomer Churned or not]/'KPI''s'!$B$1)</f>
        <v>0.2685808284731635</v>
      </c>
    </row>
    <row r="2858" spans="1:32" x14ac:dyDescent="0.25">
      <c r="A2858" t="s">
        <v>5836</v>
      </c>
      <c r="B2858" t="s">
        <v>21</v>
      </c>
      <c r="C2858" s="7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 t="str">
        <f>IF(Table1[[#This Row],[Under 30]]="yes","under 30",IF(Table1[[#This Row],[Senior]]="No","Senior","other"))</f>
        <v>Senior</v>
      </c>
      <c r="AE2858">
        <f>IF(Table1[[#This Row],[Churn Label]]="no",0,1)</f>
        <v>0</v>
      </c>
      <c r="AF2858" cm="1">
        <f t="array" ref="AF2858">SUM(Table1[Cutomer Churned or not]/'KPI''s'!$B$1)</f>
        <v>0.2685808284731635</v>
      </c>
    </row>
    <row r="2859" spans="1:32" x14ac:dyDescent="0.25">
      <c r="A2859" t="s">
        <v>5838</v>
      </c>
      <c r="B2859" t="s">
        <v>21</v>
      </c>
      <c r="C2859" s="7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 t="str">
        <f>IF(Table1[[#This Row],[Under 30]]="yes","under 30",IF(Table1[[#This Row],[Senior]]="No","Senior","other"))</f>
        <v>Senior</v>
      </c>
      <c r="AE2859">
        <f>IF(Table1[[#This Row],[Churn Label]]="no",0,1)</f>
        <v>0</v>
      </c>
      <c r="AF2859" cm="1">
        <f t="array" ref="AF2859">SUM(Table1[Cutomer Churned or not]/'KPI''s'!$B$1)</f>
        <v>0.2685808284731635</v>
      </c>
    </row>
    <row r="2860" spans="1:32" x14ac:dyDescent="0.25">
      <c r="A2860" t="s">
        <v>5840</v>
      </c>
      <c r="B2860" t="s">
        <v>21</v>
      </c>
      <c r="C2860" s="7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 t="str">
        <f>IF(Table1[[#This Row],[Under 30]]="yes","under 30",IF(Table1[[#This Row],[Senior]]="No","Senior","other"))</f>
        <v>other</v>
      </c>
      <c r="AE2860">
        <f>IF(Table1[[#This Row],[Churn Label]]="no",0,1)</f>
        <v>0</v>
      </c>
      <c r="AF2860" cm="1">
        <f t="array" ref="AF2860">SUM(Table1[Cutomer Churned or not]/'KPI''s'!$B$1)</f>
        <v>0.2685808284731635</v>
      </c>
    </row>
    <row r="2861" spans="1:32" x14ac:dyDescent="0.25">
      <c r="A2861" t="s">
        <v>5842</v>
      </c>
      <c r="B2861" t="s">
        <v>21</v>
      </c>
      <c r="C2861" s="7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 t="str">
        <f>IF(Table1[[#This Row],[Under 30]]="yes","under 30",IF(Table1[[#This Row],[Senior]]="No","Senior","other"))</f>
        <v>Senior</v>
      </c>
      <c r="AE2861">
        <f>IF(Table1[[#This Row],[Churn Label]]="no",0,1)</f>
        <v>0</v>
      </c>
      <c r="AF2861" cm="1">
        <f t="array" ref="AF2861">SUM(Table1[Cutomer Churned or not]/'KPI''s'!$B$1)</f>
        <v>0.2685808284731635</v>
      </c>
    </row>
    <row r="2862" spans="1:32" x14ac:dyDescent="0.25">
      <c r="A2862" t="s">
        <v>5844</v>
      </c>
      <c r="B2862" t="s">
        <v>21</v>
      </c>
      <c r="C2862" s="7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 t="str">
        <f>IF(Table1[[#This Row],[Under 30]]="yes","under 30",IF(Table1[[#This Row],[Senior]]="No","Senior","other"))</f>
        <v>under 30</v>
      </c>
      <c r="AE2862">
        <f>IF(Table1[[#This Row],[Churn Label]]="no",0,1)</f>
        <v>0</v>
      </c>
      <c r="AF2862" cm="1">
        <f t="array" ref="AF2862">SUM(Table1[Cutomer Churned or not]/'KPI''s'!$B$1)</f>
        <v>0.2685808284731635</v>
      </c>
    </row>
    <row r="2863" spans="1:32" x14ac:dyDescent="0.25">
      <c r="A2863" t="s">
        <v>5846</v>
      </c>
      <c r="B2863" t="s">
        <v>21</v>
      </c>
      <c r="C2863" s="7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 t="str">
        <f>IF(Table1[[#This Row],[Under 30]]="yes","under 30",IF(Table1[[#This Row],[Senior]]="No","Senior","other"))</f>
        <v>Senior</v>
      </c>
      <c r="AE2863">
        <f>IF(Table1[[#This Row],[Churn Label]]="no",0,1)</f>
        <v>0</v>
      </c>
      <c r="AF2863" cm="1">
        <f t="array" ref="AF2863">SUM(Table1[Cutomer Churned or not]/'KPI''s'!$B$1)</f>
        <v>0.2685808284731635</v>
      </c>
    </row>
    <row r="2864" spans="1:32" x14ac:dyDescent="0.25">
      <c r="A2864" t="s">
        <v>5848</v>
      </c>
      <c r="B2864" t="s">
        <v>21</v>
      </c>
      <c r="C2864" s="7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 t="str">
        <f>IF(Table1[[#This Row],[Under 30]]="yes","under 30",IF(Table1[[#This Row],[Senior]]="No","Senior","other"))</f>
        <v>under 30</v>
      </c>
      <c r="AE2864">
        <f>IF(Table1[[#This Row],[Churn Label]]="no",0,1)</f>
        <v>0</v>
      </c>
      <c r="AF2864" cm="1">
        <f t="array" ref="AF2864">SUM(Table1[Cutomer Churned or not]/'KPI''s'!$B$1)</f>
        <v>0.2685808284731635</v>
      </c>
    </row>
    <row r="2865" spans="1:32" x14ac:dyDescent="0.25">
      <c r="A2865" t="s">
        <v>5850</v>
      </c>
      <c r="B2865" t="s">
        <v>21</v>
      </c>
      <c r="C2865" s="7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 t="str">
        <f>IF(Table1[[#This Row],[Under 30]]="yes","under 30",IF(Table1[[#This Row],[Senior]]="No","Senior","other"))</f>
        <v>Senior</v>
      </c>
      <c r="AE2865">
        <f>IF(Table1[[#This Row],[Churn Label]]="no",0,1)</f>
        <v>0</v>
      </c>
      <c r="AF2865" cm="1">
        <f t="array" ref="AF2865">SUM(Table1[Cutomer Churned or not]/'KPI''s'!$B$1)</f>
        <v>0.2685808284731635</v>
      </c>
    </row>
    <row r="2866" spans="1:32" x14ac:dyDescent="0.25">
      <c r="A2866" t="s">
        <v>5852</v>
      </c>
      <c r="B2866" t="s">
        <v>21</v>
      </c>
      <c r="C2866" s="7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 t="str">
        <f>IF(Table1[[#This Row],[Under 30]]="yes","under 30",IF(Table1[[#This Row],[Senior]]="No","Senior","other"))</f>
        <v>Senior</v>
      </c>
      <c r="AE2866">
        <f>IF(Table1[[#This Row],[Churn Label]]="no",0,1)</f>
        <v>0</v>
      </c>
      <c r="AF2866" cm="1">
        <f t="array" ref="AF2866">SUM(Table1[Cutomer Churned or not]/'KPI''s'!$B$1)</f>
        <v>0.2685808284731635</v>
      </c>
    </row>
    <row r="2867" spans="1:32" x14ac:dyDescent="0.25">
      <c r="A2867" t="s">
        <v>5854</v>
      </c>
      <c r="B2867" t="s">
        <v>21</v>
      </c>
      <c r="C2867" s="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 t="str">
        <f>IF(Table1[[#This Row],[Under 30]]="yes","under 30",IF(Table1[[#This Row],[Senior]]="No","Senior","other"))</f>
        <v>under 30</v>
      </c>
      <c r="AE2867">
        <f>IF(Table1[[#This Row],[Churn Label]]="no",0,1)</f>
        <v>0</v>
      </c>
      <c r="AF2867" cm="1">
        <f t="array" ref="AF2867">SUM(Table1[Cutomer Churned or not]/'KPI''s'!$B$1)</f>
        <v>0.2685808284731635</v>
      </c>
    </row>
    <row r="2868" spans="1:32" x14ac:dyDescent="0.25">
      <c r="A2868" t="s">
        <v>5856</v>
      </c>
      <c r="B2868" t="s">
        <v>21</v>
      </c>
      <c r="C2868" s="7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 t="str">
        <f>IF(Table1[[#This Row],[Under 30]]="yes","under 30",IF(Table1[[#This Row],[Senior]]="No","Senior","other"))</f>
        <v>under 30</v>
      </c>
      <c r="AE2868">
        <f>IF(Table1[[#This Row],[Churn Label]]="no",0,1)</f>
        <v>0</v>
      </c>
      <c r="AF2868" cm="1">
        <f t="array" ref="AF2868">SUM(Table1[Cutomer Churned or not]/'KPI''s'!$B$1)</f>
        <v>0.2685808284731635</v>
      </c>
    </row>
    <row r="2869" spans="1:32" x14ac:dyDescent="0.25">
      <c r="A2869" t="s">
        <v>5858</v>
      </c>
      <c r="B2869" t="s">
        <v>21</v>
      </c>
      <c r="C2869" s="7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 t="str">
        <f>IF(Table1[[#This Row],[Under 30]]="yes","under 30",IF(Table1[[#This Row],[Senior]]="No","Senior","other"))</f>
        <v>under 30</v>
      </c>
      <c r="AE2869">
        <f>IF(Table1[[#This Row],[Churn Label]]="no",0,1)</f>
        <v>0</v>
      </c>
      <c r="AF2869" cm="1">
        <f t="array" ref="AF2869">SUM(Table1[Cutomer Churned or not]/'KPI''s'!$B$1)</f>
        <v>0.2685808284731635</v>
      </c>
    </row>
    <row r="2870" spans="1:32" x14ac:dyDescent="0.25">
      <c r="A2870" t="s">
        <v>5860</v>
      </c>
      <c r="B2870" t="s">
        <v>21</v>
      </c>
      <c r="C2870" s="7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 t="str">
        <f>IF(Table1[[#This Row],[Under 30]]="yes","under 30",IF(Table1[[#This Row],[Senior]]="No","Senior","other"))</f>
        <v>under 30</v>
      </c>
      <c r="AE2870">
        <f>IF(Table1[[#This Row],[Churn Label]]="no",0,1)</f>
        <v>0</v>
      </c>
      <c r="AF2870" cm="1">
        <f t="array" ref="AF2870">SUM(Table1[Cutomer Churned or not]/'KPI''s'!$B$1)</f>
        <v>0.2685808284731635</v>
      </c>
    </row>
    <row r="2871" spans="1:32" x14ac:dyDescent="0.25">
      <c r="A2871" t="s">
        <v>5862</v>
      </c>
      <c r="B2871" t="s">
        <v>21</v>
      </c>
      <c r="C2871" s="7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 t="str">
        <f>IF(Table1[[#This Row],[Under 30]]="yes","under 30",IF(Table1[[#This Row],[Senior]]="No","Senior","other"))</f>
        <v>Senior</v>
      </c>
      <c r="AE2871">
        <f>IF(Table1[[#This Row],[Churn Label]]="no",0,1)</f>
        <v>0</v>
      </c>
      <c r="AF2871" cm="1">
        <f t="array" ref="AF2871">SUM(Table1[Cutomer Churned or not]/'KPI''s'!$B$1)</f>
        <v>0.2685808284731635</v>
      </c>
    </row>
    <row r="2872" spans="1:32" x14ac:dyDescent="0.25">
      <c r="A2872" t="s">
        <v>5864</v>
      </c>
      <c r="B2872" t="s">
        <v>21</v>
      </c>
      <c r="C2872" s="7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 t="str">
        <f>IF(Table1[[#This Row],[Under 30]]="yes","under 30",IF(Table1[[#This Row],[Senior]]="No","Senior","other"))</f>
        <v>Senior</v>
      </c>
      <c r="AE2872">
        <f>IF(Table1[[#This Row],[Churn Label]]="no",0,1)</f>
        <v>0</v>
      </c>
      <c r="AF2872" cm="1">
        <f t="array" ref="AF2872">SUM(Table1[Cutomer Churned or not]/'KPI''s'!$B$1)</f>
        <v>0.2685808284731635</v>
      </c>
    </row>
    <row r="2873" spans="1:32" x14ac:dyDescent="0.25">
      <c r="A2873" t="s">
        <v>5866</v>
      </c>
      <c r="B2873" t="s">
        <v>21</v>
      </c>
      <c r="C2873" s="7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 t="str">
        <f>IF(Table1[[#This Row],[Under 30]]="yes","under 30",IF(Table1[[#This Row],[Senior]]="No","Senior","other"))</f>
        <v>under 30</v>
      </c>
      <c r="AE2873">
        <f>IF(Table1[[#This Row],[Churn Label]]="no",0,1)</f>
        <v>0</v>
      </c>
      <c r="AF2873" cm="1">
        <f t="array" ref="AF2873">SUM(Table1[Cutomer Churned or not]/'KPI''s'!$B$1)</f>
        <v>0.2685808284731635</v>
      </c>
    </row>
    <row r="2874" spans="1:32" x14ac:dyDescent="0.25">
      <c r="A2874" t="s">
        <v>5868</v>
      </c>
      <c r="B2874" t="s">
        <v>21</v>
      </c>
      <c r="C2874" s="7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 t="str">
        <f>IF(Table1[[#This Row],[Under 30]]="yes","under 30",IF(Table1[[#This Row],[Senior]]="No","Senior","other"))</f>
        <v>other</v>
      </c>
      <c r="AE2874">
        <f>IF(Table1[[#This Row],[Churn Label]]="no",0,1)</f>
        <v>0</v>
      </c>
      <c r="AF2874" cm="1">
        <f t="array" ref="AF2874">SUM(Table1[Cutomer Churned or not]/'KPI''s'!$B$1)</f>
        <v>0.2685808284731635</v>
      </c>
    </row>
    <row r="2875" spans="1:32" x14ac:dyDescent="0.25">
      <c r="A2875" t="s">
        <v>5870</v>
      </c>
      <c r="B2875" t="s">
        <v>21</v>
      </c>
      <c r="C2875" s="7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 t="str">
        <f>IF(Table1[[#This Row],[Under 30]]="yes","under 30",IF(Table1[[#This Row],[Senior]]="No","Senior","other"))</f>
        <v>Senior</v>
      </c>
      <c r="AE2875">
        <f>IF(Table1[[#This Row],[Churn Label]]="no",0,1)</f>
        <v>0</v>
      </c>
      <c r="AF2875" cm="1">
        <f t="array" ref="AF2875">SUM(Table1[Cutomer Churned or not]/'KPI''s'!$B$1)</f>
        <v>0.2685808284731635</v>
      </c>
    </row>
    <row r="2876" spans="1:32" x14ac:dyDescent="0.25">
      <c r="A2876" t="s">
        <v>5872</v>
      </c>
      <c r="B2876" t="s">
        <v>21</v>
      </c>
      <c r="C2876" s="7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 t="str">
        <f>IF(Table1[[#This Row],[Under 30]]="yes","under 30",IF(Table1[[#This Row],[Senior]]="No","Senior","other"))</f>
        <v>Senior</v>
      </c>
      <c r="AE2876">
        <f>IF(Table1[[#This Row],[Churn Label]]="no",0,1)</f>
        <v>0</v>
      </c>
      <c r="AF2876" cm="1">
        <f t="array" ref="AF2876">SUM(Table1[Cutomer Churned or not]/'KPI''s'!$B$1)</f>
        <v>0.2685808284731635</v>
      </c>
    </row>
    <row r="2877" spans="1:32" x14ac:dyDescent="0.25">
      <c r="A2877" t="s">
        <v>5874</v>
      </c>
      <c r="B2877" t="s">
        <v>21</v>
      </c>
      <c r="C2877" s="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 t="str">
        <f>IF(Table1[[#This Row],[Under 30]]="yes","under 30",IF(Table1[[#This Row],[Senior]]="No","Senior","other"))</f>
        <v>Senior</v>
      </c>
      <c r="AE2877">
        <f>IF(Table1[[#This Row],[Churn Label]]="no",0,1)</f>
        <v>0</v>
      </c>
      <c r="AF2877" cm="1">
        <f t="array" ref="AF2877">SUM(Table1[Cutomer Churned or not]/'KPI''s'!$B$1)</f>
        <v>0.2685808284731635</v>
      </c>
    </row>
    <row r="2878" spans="1:32" x14ac:dyDescent="0.25">
      <c r="A2878" t="s">
        <v>5876</v>
      </c>
      <c r="B2878" t="s">
        <v>21</v>
      </c>
      <c r="C2878" s="7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 t="str">
        <f>IF(Table1[[#This Row],[Under 30]]="yes","under 30",IF(Table1[[#This Row],[Senior]]="No","Senior","other"))</f>
        <v>Senior</v>
      </c>
      <c r="AE2878">
        <f>IF(Table1[[#This Row],[Churn Label]]="no",0,1)</f>
        <v>0</v>
      </c>
      <c r="AF2878" cm="1">
        <f t="array" ref="AF2878">SUM(Table1[Cutomer Churned or not]/'KPI''s'!$B$1)</f>
        <v>0.2685808284731635</v>
      </c>
    </row>
    <row r="2879" spans="1:32" x14ac:dyDescent="0.25">
      <c r="A2879" t="s">
        <v>5878</v>
      </c>
      <c r="B2879" t="s">
        <v>21</v>
      </c>
      <c r="C2879" s="7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 t="str">
        <f>IF(Table1[[#This Row],[Under 30]]="yes","under 30",IF(Table1[[#This Row],[Senior]]="No","Senior","other"))</f>
        <v>Senior</v>
      </c>
      <c r="AE2879">
        <f>IF(Table1[[#This Row],[Churn Label]]="no",0,1)</f>
        <v>0</v>
      </c>
      <c r="AF2879" cm="1">
        <f t="array" ref="AF2879">SUM(Table1[Cutomer Churned or not]/'KPI''s'!$B$1)</f>
        <v>0.2685808284731635</v>
      </c>
    </row>
    <row r="2880" spans="1:32" x14ac:dyDescent="0.25">
      <c r="A2880" t="s">
        <v>5880</v>
      </c>
      <c r="B2880" t="s">
        <v>21</v>
      </c>
      <c r="C2880" s="7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 t="str">
        <f>IF(Table1[[#This Row],[Under 30]]="yes","under 30",IF(Table1[[#This Row],[Senior]]="No","Senior","other"))</f>
        <v>Senior</v>
      </c>
      <c r="AE2880">
        <f>IF(Table1[[#This Row],[Churn Label]]="no",0,1)</f>
        <v>0</v>
      </c>
      <c r="AF2880" cm="1">
        <f t="array" ref="AF2880">SUM(Table1[Cutomer Churned or not]/'KPI''s'!$B$1)</f>
        <v>0.2685808284731635</v>
      </c>
    </row>
    <row r="2881" spans="1:32" x14ac:dyDescent="0.25">
      <c r="A2881" t="s">
        <v>5882</v>
      </c>
      <c r="B2881" t="s">
        <v>21</v>
      </c>
      <c r="C2881" s="7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 t="str">
        <f>IF(Table1[[#This Row],[Under 30]]="yes","under 30",IF(Table1[[#This Row],[Senior]]="No","Senior","other"))</f>
        <v>Senior</v>
      </c>
      <c r="AE2881">
        <f>IF(Table1[[#This Row],[Churn Label]]="no",0,1)</f>
        <v>0</v>
      </c>
      <c r="AF2881" cm="1">
        <f t="array" ref="AF2881">SUM(Table1[Cutomer Churned or not]/'KPI''s'!$B$1)</f>
        <v>0.2685808284731635</v>
      </c>
    </row>
    <row r="2882" spans="1:32" x14ac:dyDescent="0.25">
      <c r="A2882" t="s">
        <v>5884</v>
      </c>
      <c r="B2882" t="s">
        <v>21</v>
      </c>
      <c r="C2882" s="7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 t="str">
        <f>IF(Table1[[#This Row],[Under 30]]="yes","under 30",IF(Table1[[#This Row],[Senior]]="No","Senior","other"))</f>
        <v>Senior</v>
      </c>
      <c r="AE2882">
        <f>IF(Table1[[#This Row],[Churn Label]]="no",0,1)</f>
        <v>0</v>
      </c>
      <c r="AF2882" cm="1">
        <f t="array" ref="AF2882">SUM(Table1[Cutomer Churned or not]/'KPI''s'!$B$1)</f>
        <v>0.2685808284731635</v>
      </c>
    </row>
    <row r="2883" spans="1:32" x14ac:dyDescent="0.25">
      <c r="A2883" t="s">
        <v>5886</v>
      </c>
      <c r="B2883" t="s">
        <v>21</v>
      </c>
      <c r="C2883" s="7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 t="str">
        <f>IF(Table1[[#This Row],[Under 30]]="yes","under 30",IF(Table1[[#This Row],[Senior]]="No","Senior","other"))</f>
        <v>Senior</v>
      </c>
      <c r="AE2883">
        <f>IF(Table1[[#This Row],[Churn Label]]="no",0,1)</f>
        <v>0</v>
      </c>
      <c r="AF2883" cm="1">
        <f t="array" ref="AF2883">SUM(Table1[Cutomer Churned or not]/'KPI''s'!$B$1)</f>
        <v>0.2685808284731635</v>
      </c>
    </row>
    <row r="2884" spans="1:32" x14ac:dyDescent="0.25">
      <c r="A2884" t="s">
        <v>5888</v>
      </c>
      <c r="B2884" t="s">
        <v>21</v>
      </c>
      <c r="C2884" s="7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 t="str">
        <f>IF(Table1[[#This Row],[Under 30]]="yes","under 30",IF(Table1[[#This Row],[Senior]]="No","Senior","other"))</f>
        <v>under 30</v>
      </c>
      <c r="AE2884">
        <f>IF(Table1[[#This Row],[Churn Label]]="no",0,1)</f>
        <v>0</v>
      </c>
      <c r="AF2884" cm="1">
        <f t="array" ref="AF2884">SUM(Table1[Cutomer Churned or not]/'KPI''s'!$B$1)</f>
        <v>0.2685808284731635</v>
      </c>
    </row>
    <row r="2885" spans="1:32" x14ac:dyDescent="0.25">
      <c r="A2885" t="s">
        <v>5890</v>
      </c>
      <c r="B2885" t="s">
        <v>21</v>
      </c>
      <c r="C2885" s="7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 t="str">
        <f>IF(Table1[[#This Row],[Under 30]]="yes","under 30",IF(Table1[[#This Row],[Senior]]="No","Senior","other"))</f>
        <v>Senior</v>
      </c>
      <c r="AE2885">
        <f>IF(Table1[[#This Row],[Churn Label]]="no",0,1)</f>
        <v>0</v>
      </c>
      <c r="AF2885" cm="1">
        <f t="array" ref="AF2885">SUM(Table1[Cutomer Churned or not]/'KPI''s'!$B$1)</f>
        <v>0.2685808284731635</v>
      </c>
    </row>
    <row r="2886" spans="1:32" x14ac:dyDescent="0.25">
      <c r="A2886" t="s">
        <v>5892</v>
      </c>
      <c r="B2886" t="s">
        <v>21</v>
      </c>
      <c r="C2886" s="7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 t="str">
        <f>IF(Table1[[#This Row],[Under 30]]="yes","under 30",IF(Table1[[#This Row],[Senior]]="No","Senior","other"))</f>
        <v>Senior</v>
      </c>
      <c r="AE2886">
        <f>IF(Table1[[#This Row],[Churn Label]]="no",0,1)</f>
        <v>0</v>
      </c>
      <c r="AF2886" cm="1">
        <f t="array" ref="AF2886">SUM(Table1[Cutomer Churned or not]/'KPI''s'!$B$1)</f>
        <v>0.2685808284731635</v>
      </c>
    </row>
    <row r="2887" spans="1:32" x14ac:dyDescent="0.25">
      <c r="A2887" t="s">
        <v>5894</v>
      </c>
      <c r="B2887" t="s">
        <v>21</v>
      </c>
      <c r="C2887" s="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 t="str">
        <f>IF(Table1[[#This Row],[Under 30]]="yes","under 30",IF(Table1[[#This Row],[Senior]]="No","Senior","other"))</f>
        <v>Senior</v>
      </c>
      <c r="AE2887">
        <f>IF(Table1[[#This Row],[Churn Label]]="no",0,1)</f>
        <v>0</v>
      </c>
      <c r="AF2887" cm="1">
        <f t="array" ref="AF2887">SUM(Table1[Cutomer Churned or not]/'KPI''s'!$B$1)</f>
        <v>0.2685808284731635</v>
      </c>
    </row>
    <row r="2888" spans="1:32" x14ac:dyDescent="0.25">
      <c r="A2888" t="s">
        <v>5896</v>
      </c>
      <c r="B2888" t="s">
        <v>21</v>
      </c>
      <c r="C2888" s="7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 t="str">
        <f>IF(Table1[[#This Row],[Under 30]]="yes","under 30",IF(Table1[[#This Row],[Senior]]="No","Senior","other"))</f>
        <v>Senior</v>
      </c>
      <c r="AE2888">
        <f>IF(Table1[[#This Row],[Churn Label]]="no",0,1)</f>
        <v>0</v>
      </c>
      <c r="AF2888" cm="1">
        <f t="array" ref="AF2888">SUM(Table1[Cutomer Churned or not]/'KPI''s'!$B$1)</f>
        <v>0.2685808284731635</v>
      </c>
    </row>
    <row r="2889" spans="1:32" x14ac:dyDescent="0.25">
      <c r="A2889" t="s">
        <v>5898</v>
      </c>
      <c r="B2889" t="s">
        <v>21</v>
      </c>
      <c r="C2889" s="7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 t="str">
        <f>IF(Table1[[#This Row],[Under 30]]="yes","under 30",IF(Table1[[#This Row],[Senior]]="No","Senior","other"))</f>
        <v>under 30</v>
      </c>
      <c r="AE2889">
        <f>IF(Table1[[#This Row],[Churn Label]]="no",0,1)</f>
        <v>0</v>
      </c>
      <c r="AF2889" cm="1">
        <f t="array" ref="AF2889">SUM(Table1[Cutomer Churned or not]/'KPI''s'!$B$1)</f>
        <v>0.2685808284731635</v>
      </c>
    </row>
    <row r="2890" spans="1:32" x14ac:dyDescent="0.25">
      <c r="A2890" t="s">
        <v>5900</v>
      </c>
      <c r="B2890" t="s">
        <v>21</v>
      </c>
      <c r="C2890" s="7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 t="str">
        <f>IF(Table1[[#This Row],[Under 30]]="yes","under 30",IF(Table1[[#This Row],[Senior]]="No","Senior","other"))</f>
        <v>Senior</v>
      </c>
      <c r="AE2890">
        <f>IF(Table1[[#This Row],[Churn Label]]="no",0,1)</f>
        <v>0</v>
      </c>
      <c r="AF2890" cm="1">
        <f t="array" ref="AF2890">SUM(Table1[Cutomer Churned or not]/'KPI''s'!$B$1)</f>
        <v>0.2685808284731635</v>
      </c>
    </row>
    <row r="2891" spans="1:32" x14ac:dyDescent="0.25">
      <c r="A2891" t="s">
        <v>5902</v>
      </c>
      <c r="B2891" t="s">
        <v>21</v>
      </c>
      <c r="C2891" s="7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 t="str">
        <f>IF(Table1[[#This Row],[Under 30]]="yes","under 30",IF(Table1[[#This Row],[Senior]]="No","Senior","other"))</f>
        <v>Senior</v>
      </c>
      <c r="AE2891">
        <f>IF(Table1[[#This Row],[Churn Label]]="no",0,1)</f>
        <v>0</v>
      </c>
      <c r="AF2891" cm="1">
        <f t="array" ref="AF2891">SUM(Table1[Cutomer Churned or not]/'KPI''s'!$B$1)</f>
        <v>0.2685808284731635</v>
      </c>
    </row>
    <row r="2892" spans="1:32" x14ac:dyDescent="0.25">
      <c r="A2892" t="s">
        <v>5904</v>
      </c>
      <c r="B2892" t="s">
        <v>21</v>
      </c>
      <c r="C2892" s="7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 t="str">
        <f>IF(Table1[[#This Row],[Under 30]]="yes","under 30",IF(Table1[[#This Row],[Senior]]="No","Senior","other"))</f>
        <v>other</v>
      </c>
      <c r="AE2892">
        <f>IF(Table1[[#This Row],[Churn Label]]="no",0,1)</f>
        <v>0</v>
      </c>
      <c r="AF2892" cm="1">
        <f t="array" ref="AF2892">SUM(Table1[Cutomer Churned or not]/'KPI''s'!$B$1)</f>
        <v>0.2685808284731635</v>
      </c>
    </row>
    <row r="2893" spans="1:32" x14ac:dyDescent="0.25">
      <c r="A2893" t="s">
        <v>5906</v>
      </c>
      <c r="B2893" t="s">
        <v>21</v>
      </c>
      <c r="C2893" s="7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 t="str">
        <f>IF(Table1[[#This Row],[Under 30]]="yes","under 30",IF(Table1[[#This Row],[Senior]]="No","Senior","other"))</f>
        <v>Senior</v>
      </c>
      <c r="AE2893">
        <f>IF(Table1[[#This Row],[Churn Label]]="no",0,1)</f>
        <v>0</v>
      </c>
      <c r="AF2893" cm="1">
        <f t="array" ref="AF2893">SUM(Table1[Cutomer Churned or not]/'KPI''s'!$B$1)</f>
        <v>0.2685808284731635</v>
      </c>
    </row>
    <row r="2894" spans="1:32" x14ac:dyDescent="0.25">
      <c r="A2894" t="s">
        <v>5908</v>
      </c>
      <c r="B2894" t="s">
        <v>21</v>
      </c>
      <c r="C2894" s="7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 t="str">
        <f>IF(Table1[[#This Row],[Under 30]]="yes","under 30",IF(Table1[[#This Row],[Senior]]="No","Senior","other"))</f>
        <v>Senior</v>
      </c>
      <c r="AE2894">
        <f>IF(Table1[[#This Row],[Churn Label]]="no",0,1)</f>
        <v>0</v>
      </c>
      <c r="AF2894" cm="1">
        <f t="array" ref="AF2894">SUM(Table1[Cutomer Churned or not]/'KPI''s'!$B$1)</f>
        <v>0.2685808284731635</v>
      </c>
    </row>
    <row r="2895" spans="1:32" x14ac:dyDescent="0.25">
      <c r="A2895" t="s">
        <v>5910</v>
      </c>
      <c r="B2895" t="s">
        <v>21</v>
      </c>
      <c r="C2895" s="7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 t="str">
        <f>IF(Table1[[#This Row],[Under 30]]="yes","under 30",IF(Table1[[#This Row],[Senior]]="No","Senior","other"))</f>
        <v>Senior</v>
      </c>
      <c r="AE2895">
        <f>IF(Table1[[#This Row],[Churn Label]]="no",0,1)</f>
        <v>0</v>
      </c>
      <c r="AF2895" cm="1">
        <f t="array" ref="AF2895">SUM(Table1[Cutomer Churned or not]/'KPI''s'!$B$1)</f>
        <v>0.2685808284731635</v>
      </c>
    </row>
    <row r="2896" spans="1:32" x14ac:dyDescent="0.25">
      <c r="A2896" t="s">
        <v>5912</v>
      </c>
      <c r="B2896" t="s">
        <v>21</v>
      </c>
      <c r="C2896" s="7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 t="str">
        <f>IF(Table1[[#This Row],[Under 30]]="yes","under 30",IF(Table1[[#This Row],[Senior]]="No","Senior","other"))</f>
        <v>other</v>
      </c>
      <c r="AE2896">
        <f>IF(Table1[[#This Row],[Churn Label]]="no",0,1)</f>
        <v>0</v>
      </c>
      <c r="AF2896" cm="1">
        <f t="array" ref="AF2896">SUM(Table1[Cutomer Churned or not]/'KPI''s'!$B$1)</f>
        <v>0.2685808284731635</v>
      </c>
    </row>
    <row r="2897" spans="1:32" x14ac:dyDescent="0.25">
      <c r="A2897" t="s">
        <v>5914</v>
      </c>
      <c r="B2897" t="s">
        <v>21</v>
      </c>
      <c r="C2897" s="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 t="str">
        <f>IF(Table1[[#This Row],[Under 30]]="yes","under 30",IF(Table1[[#This Row],[Senior]]="No","Senior","other"))</f>
        <v>under 30</v>
      </c>
      <c r="AE2897">
        <f>IF(Table1[[#This Row],[Churn Label]]="no",0,1)</f>
        <v>0</v>
      </c>
      <c r="AF2897" cm="1">
        <f t="array" ref="AF2897">SUM(Table1[Cutomer Churned or not]/'KPI''s'!$B$1)</f>
        <v>0.2685808284731635</v>
      </c>
    </row>
    <row r="2898" spans="1:32" x14ac:dyDescent="0.25">
      <c r="A2898" t="s">
        <v>5916</v>
      </c>
      <c r="B2898" t="s">
        <v>21</v>
      </c>
      <c r="C2898" s="7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 t="str">
        <f>IF(Table1[[#This Row],[Under 30]]="yes","under 30",IF(Table1[[#This Row],[Senior]]="No","Senior","other"))</f>
        <v>Senior</v>
      </c>
      <c r="AE2898">
        <f>IF(Table1[[#This Row],[Churn Label]]="no",0,1)</f>
        <v>0</v>
      </c>
      <c r="AF2898" cm="1">
        <f t="array" ref="AF2898">SUM(Table1[Cutomer Churned or not]/'KPI''s'!$B$1)</f>
        <v>0.2685808284731635</v>
      </c>
    </row>
    <row r="2899" spans="1:32" x14ac:dyDescent="0.25">
      <c r="A2899" t="s">
        <v>5918</v>
      </c>
      <c r="B2899" t="s">
        <v>21</v>
      </c>
      <c r="C2899" s="7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 t="str">
        <f>IF(Table1[[#This Row],[Under 30]]="yes","under 30",IF(Table1[[#This Row],[Senior]]="No","Senior","other"))</f>
        <v>other</v>
      </c>
      <c r="AE2899">
        <f>IF(Table1[[#This Row],[Churn Label]]="no",0,1)</f>
        <v>0</v>
      </c>
      <c r="AF2899" cm="1">
        <f t="array" ref="AF2899">SUM(Table1[Cutomer Churned or not]/'KPI''s'!$B$1)</f>
        <v>0.2685808284731635</v>
      </c>
    </row>
    <row r="2900" spans="1:32" x14ac:dyDescent="0.25">
      <c r="A2900" t="s">
        <v>5920</v>
      </c>
      <c r="B2900" t="s">
        <v>21</v>
      </c>
      <c r="C2900" s="7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 t="str">
        <f>IF(Table1[[#This Row],[Under 30]]="yes","under 30",IF(Table1[[#This Row],[Senior]]="No","Senior","other"))</f>
        <v>under 30</v>
      </c>
      <c r="AE2900">
        <f>IF(Table1[[#This Row],[Churn Label]]="no",0,1)</f>
        <v>0</v>
      </c>
      <c r="AF2900" cm="1">
        <f t="array" ref="AF2900">SUM(Table1[Cutomer Churned or not]/'KPI''s'!$B$1)</f>
        <v>0.2685808284731635</v>
      </c>
    </row>
    <row r="2901" spans="1:32" x14ac:dyDescent="0.25">
      <c r="A2901" t="s">
        <v>5922</v>
      </c>
      <c r="B2901" t="s">
        <v>21</v>
      </c>
      <c r="C2901" s="7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 t="str">
        <f>IF(Table1[[#This Row],[Under 30]]="yes","under 30",IF(Table1[[#This Row],[Senior]]="No","Senior","other"))</f>
        <v>Senior</v>
      </c>
      <c r="AE2901">
        <f>IF(Table1[[#This Row],[Churn Label]]="no",0,1)</f>
        <v>0</v>
      </c>
      <c r="AF2901" cm="1">
        <f t="array" ref="AF2901">SUM(Table1[Cutomer Churned or not]/'KPI''s'!$B$1)</f>
        <v>0.2685808284731635</v>
      </c>
    </row>
    <row r="2902" spans="1:32" x14ac:dyDescent="0.25">
      <c r="A2902" t="s">
        <v>5924</v>
      </c>
      <c r="B2902" t="s">
        <v>21</v>
      </c>
      <c r="C2902" s="7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 t="str">
        <f>IF(Table1[[#This Row],[Under 30]]="yes","under 30",IF(Table1[[#This Row],[Senior]]="No","Senior","other"))</f>
        <v>under 30</v>
      </c>
      <c r="AE2902">
        <f>IF(Table1[[#This Row],[Churn Label]]="no",0,1)</f>
        <v>0</v>
      </c>
      <c r="AF2902" cm="1">
        <f t="array" ref="AF2902">SUM(Table1[Cutomer Churned or not]/'KPI''s'!$B$1)</f>
        <v>0.2685808284731635</v>
      </c>
    </row>
    <row r="2903" spans="1:32" x14ac:dyDescent="0.25">
      <c r="A2903" t="s">
        <v>5926</v>
      </c>
      <c r="B2903" t="s">
        <v>21</v>
      </c>
      <c r="C2903" s="7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 t="str">
        <f>IF(Table1[[#This Row],[Under 30]]="yes","under 30",IF(Table1[[#This Row],[Senior]]="No","Senior","other"))</f>
        <v>Senior</v>
      </c>
      <c r="AE2903">
        <f>IF(Table1[[#This Row],[Churn Label]]="no",0,1)</f>
        <v>0</v>
      </c>
      <c r="AF2903" cm="1">
        <f t="array" ref="AF2903">SUM(Table1[Cutomer Churned or not]/'KPI''s'!$B$1)</f>
        <v>0.2685808284731635</v>
      </c>
    </row>
    <row r="2904" spans="1:32" x14ac:dyDescent="0.25">
      <c r="A2904" t="s">
        <v>5928</v>
      </c>
      <c r="B2904" t="s">
        <v>21</v>
      </c>
      <c r="C2904" s="7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 t="str">
        <f>IF(Table1[[#This Row],[Under 30]]="yes","under 30",IF(Table1[[#This Row],[Senior]]="No","Senior","other"))</f>
        <v>under 30</v>
      </c>
      <c r="AE2904">
        <f>IF(Table1[[#This Row],[Churn Label]]="no",0,1)</f>
        <v>0</v>
      </c>
      <c r="AF2904" cm="1">
        <f t="array" ref="AF2904">SUM(Table1[Cutomer Churned or not]/'KPI''s'!$B$1)</f>
        <v>0.2685808284731635</v>
      </c>
    </row>
    <row r="2905" spans="1:32" x14ac:dyDescent="0.25">
      <c r="A2905" t="s">
        <v>5930</v>
      </c>
      <c r="B2905" t="s">
        <v>21</v>
      </c>
      <c r="C2905" s="7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 t="str">
        <f>IF(Table1[[#This Row],[Under 30]]="yes","under 30",IF(Table1[[#This Row],[Senior]]="No","Senior","other"))</f>
        <v>Senior</v>
      </c>
      <c r="AE2905">
        <f>IF(Table1[[#This Row],[Churn Label]]="no",0,1)</f>
        <v>0</v>
      </c>
      <c r="AF2905" cm="1">
        <f t="array" ref="AF2905">SUM(Table1[Cutomer Churned or not]/'KPI''s'!$B$1)</f>
        <v>0.2685808284731635</v>
      </c>
    </row>
    <row r="2906" spans="1:32" x14ac:dyDescent="0.25">
      <c r="A2906" t="s">
        <v>5932</v>
      </c>
      <c r="B2906" t="s">
        <v>21</v>
      </c>
      <c r="C2906" s="7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 t="str">
        <f>IF(Table1[[#This Row],[Under 30]]="yes","under 30",IF(Table1[[#This Row],[Senior]]="No","Senior","other"))</f>
        <v>Senior</v>
      </c>
      <c r="AE2906">
        <f>IF(Table1[[#This Row],[Churn Label]]="no",0,1)</f>
        <v>0</v>
      </c>
      <c r="AF2906" cm="1">
        <f t="array" ref="AF2906">SUM(Table1[Cutomer Churned or not]/'KPI''s'!$B$1)</f>
        <v>0.2685808284731635</v>
      </c>
    </row>
    <row r="2907" spans="1:32" x14ac:dyDescent="0.25">
      <c r="A2907" t="s">
        <v>5934</v>
      </c>
      <c r="B2907" t="s">
        <v>21</v>
      </c>
      <c r="C2907" s="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 t="str">
        <f>IF(Table1[[#This Row],[Under 30]]="yes","under 30",IF(Table1[[#This Row],[Senior]]="No","Senior","other"))</f>
        <v>Senior</v>
      </c>
      <c r="AE2907">
        <f>IF(Table1[[#This Row],[Churn Label]]="no",0,1)</f>
        <v>0</v>
      </c>
      <c r="AF2907" cm="1">
        <f t="array" ref="AF2907">SUM(Table1[Cutomer Churned or not]/'KPI''s'!$B$1)</f>
        <v>0.2685808284731635</v>
      </c>
    </row>
    <row r="2908" spans="1:32" x14ac:dyDescent="0.25">
      <c r="A2908" t="s">
        <v>5936</v>
      </c>
      <c r="B2908" t="s">
        <v>21</v>
      </c>
      <c r="C2908" s="7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 t="str">
        <f>IF(Table1[[#This Row],[Under 30]]="yes","under 30",IF(Table1[[#This Row],[Senior]]="No","Senior","other"))</f>
        <v>Senior</v>
      </c>
      <c r="AE2908">
        <f>IF(Table1[[#This Row],[Churn Label]]="no",0,1)</f>
        <v>0</v>
      </c>
      <c r="AF2908" cm="1">
        <f t="array" ref="AF2908">SUM(Table1[Cutomer Churned or not]/'KPI''s'!$B$1)</f>
        <v>0.2685808284731635</v>
      </c>
    </row>
    <row r="2909" spans="1:32" x14ac:dyDescent="0.25">
      <c r="A2909" t="s">
        <v>5938</v>
      </c>
      <c r="B2909" t="s">
        <v>21</v>
      </c>
      <c r="C2909" s="7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 t="str">
        <f>IF(Table1[[#This Row],[Under 30]]="yes","under 30",IF(Table1[[#This Row],[Senior]]="No","Senior","other"))</f>
        <v>Senior</v>
      </c>
      <c r="AE2909">
        <f>IF(Table1[[#This Row],[Churn Label]]="no",0,1)</f>
        <v>0</v>
      </c>
      <c r="AF2909" cm="1">
        <f t="array" ref="AF2909">SUM(Table1[Cutomer Churned or not]/'KPI''s'!$B$1)</f>
        <v>0.2685808284731635</v>
      </c>
    </row>
    <row r="2910" spans="1:32" x14ac:dyDescent="0.25">
      <c r="A2910" t="s">
        <v>5940</v>
      </c>
      <c r="B2910" t="s">
        <v>21</v>
      </c>
      <c r="C2910" s="7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 t="str">
        <f>IF(Table1[[#This Row],[Under 30]]="yes","under 30",IF(Table1[[#This Row],[Senior]]="No","Senior","other"))</f>
        <v>Senior</v>
      </c>
      <c r="AE2910">
        <f>IF(Table1[[#This Row],[Churn Label]]="no",0,1)</f>
        <v>0</v>
      </c>
      <c r="AF2910" cm="1">
        <f t="array" ref="AF2910">SUM(Table1[Cutomer Churned or not]/'KPI''s'!$B$1)</f>
        <v>0.2685808284731635</v>
      </c>
    </row>
    <row r="2911" spans="1:32" x14ac:dyDescent="0.25">
      <c r="A2911" t="s">
        <v>5942</v>
      </c>
      <c r="B2911" t="s">
        <v>21</v>
      </c>
      <c r="C2911" s="7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 t="str">
        <f>IF(Table1[[#This Row],[Under 30]]="yes","under 30",IF(Table1[[#This Row],[Senior]]="No","Senior","other"))</f>
        <v>Senior</v>
      </c>
      <c r="AE2911">
        <f>IF(Table1[[#This Row],[Churn Label]]="no",0,1)</f>
        <v>0</v>
      </c>
      <c r="AF2911" cm="1">
        <f t="array" ref="AF2911">SUM(Table1[Cutomer Churned or not]/'KPI''s'!$B$1)</f>
        <v>0.2685808284731635</v>
      </c>
    </row>
    <row r="2912" spans="1:32" x14ac:dyDescent="0.25">
      <c r="A2912" t="s">
        <v>5944</v>
      </c>
      <c r="B2912" t="s">
        <v>21</v>
      </c>
      <c r="C2912" s="7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 t="str">
        <f>IF(Table1[[#This Row],[Under 30]]="yes","under 30",IF(Table1[[#This Row],[Senior]]="No","Senior","other"))</f>
        <v>Senior</v>
      </c>
      <c r="AE2912">
        <f>IF(Table1[[#This Row],[Churn Label]]="no",0,1)</f>
        <v>0</v>
      </c>
      <c r="AF2912" cm="1">
        <f t="array" ref="AF2912">SUM(Table1[Cutomer Churned or not]/'KPI''s'!$B$1)</f>
        <v>0.2685808284731635</v>
      </c>
    </row>
    <row r="2913" spans="1:32" x14ac:dyDescent="0.25">
      <c r="A2913" t="s">
        <v>5946</v>
      </c>
      <c r="B2913" t="s">
        <v>21</v>
      </c>
      <c r="C2913" s="7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 t="str">
        <f>IF(Table1[[#This Row],[Under 30]]="yes","under 30",IF(Table1[[#This Row],[Senior]]="No","Senior","other"))</f>
        <v>under 30</v>
      </c>
      <c r="AE2913">
        <f>IF(Table1[[#This Row],[Churn Label]]="no",0,1)</f>
        <v>0</v>
      </c>
      <c r="AF2913" cm="1">
        <f t="array" ref="AF2913">SUM(Table1[Cutomer Churned or not]/'KPI''s'!$B$1)</f>
        <v>0.2685808284731635</v>
      </c>
    </row>
    <row r="2914" spans="1:32" x14ac:dyDescent="0.25">
      <c r="A2914" t="s">
        <v>5948</v>
      </c>
      <c r="B2914" t="s">
        <v>21</v>
      </c>
      <c r="C2914" s="7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 t="str">
        <f>IF(Table1[[#This Row],[Under 30]]="yes","under 30",IF(Table1[[#This Row],[Senior]]="No","Senior","other"))</f>
        <v>under 30</v>
      </c>
      <c r="AE2914">
        <f>IF(Table1[[#This Row],[Churn Label]]="no",0,1)</f>
        <v>0</v>
      </c>
      <c r="AF2914" cm="1">
        <f t="array" ref="AF2914">SUM(Table1[Cutomer Churned or not]/'KPI''s'!$B$1)</f>
        <v>0.2685808284731635</v>
      </c>
    </row>
    <row r="2915" spans="1:32" x14ac:dyDescent="0.25">
      <c r="A2915" t="s">
        <v>5950</v>
      </c>
      <c r="B2915" t="s">
        <v>21</v>
      </c>
      <c r="C2915" s="7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 t="str">
        <f>IF(Table1[[#This Row],[Under 30]]="yes","under 30",IF(Table1[[#This Row],[Senior]]="No","Senior","other"))</f>
        <v>Senior</v>
      </c>
      <c r="AE2915">
        <f>IF(Table1[[#This Row],[Churn Label]]="no",0,1)</f>
        <v>0</v>
      </c>
      <c r="AF2915" cm="1">
        <f t="array" ref="AF2915">SUM(Table1[Cutomer Churned or not]/'KPI''s'!$B$1)</f>
        <v>0.2685808284731635</v>
      </c>
    </row>
    <row r="2916" spans="1:32" x14ac:dyDescent="0.25">
      <c r="A2916" t="s">
        <v>5952</v>
      </c>
      <c r="B2916" t="s">
        <v>21</v>
      </c>
      <c r="C2916" s="7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 t="str">
        <f>IF(Table1[[#This Row],[Under 30]]="yes","under 30",IF(Table1[[#This Row],[Senior]]="No","Senior","other"))</f>
        <v>Senior</v>
      </c>
      <c r="AE2916">
        <f>IF(Table1[[#This Row],[Churn Label]]="no",0,1)</f>
        <v>0</v>
      </c>
      <c r="AF2916" cm="1">
        <f t="array" ref="AF2916">SUM(Table1[Cutomer Churned or not]/'KPI''s'!$B$1)</f>
        <v>0.2685808284731635</v>
      </c>
    </row>
    <row r="2917" spans="1:32" x14ac:dyDescent="0.25">
      <c r="A2917" t="s">
        <v>5954</v>
      </c>
      <c r="B2917" t="s">
        <v>21</v>
      </c>
      <c r="C2917" s="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 t="str">
        <f>IF(Table1[[#This Row],[Under 30]]="yes","under 30",IF(Table1[[#This Row],[Senior]]="No","Senior","other"))</f>
        <v>Senior</v>
      </c>
      <c r="AE2917">
        <f>IF(Table1[[#This Row],[Churn Label]]="no",0,1)</f>
        <v>0</v>
      </c>
      <c r="AF2917" cm="1">
        <f t="array" ref="AF2917">SUM(Table1[Cutomer Churned or not]/'KPI''s'!$B$1)</f>
        <v>0.2685808284731635</v>
      </c>
    </row>
    <row r="2918" spans="1:32" x14ac:dyDescent="0.25">
      <c r="A2918" t="s">
        <v>5956</v>
      </c>
      <c r="B2918" t="s">
        <v>21</v>
      </c>
      <c r="C2918" s="7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 t="str">
        <f>IF(Table1[[#This Row],[Under 30]]="yes","under 30",IF(Table1[[#This Row],[Senior]]="No","Senior","other"))</f>
        <v>other</v>
      </c>
      <c r="AE2918">
        <f>IF(Table1[[#This Row],[Churn Label]]="no",0,1)</f>
        <v>0</v>
      </c>
      <c r="AF2918" cm="1">
        <f t="array" ref="AF2918">SUM(Table1[Cutomer Churned or not]/'KPI''s'!$B$1)</f>
        <v>0.2685808284731635</v>
      </c>
    </row>
    <row r="2919" spans="1:32" x14ac:dyDescent="0.25">
      <c r="A2919" t="s">
        <v>5958</v>
      </c>
      <c r="B2919" t="s">
        <v>21</v>
      </c>
      <c r="C2919" s="7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 t="str">
        <f>IF(Table1[[#This Row],[Under 30]]="yes","under 30",IF(Table1[[#This Row],[Senior]]="No","Senior","other"))</f>
        <v>under 30</v>
      </c>
      <c r="AE2919">
        <f>IF(Table1[[#This Row],[Churn Label]]="no",0,1)</f>
        <v>0</v>
      </c>
      <c r="AF2919" cm="1">
        <f t="array" ref="AF2919">SUM(Table1[Cutomer Churned or not]/'KPI''s'!$B$1)</f>
        <v>0.2685808284731635</v>
      </c>
    </row>
    <row r="2920" spans="1:32" x14ac:dyDescent="0.25">
      <c r="A2920" t="s">
        <v>5960</v>
      </c>
      <c r="B2920" t="s">
        <v>21</v>
      </c>
      <c r="C2920" s="7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 t="str">
        <f>IF(Table1[[#This Row],[Under 30]]="yes","under 30",IF(Table1[[#This Row],[Senior]]="No","Senior","other"))</f>
        <v>Senior</v>
      </c>
      <c r="AE2920">
        <f>IF(Table1[[#This Row],[Churn Label]]="no",0,1)</f>
        <v>0</v>
      </c>
      <c r="AF2920" cm="1">
        <f t="array" ref="AF2920">SUM(Table1[Cutomer Churned or not]/'KPI''s'!$B$1)</f>
        <v>0.2685808284731635</v>
      </c>
    </row>
    <row r="2921" spans="1:32" x14ac:dyDescent="0.25">
      <c r="A2921" t="s">
        <v>5962</v>
      </c>
      <c r="B2921" t="s">
        <v>21</v>
      </c>
      <c r="C2921" s="7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 t="str">
        <f>IF(Table1[[#This Row],[Under 30]]="yes","under 30",IF(Table1[[#This Row],[Senior]]="No","Senior","other"))</f>
        <v>under 30</v>
      </c>
      <c r="AE2921">
        <f>IF(Table1[[#This Row],[Churn Label]]="no",0,1)</f>
        <v>0</v>
      </c>
      <c r="AF2921" cm="1">
        <f t="array" ref="AF2921">SUM(Table1[Cutomer Churned or not]/'KPI''s'!$B$1)</f>
        <v>0.2685808284731635</v>
      </c>
    </row>
    <row r="2922" spans="1:32" x14ac:dyDescent="0.25">
      <c r="A2922" t="s">
        <v>5964</v>
      </c>
      <c r="B2922" t="s">
        <v>21</v>
      </c>
      <c r="C2922" s="7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 t="str">
        <f>IF(Table1[[#This Row],[Under 30]]="yes","under 30",IF(Table1[[#This Row],[Senior]]="No","Senior","other"))</f>
        <v>Senior</v>
      </c>
      <c r="AE2922">
        <f>IF(Table1[[#This Row],[Churn Label]]="no",0,1)</f>
        <v>0</v>
      </c>
      <c r="AF2922" cm="1">
        <f t="array" ref="AF2922">SUM(Table1[Cutomer Churned or not]/'KPI''s'!$B$1)</f>
        <v>0.2685808284731635</v>
      </c>
    </row>
    <row r="2923" spans="1:32" x14ac:dyDescent="0.25">
      <c r="A2923" t="s">
        <v>5966</v>
      </c>
      <c r="B2923" t="s">
        <v>21</v>
      </c>
      <c r="C2923" s="7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 t="str">
        <f>IF(Table1[[#This Row],[Under 30]]="yes","under 30",IF(Table1[[#This Row],[Senior]]="No","Senior","other"))</f>
        <v>Senior</v>
      </c>
      <c r="AE2923">
        <f>IF(Table1[[#This Row],[Churn Label]]="no",0,1)</f>
        <v>0</v>
      </c>
      <c r="AF2923" cm="1">
        <f t="array" ref="AF2923">SUM(Table1[Cutomer Churned or not]/'KPI''s'!$B$1)</f>
        <v>0.2685808284731635</v>
      </c>
    </row>
    <row r="2924" spans="1:32" x14ac:dyDescent="0.25">
      <c r="A2924" t="s">
        <v>5968</v>
      </c>
      <c r="B2924" t="s">
        <v>21</v>
      </c>
      <c r="C2924" s="7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 t="str">
        <f>IF(Table1[[#This Row],[Under 30]]="yes","under 30",IF(Table1[[#This Row],[Senior]]="No","Senior","other"))</f>
        <v>Senior</v>
      </c>
      <c r="AE2924">
        <f>IF(Table1[[#This Row],[Churn Label]]="no",0,1)</f>
        <v>0</v>
      </c>
      <c r="AF2924" cm="1">
        <f t="array" ref="AF2924">SUM(Table1[Cutomer Churned or not]/'KPI''s'!$B$1)</f>
        <v>0.2685808284731635</v>
      </c>
    </row>
    <row r="2925" spans="1:32" x14ac:dyDescent="0.25">
      <c r="A2925" t="s">
        <v>5970</v>
      </c>
      <c r="B2925" t="s">
        <v>21</v>
      </c>
      <c r="C2925" s="7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 t="str">
        <f>IF(Table1[[#This Row],[Under 30]]="yes","under 30",IF(Table1[[#This Row],[Senior]]="No","Senior","other"))</f>
        <v>Senior</v>
      </c>
      <c r="AE2925">
        <f>IF(Table1[[#This Row],[Churn Label]]="no",0,1)</f>
        <v>0</v>
      </c>
      <c r="AF2925" cm="1">
        <f t="array" ref="AF2925">SUM(Table1[Cutomer Churned or not]/'KPI''s'!$B$1)</f>
        <v>0.2685808284731635</v>
      </c>
    </row>
    <row r="2926" spans="1:32" x14ac:dyDescent="0.25">
      <c r="A2926" t="s">
        <v>5972</v>
      </c>
      <c r="B2926" t="s">
        <v>21</v>
      </c>
      <c r="C2926" s="7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 t="str">
        <f>IF(Table1[[#This Row],[Under 30]]="yes","under 30",IF(Table1[[#This Row],[Senior]]="No","Senior","other"))</f>
        <v>other</v>
      </c>
      <c r="AE2926">
        <f>IF(Table1[[#This Row],[Churn Label]]="no",0,1)</f>
        <v>0</v>
      </c>
      <c r="AF2926" cm="1">
        <f t="array" ref="AF2926">SUM(Table1[Cutomer Churned or not]/'KPI''s'!$B$1)</f>
        <v>0.2685808284731635</v>
      </c>
    </row>
    <row r="2927" spans="1:32" x14ac:dyDescent="0.25">
      <c r="A2927" t="s">
        <v>5974</v>
      </c>
      <c r="B2927" t="s">
        <v>21</v>
      </c>
      <c r="C2927" s="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 t="str">
        <f>IF(Table1[[#This Row],[Under 30]]="yes","under 30",IF(Table1[[#This Row],[Senior]]="No","Senior","other"))</f>
        <v>under 30</v>
      </c>
      <c r="AE2927">
        <f>IF(Table1[[#This Row],[Churn Label]]="no",0,1)</f>
        <v>0</v>
      </c>
      <c r="AF2927" cm="1">
        <f t="array" ref="AF2927">SUM(Table1[Cutomer Churned or not]/'KPI''s'!$B$1)</f>
        <v>0.2685808284731635</v>
      </c>
    </row>
    <row r="2928" spans="1:32" x14ac:dyDescent="0.25">
      <c r="A2928" t="s">
        <v>5976</v>
      </c>
      <c r="B2928" t="s">
        <v>21</v>
      </c>
      <c r="C2928" s="7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 t="str">
        <f>IF(Table1[[#This Row],[Under 30]]="yes","under 30",IF(Table1[[#This Row],[Senior]]="No","Senior","other"))</f>
        <v>Senior</v>
      </c>
      <c r="AE2928">
        <f>IF(Table1[[#This Row],[Churn Label]]="no",0,1)</f>
        <v>0</v>
      </c>
      <c r="AF2928" cm="1">
        <f t="array" ref="AF2928">SUM(Table1[Cutomer Churned or not]/'KPI''s'!$B$1)</f>
        <v>0.2685808284731635</v>
      </c>
    </row>
    <row r="2929" spans="1:32" x14ac:dyDescent="0.25">
      <c r="A2929" t="s">
        <v>5978</v>
      </c>
      <c r="B2929" t="s">
        <v>21</v>
      </c>
      <c r="C2929" s="7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 t="str">
        <f>IF(Table1[[#This Row],[Under 30]]="yes","under 30",IF(Table1[[#This Row],[Senior]]="No","Senior","other"))</f>
        <v>Senior</v>
      </c>
      <c r="AE2929">
        <f>IF(Table1[[#This Row],[Churn Label]]="no",0,1)</f>
        <v>0</v>
      </c>
      <c r="AF2929" cm="1">
        <f t="array" ref="AF2929">SUM(Table1[Cutomer Churned or not]/'KPI''s'!$B$1)</f>
        <v>0.2685808284731635</v>
      </c>
    </row>
    <row r="2930" spans="1:32" x14ac:dyDescent="0.25">
      <c r="A2930" t="s">
        <v>5980</v>
      </c>
      <c r="B2930" t="s">
        <v>21</v>
      </c>
      <c r="C2930" s="7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 t="str">
        <f>IF(Table1[[#This Row],[Under 30]]="yes","under 30",IF(Table1[[#This Row],[Senior]]="No","Senior","other"))</f>
        <v>Senior</v>
      </c>
      <c r="AE2930">
        <f>IF(Table1[[#This Row],[Churn Label]]="no",0,1)</f>
        <v>0</v>
      </c>
      <c r="AF2930" cm="1">
        <f t="array" ref="AF2930">SUM(Table1[Cutomer Churned or not]/'KPI''s'!$B$1)</f>
        <v>0.2685808284731635</v>
      </c>
    </row>
    <row r="2931" spans="1:32" x14ac:dyDescent="0.25">
      <c r="A2931" t="s">
        <v>5982</v>
      </c>
      <c r="B2931" t="s">
        <v>21</v>
      </c>
      <c r="C2931" s="7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 t="str">
        <f>IF(Table1[[#This Row],[Under 30]]="yes","under 30",IF(Table1[[#This Row],[Senior]]="No","Senior","other"))</f>
        <v>Senior</v>
      </c>
      <c r="AE2931">
        <f>IF(Table1[[#This Row],[Churn Label]]="no",0,1)</f>
        <v>0</v>
      </c>
      <c r="AF2931" cm="1">
        <f t="array" ref="AF2931">SUM(Table1[Cutomer Churned or not]/'KPI''s'!$B$1)</f>
        <v>0.2685808284731635</v>
      </c>
    </row>
    <row r="2932" spans="1:32" x14ac:dyDescent="0.25">
      <c r="A2932" t="s">
        <v>5984</v>
      </c>
      <c r="B2932" t="s">
        <v>21</v>
      </c>
      <c r="C2932" s="7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 t="str">
        <f>IF(Table1[[#This Row],[Under 30]]="yes","under 30",IF(Table1[[#This Row],[Senior]]="No","Senior","other"))</f>
        <v>Senior</v>
      </c>
      <c r="AE2932">
        <f>IF(Table1[[#This Row],[Churn Label]]="no",0,1)</f>
        <v>0</v>
      </c>
      <c r="AF2932" cm="1">
        <f t="array" ref="AF2932">SUM(Table1[Cutomer Churned or not]/'KPI''s'!$B$1)</f>
        <v>0.2685808284731635</v>
      </c>
    </row>
    <row r="2933" spans="1:32" x14ac:dyDescent="0.25">
      <c r="A2933" t="s">
        <v>5986</v>
      </c>
      <c r="B2933" t="s">
        <v>21</v>
      </c>
      <c r="C2933" s="7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 t="str">
        <f>IF(Table1[[#This Row],[Under 30]]="yes","under 30",IF(Table1[[#This Row],[Senior]]="No","Senior","other"))</f>
        <v>other</v>
      </c>
      <c r="AE2933">
        <f>IF(Table1[[#This Row],[Churn Label]]="no",0,1)</f>
        <v>0</v>
      </c>
      <c r="AF2933" cm="1">
        <f t="array" ref="AF2933">SUM(Table1[Cutomer Churned or not]/'KPI''s'!$B$1)</f>
        <v>0.2685808284731635</v>
      </c>
    </row>
    <row r="2934" spans="1:32" x14ac:dyDescent="0.25">
      <c r="A2934" t="s">
        <v>5988</v>
      </c>
      <c r="B2934" t="s">
        <v>21</v>
      </c>
      <c r="C2934" s="7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 t="str">
        <f>IF(Table1[[#This Row],[Under 30]]="yes","under 30",IF(Table1[[#This Row],[Senior]]="No","Senior","other"))</f>
        <v>Senior</v>
      </c>
      <c r="AE2934">
        <f>IF(Table1[[#This Row],[Churn Label]]="no",0,1)</f>
        <v>0</v>
      </c>
      <c r="AF2934" cm="1">
        <f t="array" ref="AF2934">SUM(Table1[Cutomer Churned or not]/'KPI''s'!$B$1)</f>
        <v>0.2685808284731635</v>
      </c>
    </row>
    <row r="2935" spans="1:32" x14ac:dyDescent="0.25">
      <c r="A2935" t="s">
        <v>5990</v>
      </c>
      <c r="B2935" t="s">
        <v>21</v>
      </c>
      <c r="C2935" s="7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 t="str">
        <f>IF(Table1[[#This Row],[Under 30]]="yes","under 30",IF(Table1[[#This Row],[Senior]]="No","Senior","other"))</f>
        <v>other</v>
      </c>
      <c r="AE2935">
        <f>IF(Table1[[#This Row],[Churn Label]]="no",0,1)</f>
        <v>0</v>
      </c>
      <c r="AF2935" cm="1">
        <f t="array" ref="AF2935">SUM(Table1[Cutomer Churned or not]/'KPI''s'!$B$1)</f>
        <v>0.2685808284731635</v>
      </c>
    </row>
    <row r="2936" spans="1:32" x14ac:dyDescent="0.25">
      <c r="A2936" t="s">
        <v>5992</v>
      </c>
      <c r="B2936" t="s">
        <v>21</v>
      </c>
      <c r="C2936" s="7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 t="str">
        <f>IF(Table1[[#This Row],[Under 30]]="yes","under 30",IF(Table1[[#This Row],[Senior]]="No","Senior","other"))</f>
        <v>other</v>
      </c>
      <c r="AE2936">
        <f>IF(Table1[[#This Row],[Churn Label]]="no",0,1)</f>
        <v>0</v>
      </c>
      <c r="AF2936" cm="1">
        <f t="array" ref="AF2936">SUM(Table1[Cutomer Churned or not]/'KPI''s'!$B$1)</f>
        <v>0.2685808284731635</v>
      </c>
    </row>
    <row r="2937" spans="1:32" x14ac:dyDescent="0.25">
      <c r="A2937" t="s">
        <v>5994</v>
      </c>
      <c r="B2937" t="s">
        <v>21</v>
      </c>
      <c r="C2937" s="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 t="str">
        <f>IF(Table1[[#This Row],[Under 30]]="yes","under 30",IF(Table1[[#This Row],[Senior]]="No","Senior","other"))</f>
        <v>Senior</v>
      </c>
      <c r="AE2937">
        <f>IF(Table1[[#This Row],[Churn Label]]="no",0,1)</f>
        <v>0</v>
      </c>
      <c r="AF2937" cm="1">
        <f t="array" ref="AF2937">SUM(Table1[Cutomer Churned or not]/'KPI''s'!$B$1)</f>
        <v>0.2685808284731635</v>
      </c>
    </row>
    <row r="2938" spans="1:32" x14ac:dyDescent="0.25">
      <c r="A2938" t="s">
        <v>5996</v>
      </c>
      <c r="B2938" t="s">
        <v>21</v>
      </c>
      <c r="C2938" s="7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 t="str">
        <f>IF(Table1[[#This Row],[Under 30]]="yes","under 30",IF(Table1[[#This Row],[Senior]]="No","Senior","other"))</f>
        <v>under 30</v>
      </c>
      <c r="AE2938">
        <f>IF(Table1[[#This Row],[Churn Label]]="no",0,1)</f>
        <v>0</v>
      </c>
      <c r="AF2938" cm="1">
        <f t="array" ref="AF2938">SUM(Table1[Cutomer Churned or not]/'KPI''s'!$B$1)</f>
        <v>0.2685808284731635</v>
      </c>
    </row>
    <row r="2939" spans="1:32" x14ac:dyDescent="0.25">
      <c r="A2939" t="s">
        <v>5998</v>
      </c>
      <c r="B2939" t="s">
        <v>21</v>
      </c>
      <c r="C2939" s="7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 t="str">
        <f>IF(Table1[[#This Row],[Under 30]]="yes","under 30",IF(Table1[[#This Row],[Senior]]="No","Senior","other"))</f>
        <v>Senior</v>
      </c>
      <c r="AE2939">
        <f>IF(Table1[[#This Row],[Churn Label]]="no",0,1)</f>
        <v>0</v>
      </c>
      <c r="AF2939" cm="1">
        <f t="array" ref="AF2939">SUM(Table1[Cutomer Churned or not]/'KPI''s'!$B$1)</f>
        <v>0.2685808284731635</v>
      </c>
    </row>
    <row r="2940" spans="1:32" x14ac:dyDescent="0.25">
      <c r="A2940" t="s">
        <v>6000</v>
      </c>
      <c r="B2940" t="s">
        <v>21</v>
      </c>
      <c r="C2940" s="7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 t="str">
        <f>IF(Table1[[#This Row],[Under 30]]="yes","under 30",IF(Table1[[#This Row],[Senior]]="No","Senior","other"))</f>
        <v>under 30</v>
      </c>
      <c r="AE2940">
        <f>IF(Table1[[#This Row],[Churn Label]]="no",0,1)</f>
        <v>0</v>
      </c>
      <c r="AF2940" cm="1">
        <f t="array" ref="AF2940">SUM(Table1[Cutomer Churned or not]/'KPI''s'!$B$1)</f>
        <v>0.2685808284731635</v>
      </c>
    </row>
    <row r="2941" spans="1:32" x14ac:dyDescent="0.25">
      <c r="A2941" t="s">
        <v>6002</v>
      </c>
      <c r="B2941" t="s">
        <v>21</v>
      </c>
      <c r="C2941" s="7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 t="str">
        <f>IF(Table1[[#This Row],[Under 30]]="yes","under 30",IF(Table1[[#This Row],[Senior]]="No","Senior","other"))</f>
        <v>other</v>
      </c>
      <c r="AE2941">
        <f>IF(Table1[[#This Row],[Churn Label]]="no",0,1)</f>
        <v>0</v>
      </c>
      <c r="AF2941" cm="1">
        <f t="array" ref="AF2941">SUM(Table1[Cutomer Churned or not]/'KPI''s'!$B$1)</f>
        <v>0.2685808284731635</v>
      </c>
    </row>
    <row r="2942" spans="1:32" x14ac:dyDescent="0.25">
      <c r="A2942" t="s">
        <v>6004</v>
      </c>
      <c r="B2942" t="s">
        <v>21</v>
      </c>
      <c r="C2942" s="7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 t="str">
        <f>IF(Table1[[#This Row],[Under 30]]="yes","under 30",IF(Table1[[#This Row],[Senior]]="No","Senior","other"))</f>
        <v>Senior</v>
      </c>
      <c r="AE2942">
        <f>IF(Table1[[#This Row],[Churn Label]]="no",0,1)</f>
        <v>0</v>
      </c>
      <c r="AF2942" cm="1">
        <f t="array" ref="AF2942">SUM(Table1[Cutomer Churned or not]/'KPI''s'!$B$1)</f>
        <v>0.2685808284731635</v>
      </c>
    </row>
    <row r="2943" spans="1:32" x14ac:dyDescent="0.25">
      <c r="A2943" t="s">
        <v>6006</v>
      </c>
      <c r="B2943" t="s">
        <v>21</v>
      </c>
      <c r="C2943" s="7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 t="str">
        <f>IF(Table1[[#This Row],[Under 30]]="yes","under 30",IF(Table1[[#This Row],[Senior]]="No","Senior","other"))</f>
        <v>under 30</v>
      </c>
      <c r="AE2943">
        <f>IF(Table1[[#This Row],[Churn Label]]="no",0,1)</f>
        <v>0</v>
      </c>
      <c r="AF2943" cm="1">
        <f t="array" ref="AF2943">SUM(Table1[Cutomer Churned or not]/'KPI''s'!$B$1)</f>
        <v>0.2685808284731635</v>
      </c>
    </row>
    <row r="2944" spans="1:32" x14ac:dyDescent="0.25">
      <c r="A2944" t="s">
        <v>6008</v>
      </c>
      <c r="B2944" t="s">
        <v>21</v>
      </c>
      <c r="C2944" s="7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 t="str">
        <f>IF(Table1[[#This Row],[Under 30]]="yes","under 30",IF(Table1[[#This Row],[Senior]]="No","Senior","other"))</f>
        <v>Senior</v>
      </c>
      <c r="AE2944">
        <f>IF(Table1[[#This Row],[Churn Label]]="no",0,1)</f>
        <v>0</v>
      </c>
      <c r="AF2944" cm="1">
        <f t="array" ref="AF2944">SUM(Table1[Cutomer Churned or not]/'KPI''s'!$B$1)</f>
        <v>0.2685808284731635</v>
      </c>
    </row>
    <row r="2945" spans="1:32" x14ac:dyDescent="0.25">
      <c r="A2945" t="s">
        <v>6010</v>
      </c>
      <c r="B2945" t="s">
        <v>21</v>
      </c>
      <c r="C2945" s="7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 t="str">
        <f>IF(Table1[[#This Row],[Under 30]]="yes","under 30",IF(Table1[[#This Row],[Senior]]="No","Senior","other"))</f>
        <v>Senior</v>
      </c>
      <c r="AE2945">
        <f>IF(Table1[[#This Row],[Churn Label]]="no",0,1)</f>
        <v>0</v>
      </c>
      <c r="AF2945" cm="1">
        <f t="array" ref="AF2945">SUM(Table1[Cutomer Churned or not]/'KPI''s'!$B$1)</f>
        <v>0.2685808284731635</v>
      </c>
    </row>
    <row r="2946" spans="1:32" x14ac:dyDescent="0.25">
      <c r="A2946" t="s">
        <v>6012</v>
      </c>
      <c r="B2946" t="s">
        <v>21</v>
      </c>
      <c r="C2946" s="7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 t="str">
        <f>IF(Table1[[#This Row],[Under 30]]="yes","under 30",IF(Table1[[#This Row],[Senior]]="No","Senior","other"))</f>
        <v>other</v>
      </c>
      <c r="AE2946">
        <f>IF(Table1[[#This Row],[Churn Label]]="no",0,1)</f>
        <v>0</v>
      </c>
      <c r="AF2946" cm="1">
        <f t="array" ref="AF2946">SUM(Table1[Cutomer Churned or not]/'KPI''s'!$B$1)</f>
        <v>0.2685808284731635</v>
      </c>
    </row>
    <row r="2947" spans="1:32" x14ac:dyDescent="0.25">
      <c r="A2947" t="s">
        <v>6014</v>
      </c>
      <c r="B2947" t="s">
        <v>21</v>
      </c>
      <c r="C2947" s="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 t="str">
        <f>IF(Table1[[#This Row],[Under 30]]="yes","under 30",IF(Table1[[#This Row],[Senior]]="No","Senior","other"))</f>
        <v>other</v>
      </c>
      <c r="AE2947">
        <f>IF(Table1[[#This Row],[Churn Label]]="no",0,1)</f>
        <v>0</v>
      </c>
      <c r="AF2947" cm="1">
        <f t="array" ref="AF2947">SUM(Table1[Cutomer Churned or not]/'KPI''s'!$B$1)</f>
        <v>0.2685808284731635</v>
      </c>
    </row>
    <row r="2948" spans="1:32" x14ac:dyDescent="0.25">
      <c r="A2948" t="s">
        <v>6016</v>
      </c>
      <c r="B2948" t="s">
        <v>21</v>
      </c>
      <c r="C2948" s="7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 t="str">
        <f>IF(Table1[[#This Row],[Under 30]]="yes","under 30",IF(Table1[[#This Row],[Senior]]="No","Senior","other"))</f>
        <v>Senior</v>
      </c>
      <c r="AE2948">
        <f>IF(Table1[[#This Row],[Churn Label]]="no",0,1)</f>
        <v>0</v>
      </c>
      <c r="AF2948" cm="1">
        <f t="array" ref="AF2948">SUM(Table1[Cutomer Churned or not]/'KPI''s'!$B$1)</f>
        <v>0.2685808284731635</v>
      </c>
    </row>
    <row r="2949" spans="1:32" x14ac:dyDescent="0.25">
      <c r="A2949" t="s">
        <v>6018</v>
      </c>
      <c r="B2949" t="s">
        <v>21</v>
      </c>
      <c r="C2949" s="7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 t="str">
        <f>IF(Table1[[#This Row],[Under 30]]="yes","under 30",IF(Table1[[#This Row],[Senior]]="No","Senior","other"))</f>
        <v>other</v>
      </c>
      <c r="AE2949">
        <f>IF(Table1[[#This Row],[Churn Label]]="no",0,1)</f>
        <v>0</v>
      </c>
      <c r="AF2949" cm="1">
        <f t="array" ref="AF2949">SUM(Table1[Cutomer Churned or not]/'KPI''s'!$B$1)</f>
        <v>0.2685808284731635</v>
      </c>
    </row>
    <row r="2950" spans="1:32" x14ac:dyDescent="0.25">
      <c r="A2950" t="s">
        <v>6020</v>
      </c>
      <c r="B2950" t="s">
        <v>21</v>
      </c>
      <c r="C2950" s="7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 t="str">
        <f>IF(Table1[[#This Row],[Under 30]]="yes","under 30",IF(Table1[[#This Row],[Senior]]="No","Senior","other"))</f>
        <v>other</v>
      </c>
      <c r="AE2950">
        <f>IF(Table1[[#This Row],[Churn Label]]="no",0,1)</f>
        <v>0</v>
      </c>
      <c r="AF2950" cm="1">
        <f t="array" ref="AF2950">SUM(Table1[Cutomer Churned or not]/'KPI''s'!$B$1)</f>
        <v>0.2685808284731635</v>
      </c>
    </row>
    <row r="2951" spans="1:32" x14ac:dyDescent="0.25">
      <c r="A2951" t="s">
        <v>6022</v>
      </c>
      <c r="B2951" t="s">
        <v>21</v>
      </c>
      <c r="C2951" s="7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 t="str">
        <f>IF(Table1[[#This Row],[Under 30]]="yes","under 30",IF(Table1[[#This Row],[Senior]]="No","Senior","other"))</f>
        <v>Senior</v>
      </c>
      <c r="AE2951">
        <f>IF(Table1[[#This Row],[Churn Label]]="no",0,1)</f>
        <v>0</v>
      </c>
      <c r="AF2951" cm="1">
        <f t="array" ref="AF2951">SUM(Table1[Cutomer Churned or not]/'KPI''s'!$B$1)</f>
        <v>0.2685808284731635</v>
      </c>
    </row>
    <row r="2952" spans="1:32" x14ac:dyDescent="0.25">
      <c r="A2952" t="s">
        <v>6024</v>
      </c>
      <c r="B2952" t="s">
        <v>21</v>
      </c>
      <c r="C2952" s="7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 t="str">
        <f>IF(Table1[[#This Row],[Under 30]]="yes","under 30",IF(Table1[[#This Row],[Senior]]="No","Senior","other"))</f>
        <v>Senior</v>
      </c>
      <c r="AE2952">
        <f>IF(Table1[[#This Row],[Churn Label]]="no",0,1)</f>
        <v>0</v>
      </c>
      <c r="AF2952" cm="1">
        <f t="array" ref="AF2952">SUM(Table1[Cutomer Churned or not]/'KPI''s'!$B$1)</f>
        <v>0.2685808284731635</v>
      </c>
    </row>
    <row r="2953" spans="1:32" x14ac:dyDescent="0.25">
      <c r="A2953" t="s">
        <v>6026</v>
      </c>
      <c r="B2953" t="s">
        <v>25</v>
      </c>
      <c r="C2953" s="7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 t="str">
        <f>IF(Table1[[#This Row],[Under 30]]="yes","under 30",IF(Table1[[#This Row],[Senior]]="No","Senior","other"))</f>
        <v>other</v>
      </c>
      <c r="AE2953">
        <f>IF(Table1[[#This Row],[Churn Label]]="no",0,1)</f>
        <v>1</v>
      </c>
      <c r="AF2953" cm="1">
        <f t="array" ref="AF2953">SUM(Table1[Cutomer Churned or not]/'KPI''s'!$B$1)</f>
        <v>0.2685808284731635</v>
      </c>
    </row>
    <row r="2954" spans="1:32" x14ac:dyDescent="0.25">
      <c r="A2954" t="s">
        <v>6028</v>
      </c>
      <c r="B2954" t="s">
        <v>21</v>
      </c>
      <c r="C2954" s="7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 t="str">
        <f>IF(Table1[[#This Row],[Under 30]]="yes","under 30",IF(Table1[[#This Row],[Senior]]="No","Senior","other"))</f>
        <v>Senior</v>
      </c>
      <c r="AE2954">
        <f>IF(Table1[[#This Row],[Churn Label]]="no",0,1)</f>
        <v>0</v>
      </c>
      <c r="AF2954" cm="1">
        <f t="array" ref="AF2954">SUM(Table1[Cutomer Churned or not]/'KPI''s'!$B$1)</f>
        <v>0.2685808284731635</v>
      </c>
    </row>
    <row r="2955" spans="1:32" x14ac:dyDescent="0.25">
      <c r="A2955" t="s">
        <v>6030</v>
      </c>
      <c r="B2955" t="s">
        <v>21</v>
      </c>
      <c r="C2955" s="7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 t="str">
        <f>IF(Table1[[#This Row],[Under 30]]="yes","under 30",IF(Table1[[#This Row],[Senior]]="No","Senior","other"))</f>
        <v>under 30</v>
      </c>
      <c r="AE2955">
        <f>IF(Table1[[#This Row],[Churn Label]]="no",0,1)</f>
        <v>0</v>
      </c>
      <c r="AF2955" cm="1">
        <f t="array" ref="AF2955">SUM(Table1[Cutomer Churned or not]/'KPI''s'!$B$1)</f>
        <v>0.2685808284731635</v>
      </c>
    </row>
    <row r="2956" spans="1:32" x14ac:dyDescent="0.25">
      <c r="A2956" t="s">
        <v>6032</v>
      </c>
      <c r="B2956" t="s">
        <v>21</v>
      </c>
      <c r="C2956" s="7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 t="str">
        <f>IF(Table1[[#This Row],[Under 30]]="yes","under 30",IF(Table1[[#This Row],[Senior]]="No","Senior","other"))</f>
        <v>under 30</v>
      </c>
      <c r="AE2956">
        <f>IF(Table1[[#This Row],[Churn Label]]="no",0,1)</f>
        <v>0</v>
      </c>
      <c r="AF2956" cm="1">
        <f t="array" ref="AF2956">SUM(Table1[Cutomer Churned or not]/'KPI''s'!$B$1)</f>
        <v>0.2685808284731635</v>
      </c>
    </row>
    <row r="2957" spans="1:32" x14ac:dyDescent="0.25">
      <c r="A2957" t="s">
        <v>6034</v>
      </c>
      <c r="B2957" t="s">
        <v>21</v>
      </c>
      <c r="C2957" s="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 t="str">
        <f>IF(Table1[[#This Row],[Under 30]]="yes","under 30",IF(Table1[[#This Row],[Senior]]="No","Senior","other"))</f>
        <v>under 30</v>
      </c>
      <c r="AE2957">
        <f>IF(Table1[[#This Row],[Churn Label]]="no",0,1)</f>
        <v>0</v>
      </c>
      <c r="AF2957" cm="1">
        <f t="array" ref="AF2957">SUM(Table1[Cutomer Churned or not]/'KPI''s'!$B$1)</f>
        <v>0.2685808284731635</v>
      </c>
    </row>
    <row r="2958" spans="1:32" x14ac:dyDescent="0.25">
      <c r="A2958" t="s">
        <v>6036</v>
      </c>
      <c r="B2958" t="s">
        <v>21</v>
      </c>
      <c r="C2958" s="7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 t="str">
        <f>IF(Table1[[#This Row],[Under 30]]="yes","under 30",IF(Table1[[#This Row],[Senior]]="No","Senior","other"))</f>
        <v>other</v>
      </c>
      <c r="AE2958">
        <f>IF(Table1[[#This Row],[Churn Label]]="no",0,1)</f>
        <v>0</v>
      </c>
      <c r="AF2958" cm="1">
        <f t="array" ref="AF2958">SUM(Table1[Cutomer Churned or not]/'KPI''s'!$B$1)</f>
        <v>0.2685808284731635</v>
      </c>
    </row>
    <row r="2959" spans="1:32" x14ac:dyDescent="0.25">
      <c r="A2959" t="s">
        <v>6038</v>
      </c>
      <c r="B2959" t="s">
        <v>21</v>
      </c>
      <c r="C2959" s="7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 t="str">
        <f>IF(Table1[[#This Row],[Under 30]]="yes","under 30",IF(Table1[[#This Row],[Senior]]="No","Senior","other"))</f>
        <v>Senior</v>
      </c>
      <c r="AE2959">
        <f>IF(Table1[[#This Row],[Churn Label]]="no",0,1)</f>
        <v>0</v>
      </c>
      <c r="AF2959" cm="1">
        <f t="array" ref="AF2959">SUM(Table1[Cutomer Churned or not]/'KPI''s'!$B$1)</f>
        <v>0.2685808284731635</v>
      </c>
    </row>
    <row r="2960" spans="1:32" x14ac:dyDescent="0.25">
      <c r="A2960" t="s">
        <v>6040</v>
      </c>
      <c r="B2960" t="s">
        <v>21</v>
      </c>
      <c r="C2960" s="7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 t="str">
        <f>IF(Table1[[#This Row],[Under 30]]="yes","under 30",IF(Table1[[#This Row],[Senior]]="No","Senior","other"))</f>
        <v>other</v>
      </c>
      <c r="AE2960">
        <f>IF(Table1[[#This Row],[Churn Label]]="no",0,1)</f>
        <v>0</v>
      </c>
      <c r="AF2960" cm="1">
        <f t="array" ref="AF2960">SUM(Table1[Cutomer Churned or not]/'KPI''s'!$B$1)</f>
        <v>0.2685808284731635</v>
      </c>
    </row>
    <row r="2961" spans="1:32" x14ac:dyDescent="0.25">
      <c r="A2961" t="s">
        <v>6042</v>
      </c>
      <c r="B2961" t="s">
        <v>21</v>
      </c>
      <c r="C2961" s="7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 t="str">
        <f>IF(Table1[[#This Row],[Under 30]]="yes","under 30",IF(Table1[[#This Row],[Senior]]="No","Senior","other"))</f>
        <v>Senior</v>
      </c>
      <c r="AE2961">
        <f>IF(Table1[[#This Row],[Churn Label]]="no",0,1)</f>
        <v>0</v>
      </c>
      <c r="AF2961" cm="1">
        <f t="array" ref="AF2961">SUM(Table1[Cutomer Churned or not]/'KPI''s'!$B$1)</f>
        <v>0.2685808284731635</v>
      </c>
    </row>
    <row r="2962" spans="1:32" x14ac:dyDescent="0.25">
      <c r="A2962" t="s">
        <v>6044</v>
      </c>
      <c r="B2962" t="s">
        <v>21</v>
      </c>
      <c r="C2962" s="7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 t="str">
        <f>IF(Table1[[#This Row],[Under 30]]="yes","under 30",IF(Table1[[#This Row],[Senior]]="No","Senior","other"))</f>
        <v>other</v>
      </c>
      <c r="AE2962">
        <f>IF(Table1[[#This Row],[Churn Label]]="no",0,1)</f>
        <v>0</v>
      </c>
      <c r="AF2962" cm="1">
        <f t="array" ref="AF2962">SUM(Table1[Cutomer Churned or not]/'KPI''s'!$B$1)</f>
        <v>0.2685808284731635</v>
      </c>
    </row>
    <row r="2963" spans="1:32" x14ac:dyDescent="0.25">
      <c r="A2963" t="s">
        <v>6046</v>
      </c>
      <c r="B2963" t="s">
        <v>21</v>
      </c>
      <c r="C2963" s="7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 t="str">
        <f>IF(Table1[[#This Row],[Under 30]]="yes","under 30",IF(Table1[[#This Row],[Senior]]="No","Senior","other"))</f>
        <v>Senior</v>
      </c>
      <c r="AE2963">
        <f>IF(Table1[[#This Row],[Churn Label]]="no",0,1)</f>
        <v>0</v>
      </c>
      <c r="AF2963" cm="1">
        <f t="array" ref="AF2963">SUM(Table1[Cutomer Churned or not]/'KPI''s'!$B$1)</f>
        <v>0.2685808284731635</v>
      </c>
    </row>
    <row r="2964" spans="1:32" x14ac:dyDescent="0.25">
      <c r="A2964" t="s">
        <v>6048</v>
      </c>
      <c r="B2964" t="s">
        <v>21</v>
      </c>
      <c r="C2964" s="7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 t="str">
        <f>IF(Table1[[#This Row],[Under 30]]="yes","under 30",IF(Table1[[#This Row],[Senior]]="No","Senior","other"))</f>
        <v>other</v>
      </c>
      <c r="AE2964">
        <f>IF(Table1[[#This Row],[Churn Label]]="no",0,1)</f>
        <v>0</v>
      </c>
      <c r="AF2964" cm="1">
        <f t="array" ref="AF2964">SUM(Table1[Cutomer Churned or not]/'KPI''s'!$B$1)</f>
        <v>0.2685808284731635</v>
      </c>
    </row>
    <row r="2965" spans="1:32" x14ac:dyDescent="0.25">
      <c r="A2965" t="s">
        <v>6050</v>
      </c>
      <c r="B2965" t="s">
        <v>21</v>
      </c>
      <c r="C2965" s="7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 t="str">
        <f>IF(Table1[[#This Row],[Under 30]]="yes","under 30",IF(Table1[[#This Row],[Senior]]="No","Senior","other"))</f>
        <v>Senior</v>
      </c>
      <c r="AE2965">
        <f>IF(Table1[[#This Row],[Churn Label]]="no",0,1)</f>
        <v>0</v>
      </c>
      <c r="AF2965" cm="1">
        <f t="array" ref="AF2965">SUM(Table1[Cutomer Churned or not]/'KPI''s'!$B$1)</f>
        <v>0.2685808284731635</v>
      </c>
    </row>
    <row r="2966" spans="1:32" x14ac:dyDescent="0.25">
      <c r="A2966" t="s">
        <v>6052</v>
      </c>
      <c r="B2966" t="s">
        <v>21</v>
      </c>
      <c r="C2966" s="7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 t="str">
        <f>IF(Table1[[#This Row],[Under 30]]="yes","under 30",IF(Table1[[#This Row],[Senior]]="No","Senior","other"))</f>
        <v>Senior</v>
      </c>
      <c r="AE2966">
        <f>IF(Table1[[#This Row],[Churn Label]]="no",0,1)</f>
        <v>0</v>
      </c>
      <c r="AF2966" cm="1">
        <f t="array" ref="AF2966">SUM(Table1[Cutomer Churned or not]/'KPI''s'!$B$1)</f>
        <v>0.2685808284731635</v>
      </c>
    </row>
    <row r="2967" spans="1:32" x14ac:dyDescent="0.25">
      <c r="A2967" t="s">
        <v>6054</v>
      </c>
      <c r="B2967" t="s">
        <v>21</v>
      </c>
      <c r="C2967" s="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 t="str">
        <f>IF(Table1[[#This Row],[Under 30]]="yes","under 30",IF(Table1[[#This Row],[Senior]]="No","Senior","other"))</f>
        <v>Senior</v>
      </c>
      <c r="AE2967">
        <f>IF(Table1[[#This Row],[Churn Label]]="no",0,1)</f>
        <v>0</v>
      </c>
      <c r="AF2967" cm="1">
        <f t="array" ref="AF2967">SUM(Table1[Cutomer Churned or not]/'KPI''s'!$B$1)</f>
        <v>0.2685808284731635</v>
      </c>
    </row>
    <row r="2968" spans="1:32" x14ac:dyDescent="0.25">
      <c r="A2968" t="s">
        <v>6056</v>
      </c>
      <c r="B2968" t="s">
        <v>21</v>
      </c>
      <c r="C2968" s="7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 t="str">
        <f>IF(Table1[[#This Row],[Under 30]]="yes","under 30",IF(Table1[[#This Row],[Senior]]="No","Senior","other"))</f>
        <v>Senior</v>
      </c>
      <c r="AE2968">
        <f>IF(Table1[[#This Row],[Churn Label]]="no",0,1)</f>
        <v>0</v>
      </c>
      <c r="AF2968" cm="1">
        <f t="array" ref="AF2968">SUM(Table1[Cutomer Churned or not]/'KPI''s'!$B$1)</f>
        <v>0.2685808284731635</v>
      </c>
    </row>
    <row r="2969" spans="1:32" x14ac:dyDescent="0.25">
      <c r="A2969" t="s">
        <v>6058</v>
      </c>
      <c r="B2969" t="s">
        <v>21</v>
      </c>
      <c r="C2969" s="7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 t="str">
        <f>IF(Table1[[#This Row],[Under 30]]="yes","under 30",IF(Table1[[#This Row],[Senior]]="No","Senior","other"))</f>
        <v>Senior</v>
      </c>
      <c r="AE2969">
        <f>IF(Table1[[#This Row],[Churn Label]]="no",0,1)</f>
        <v>0</v>
      </c>
      <c r="AF2969" cm="1">
        <f t="array" ref="AF2969">SUM(Table1[Cutomer Churned or not]/'KPI''s'!$B$1)</f>
        <v>0.2685808284731635</v>
      </c>
    </row>
    <row r="2970" spans="1:32" x14ac:dyDescent="0.25">
      <c r="A2970" t="s">
        <v>6060</v>
      </c>
      <c r="B2970" t="s">
        <v>21</v>
      </c>
      <c r="C2970" s="7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 t="str">
        <f>IF(Table1[[#This Row],[Under 30]]="yes","under 30",IF(Table1[[#This Row],[Senior]]="No","Senior","other"))</f>
        <v>Senior</v>
      </c>
      <c r="AE2970">
        <f>IF(Table1[[#This Row],[Churn Label]]="no",0,1)</f>
        <v>0</v>
      </c>
      <c r="AF2970" cm="1">
        <f t="array" ref="AF2970">SUM(Table1[Cutomer Churned or not]/'KPI''s'!$B$1)</f>
        <v>0.2685808284731635</v>
      </c>
    </row>
    <row r="2971" spans="1:32" x14ac:dyDescent="0.25">
      <c r="A2971" t="s">
        <v>6062</v>
      </c>
      <c r="B2971" t="s">
        <v>21</v>
      </c>
      <c r="C2971" s="7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 t="str">
        <f>IF(Table1[[#This Row],[Under 30]]="yes","under 30",IF(Table1[[#This Row],[Senior]]="No","Senior","other"))</f>
        <v>Senior</v>
      </c>
      <c r="AE2971">
        <f>IF(Table1[[#This Row],[Churn Label]]="no",0,1)</f>
        <v>0</v>
      </c>
      <c r="AF2971" cm="1">
        <f t="array" ref="AF2971">SUM(Table1[Cutomer Churned or not]/'KPI''s'!$B$1)</f>
        <v>0.2685808284731635</v>
      </c>
    </row>
    <row r="2972" spans="1:32" x14ac:dyDescent="0.25">
      <c r="A2972" t="s">
        <v>6064</v>
      </c>
      <c r="B2972" t="s">
        <v>21</v>
      </c>
      <c r="C2972" s="7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 t="str">
        <f>IF(Table1[[#This Row],[Under 30]]="yes","under 30",IF(Table1[[#This Row],[Senior]]="No","Senior","other"))</f>
        <v>Senior</v>
      </c>
      <c r="AE2972">
        <f>IF(Table1[[#This Row],[Churn Label]]="no",0,1)</f>
        <v>0</v>
      </c>
      <c r="AF2972" cm="1">
        <f t="array" ref="AF2972">SUM(Table1[Cutomer Churned or not]/'KPI''s'!$B$1)</f>
        <v>0.2685808284731635</v>
      </c>
    </row>
    <row r="2973" spans="1:32" x14ac:dyDescent="0.25">
      <c r="A2973" t="s">
        <v>6066</v>
      </c>
      <c r="B2973" t="s">
        <v>21</v>
      </c>
      <c r="C2973" s="7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 t="str">
        <f>IF(Table1[[#This Row],[Under 30]]="yes","under 30",IF(Table1[[#This Row],[Senior]]="No","Senior","other"))</f>
        <v>other</v>
      </c>
      <c r="AE2973">
        <f>IF(Table1[[#This Row],[Churn Label]]="no",0,1)</f>
        <v>0</v>
      </c>
      <c r="AF2973" cm="1">
        <f t="array" ref="AF2973">SUM(Table1[Cutomer Churned or not]/'KPI''s'!$B$1)</f>
        <v>0.2685808284731635</v>
      </c>
    </row>
    <row r="2974" spans="1:32" x14ac:dyDescent="0.25">
      <c r="A2974" t="s">
        <v>6068</v>
      </c>
      <c r="B2974" t="s">
        <v>21</v>
      </c>
      <c r="C2974" s="7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 t="str">
        <f>IF(Table1[[#This Row],[Under 30]]="yes","under 30",IF(Table1[[#This Row],[Senior]]="No","Senior","other"))</f>
        <v>Senior</v>
      </c>
      <c r="AE2974">
        <f>IF(Table1[[#This Row],[Churn Label]]="no",0,1)</f>
        <v>0</v>
      </c>
      <c r="AF2974" cm="1">
        <f t="array" ref="AF2974">SUM(Table1[Cutomer Churned or not]/'KPI''s'!$B$1)</f>
        <v>0.2685808284731635</v>
      </c>
    </row>
    <row r="2975" spans="1:32" x14ac:dyDescent="0.25">
      <c r="A2975" t="s">
        <v>6070</v>
      </c>
      <c r="B2975" t="s">
        <v>21</v>
      </c>
      <c r="C2975" s="7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 t="str">
        <f>IF(Table1[[#This Row],[Under 30]]="yes","under 30",IF(Table1[[#This Row],[Senior]]="No","Senior","other"))</f>
        <v>Senior</v>
      </c>
      <c r="AE2975">
        <f>IF(Table1[[#This Row],[Churn Label]]="no",0,1)</f>
        <v>0</v>
      </c>
      <c r="AF2975" cm="1">
        <f t="array" ref="AF2975">SUM(Table1[Cutomer Churned or not]/'KPI''s'!$B$1)</f>
        <v>0.2685808284731635</v>
      </c>
    </row>
    <row r="2976" spans="1:32" x14ac:dyDescent="0.25">
      <c r="A2976" t="s">
        <v>6072</v>
      </c>
      <c r="B2976" t="s">
        <v>21</v>
      </c>
      <c r="C2976" s="7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 t="str">
        <f>IF(Table1[[#This Row],[Under 30]]="yes","under 30",IF(Table1[[#This Row],[Senior]]="No","Senior","other"))</f>
        <v>Senior</v>
      </c>
      <c r="AE2976">
        <f>IF(Table1[[#This Row],[Churn Label]]="no",0,1)</f>
        <v>0</v>
      </c>
      <c r="AF2976" cm="1">
        <f t="array" ref="AF2976">SUM(Table1[Cutomer Churned or not]/'KPI''s'!$B$1)</f>
        <v>0.2685808284731635</v>
      </c>
    </row>
    <row r="2977" spans="1:32" x14ac:dyDescent="0.25">
      <c r="A2977" t="s">
        <v>6074</v>
      </c>
      <c r="B2977" t="s">
        <v>21</v>
      </c>
      <c r="C2977" s="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 t="str">
        <f>IF(Table1[[#This Row],[Under 30]]="yes","under 30",IF(Table1[[#This Row],[Senior]]="No","Senior","other"))</f>
        <v>Senior</v>
      </c>
      <c r="AE2977">
        <f>IF(Table1[[#This Row],[Churn Label]]="no",0,1)</f>
        <v>0</v>
      </c>
      <c r="AF2977" cm="1">
        <f t="array" ref="AF2977">SUM(Table1[Cutomer Churned or not]/'KPI''s'!$B$1)</f>
        <v>0.2685808284731635</v>
      </c>
    </row>
    <row r="2978" spans="1:32" x14ac:dyDescent="0.25">
      <c r="A2978" t="s">
        <v>6076</v>
      </c>
      <c r="B2978" t="s">
        <v>21</v>
      </c>
      <c r="C2978" s="7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 t="str">
        <f>IF(Table1[[#This Row],[Under 30]]="yes","under 30",IF(Table1[[#This Row],[Senior]]="No","Senior","other"))</f>
        <v>Senior</v>
      </c>
      <c r="AE2978">
        <f>IF(Table1[[#This Row],[Churn Label]]="no",0,1)</f>
        <v>0</v>
      </c>
      <c r="AF2978" cm="1">
        <f t="array" ref="AF2978">SUM(Table1[Cutomer Churned or not]/'KPI''s'!$B$1)</f>
        <v>0.2685808284731635</v>
      </c>
    </row>
    <row r="2979" spans="1:32" x14ac:dyDescent="0.25">
      <c r="A2979" t="s">
        <v>6078</v>
      </c>
      <c r="B2979" t="s">
        <v>21</v>
      </c>
      <c r="C2979" s="7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 t="str">
        <f>IF(Table1[[#This Row],[Under 30]]="yes","under 30",IF(Table1[[#This Row],[Senior]]="No","Senior","other"))</f>
        <v>under 30</v>
      </c>
      <c r="AE2979">
        <f>IF(Table1[[#This Row],[Churn Label]]="no",0,1)</f>
        <v>0</v>
      </c>
      <c r="AF2979" cm="1">
        <f t="array" ref="AF2979">SUM(Table1[Cutomer Churned or not]/'KPI''s'!$B$1)</f>
        <v>0.2685808284731635</v>
      </c>
    </row>
    <row r="2980" spans="1:32" x14ac:dyDescent="0.25">
      <c r="A2980" t="s">
        <v>6080</v>
      </c>
      <c r="B2980" t="s">
        <v>21</v>
      </c>
      <c r="C2980" s="7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 t="str">
        <f>IF(Table1[[#This Row],[Under 30]]="yes","under 30",IF(Table1[[#This Row],[Senior]]="No","Senior","other"))</f>
        <v>other</v>
      </c>
      <c r="AE2980">
        <f>IF(Table1[[#This Row],[Churn Label]]="no",0,1)</f>
        <v>0</v>
      </c>
      <c r="AF2980" cm="1">
        <f t="array" ref="AF2980">SUM(Table1[Cutomer Churned or not]/'KPI''s'!$B$1)</f>
        <v>0.2685808284731635</v>
      </c>
    </row>
    <row r="2981" spans="1:32" x14ac:dyDescent="0.25">
      <c r="A2981" t="s">
        <v>6082</v>
      </c>
      <c r="B2981" t="s">
        <v>21</v>
      </c>
      <c r="C2981" s="7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 t="str">
        <f>IF(Table1[[#This Row],[Under 30]]="yes","under 30",IF(Table1[[#This Row],[Senior]]="No","Senior","other"))</f>
        <v>Senior</v>
      </c>
      <c r="AE2981">
        <f>IF(Table1[[#This Row],[Churn Label]]="no",0,1)</f>
        <v>0</v>
      </c>
      <c r="AF2981" cm="1">
        <f t="array" ref="AF2981">SUM(Table1[Cutomer Churned or not]/'KPI''s'!$B$1)</f>
        <v>0.2685808284731635</v>
      </c>
    </row>
    <row r="2982" spans="1:32" x14ac:dyDescent="0.25">
      <c r="A2982" t="s">
        <v>6084</v>
      </c>
      <c r="B2982" t="s">
        <v>21</v>
      </c>
      <c r="C2982" s="7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 t="str">
        <f>IF(Table1[[#This Row],[Under 30]]="yes","under 30",IF(Table1[[#This Row],[Senior]]="No","Senior","other"))</f>
        <v>Senior</v>
      </c>
      <c r="AE2982">
        <f>IF(Table1[[#This Row],[Churn Label]]="no",0,1)</f>
        <v>0</v>
      </c>
      <c r="AF2982" cm="1">
        <f t="array" ref="AF2982">SUM(Table1[Cutomer Churned or not]/'KPI''s'!$B$1)</f>
        <v>0.2685808284731635</v>
      </c>
    </row>
    <row r="2983" spans="1:32" x14ac:dyDescent="0.25">
      <c r="A2983" t="s">
        <v>6086</v>
      </c>
      <c r="B2983" t="s">
        <v>21</v>
      </c>
      <c r="C2983" s="7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 t="str">
        <f>IF(Table1[[#This Row],[Under 30]]="yes","under 30",IF(Table1[[#This Row],[Senior]]="No","Senior","other"))</f>
        <v>Senior</v>
      </c>
      <c r="AE2983">
        <f>IF(Table1[[#This Row],[Churn Label]]="no",0,1)</f>
        <v>0</v>
      </c>
      <c r="AF2983" cm="1">
        <f t="array" ref="AF2983">SUM(Table1[Cutomer Churned or not]/'KPI''s'!$B$1)</f>
        <v>0.2685808284731635</v>
      </c>
    </row>
    <row r="2984" spans="1:32" x14ac:dyDescent="0.25">
      <c r="A2984" t="s">
        <v>6088</v>
      </c>
      <c r="B2984" t="s">
        <v>21</v>
      </c>
      <c r="C2984" s="7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 t="str">
        <f>IF(Table1[[#This Row],[Under 30]]="yes","under 30",IF(Table1[[#This Row],[Senior]]="No","Senior","other"))</f>
        <v>Senior</v>
      </c>
      <c r="AE2984">
        <f>IF(Table1[[#This Row],[Churn Label]]="no",0,1)</f>
        <v>0</v>
      </c>
      <c r="AF2984" cm="1">
        <f t="array" ref="AF2984">SUM(Table1[Cutomer Churned or not]/'KPI''s'!$B$1)</f>
        <v>0.2685808284731635</v>
      </c>
    </row>
    <row r="2985" spans="1:32" x14ac:dyDescent="0.25">
      <c r="A2985" t="s">
        <v>6090</v>
      </c>
      <c r="B2985" t="s">
        <v>21</v>
      </c>
      <c r="C2985" s="7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 t="str">
        <f>IF(Table1[[#This Row],[Under 30]]="yes","under 30",IF(Table1[[#This Row],[Senior]]="No","Senior","other"))</f>
        <v>Senior</v>
      </c>
      <c r="AE2985">
        <f>IF(Table1[[#This Row],[Churn Label]]="no",0,1)</f>
        <v>0</v>
      </c>
      <c r="AF2985" cm="1">
        <f t="array" ref="AF2985">SUM(Table1[Cutomer Churned or not]/'KPI''s'!$B$1)</f>
        <v>0.2685808284731635</v>
      </c>
    </row>
    <row r="2986" spans="1:32" x14ac:dyDescent="0.25">
      <c r="A2986" t="s">
        <v>6092</v>
      </c>
      <c r="B2986" t="s">
        <v>21</v>
      </c>
      <c r="C2986" s="7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 t="str">
        <f>IF(Table1[[#This Row],[Under 30]]="yes","under 30",IF(Table1[[#This Row],[Senior]]="No","Senior","other"))</f>
        <v>under 30</v>
      </c>
      <c r="AE2986">
        <f>IF(Table1[[#This Row],[Churn Label]]="no",0,1)</f>
        <v>0</v>
      </c>
      <c r="AF2986" cm="1">
        <f t="array" ref="AF2986">SUM(Table1[Cutomer Churned or not]/'KPI''s'!$B$1)</f>
        <v>0.2685808284731635</v>
      </c>
    </row>
    <row r="2987" spans="1:32" x14ac:dyDescent="0.25">
      <c r="A2987" t="s">
        <v>6094</v>
      </c>
      <c r="B2987" t="s">
        <v>21</v>
      </c>
      <c r="C2987" s="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 t="str">
        <f>IF(Table1[[#This Row],[Under 30]]="yes","under 30",IF(Table1[[#This Row],[Senior]]="No","Senior","other"))</f>
        <v>other</v>
      </c>
      <c r="AE2987">
        <f>IF(Table1[[#This Row],[Churn Label]]="no",0,1)</f>
        <v>0</v>
      </c>
      <c r="AF2987" cm="1">
        <f t="array" ref="AF2987">SUM(Table1[Cutomer Churned or not]/'KPI''s'!$B$1)</f>
        <v>0.2685808284731635</v>
      </c>
    </row>
    <row r="2988" spans="1:32" x14ac:dyDescent="0.25">
      <c r="A2988" t="s">
        <v>6096</v>
      </c>
      <c r="B2988" t="s">
        <v>21</v>
      </c>
      <c r="C2988" s="7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 t="str">
        <f>IF(Table1[[#This Row],[Under 30]]="yes","under 30",IF(Table1[[#This Row],[Senior]]="No","Senior","other"))</f>
        <v>under 30</v>
      </c>
      <c r="AE2988">
        <f>IF(Table1[[#This Row],[Churn Label]]="no",0,1)</f>
        <v>0</v>
      </c>
      <c r="AF2988" cm="1">
        <f t="array" ref="AF2988">SUM(Table1[Cutomer Churned or not]/'KPI''s'!$B$1)</f>
        <v>0.2685808284731635</v>
      </c>
    </row>
    <row r="2989" spans="1:32" x14ac:dyDescent="0.25">
      <c r="A2989" t="s">
        <v>6098</v>
      </c>
      <c r="B2989" t="s">
        <v>21</v>
      </c>
      <c r="C2989" s="7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 t="str">
        <f>IF(Table1[[#This Row],[Under 30]]="yes","under 30",IF(Table1[[#This Row],[Senior]]="No","Senior","other"))</f>
        <v>other</v>
      </c>
      <c r="AE2989">
        <f>IF(Table1[[#This Row],[Churn Label]]="no",0,1)</f>
        <v>0</v>
      </c>
      <c r="AF2989" cm="1">
        <f t="array" ref="AF2989">SUM(Table1[Cutomer Churned or not]/'KPI''s'!$B$1)</f>
        <v>0.2685808284731635</v>
      </c>
    </row>
    <row r="2990" spans="1:32" x14ac:dyDescent="0.25">
      <c r="A2990" t="s">
        <v>6100</v>
      </c>
      <c r="B2990" t="s">
        <v>21</v>
      </c>
      <c r="C2990" s="7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 t="str">
        <f>IF(Table1[[#This Row],[Under 30]]="yes","under 30",IF(Table1[[#This Row],[Senior]]="No","Senior","other"))</f>
        <v>Senior</v>
      </c>
      <c r="AE2990">
        <f>IF(Table1[[#This Row],[Churn Label]]="no",0,1)</f>
        <v>0</v>
      </c>
      <c r="AF2990" cm="1">
        <f t="array" ref="AF2990">SUM(Table1[Cutomer Churned or not]/'KPI''s'!$B$1)</f>
        <v>0.2685808284731635</v>
      </c>
    </row>
    <row r="2991" spans="1:32" x14ac:dyDescent="0.25">
      <c r="A2991" t="s">
        <v>6102</v>
      </c>
      <c r="B2991" t="s">
        <v>21</v>
      </c>
      <c r="C2991" s="7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 t="str">
        <f>IF(Table1[[#This Row],[Under 30]]="yes","under 30",IF(Table1[[#This Row],[Senior]]="No","Senior","other"))</f>
        <v>Senior</v>
      </c>
      <c r="AE2991">
        <f>IF(Table1[[#This Row],[Churn Label]]="no",0,1)</f>
        <v>0</v>
      </c>
      <c r="AF2991" cm="1">
        <f t="array" ref="AF2991">SUM(Table1[Cutomer Churned or not]/'KPI''s'!$B$1)</f>
        <v>0.2685808284731635</v>
      </c>
    </row>
    <row r="2992" spans="1:32" x14ac:dyDescent="0.25">
      <c r="A2992" t="s">
        <v>6104</v>
      </c>
      <c r="B2992" t="s">
        <v>21</v>
      </c>
      <c r="C2992" s="7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 t="str">
        <f>IF(Table1[[#This Row],[Under 30]]="yes","under 30",IF(Table1[[#This Row],[Senior]]="No","Senior","other"))</f>
        <v>Senior</v>
      </c>
      <c r="AE2992">
        <f>IF(Table1[[#This Row],[Churn Label]]="no",0,1)</f>
        <v>0</v>
      </c>
      <c r="AF2992" cm="1">
        <f t="array" ref="AF2992">SUM(Table1[Cutomer Churned or not]/'KPI''s'!$B$1)</f>
        <v>0.2685808284731635</v>
      </c>
    </row>
    <row r="2993" spans="1:32" x14ac:dyDescent="0.25">
      <c r="A2993" t="s">
        <v>6106</v>
      </c>
      <c r="B2993" t="s">
        <v>21</v>
      </c>
      <c r="C2993" s="7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 t="str">
        <f>IF(Table1[[#This Row],[Under 30]]="yes","under 30",IF(Table1[[#This Row],[Senior]]="No","Senior","other"))</f>
        <v>Senior</v>
      </c>
      <c r="AE2993">
        <f>IF(Table1[[#This Row],[Churn Label]]="no",0,1)</f>
        <v>0</v>
      </c>
      <c r="AF2993" cm="1">
        <f t="array" ref="AF2993">SUM(Table1[Cutomer Churned or not]/'KPI''s'!$B$1)</f>
        <v>0.2685808284731635</v>
      </c>
    </row>
    <row r="2994" spans="1:32" x14ac:dyDescent="0.25">
      <c r="A2994" t="s">
        <v>6108</v>
      </c>
      <c r="B2994" t="s">
        <v>21</v>
      </c>
      <c r="C2994" s="7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 t="str">
        <f>IF(Table1[[#This Row],[Under 30]]="yes","under 30",IF(Table1[[#This Row],[Senior]]="No","Senior","other"))</f>
        <v>Senior</v>
      </c>
      <c r="AE2994">
        <f>IF(Table1[[#This Row],[Churn Label]]="no",0,1)</f>
        <v>0</v>
      </c>
      <c r="AF2994" cm="1">
        <f t="array" ref="AF2994">SUM(Table1[Cutomer Churned or not]/'KPI''s'!$B$1)</f>
        <v>0.2685808284731635</v>
      </c>
    </row>
    <row r="2995" spans="1:32" x14ac:dyDescent="0.25">
      <c r="A2995" t="s">
        <v>6110</v>
      </c>
      <c r="B2995" t="s">
        <v>21</v>
      </c>
      <c r="C2995" s="7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 t="str">
        <f>IF(Table1[[#This Row],[Under 30]]="yes","under 30",IF(Table1[[#This Row],[Senior]]="No","Senior","other"))</f>
        <v>Senior</v>
      </c>
      <c r="AE2995">
        <f>IF(Table1[[#This Row],[Churn Label]]="no",0,1)</f>
        <v>0</v>
      </c>
      <c r="AF2995" cm="1">
        <f t="array" ref="AF2995">SUM(Table1[Cutomer Churned or not]/'KPI''s'!$B$1)</f>
        <v>0.2685808284731635</v>
      </c>
    </row>
    <row r="2996" spans="1:32" x14ac:dyDescent="0.25">
      <c r="A2996" t="s">
        <v>6112</v>
      </c>
      <c r="B2996" t="s">
        <v>21</v>
      </c>
      <c r="C2996" s="7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 t="str">
        <f>IF(Table1[[#This Row],[Under 30]]="yes","under 30",IF(Table1[[#This Row],[Senior]]="No","Senior","other"))</f>
        <v>under 30</v>
      </c>
      <c r="AE2996">
        <f>IF(Table1[[#This Row],[Churn Label]]="no",0,1)</f>
        <v>0</v>
      </c>
      <c r="AF2996" cm="1">
        <f t="array" ref="AF2996">SUM(Table1[Cutomer Churned or not]/'KPI''s'!$B$1)</f>
        <v>0.2685808284731635</v>
      </c>
    </row>
    <row r="2997" spans="1:32" x14ac:dyDescent="0.25">
      <c r="A2997" t="s">
        <v>6114</v>
      </c>
      <c r="B2997" t="s">
        <v>21</v>
      </c>
      <c r="C2997" s="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 t="str">
        <f>IF(Table1[[#This Row],[Under 30]]="yes","under 30",IF(Table1[[#This Row],[Senior]]="No","Senior","other"))</f>
        <v>Senior</v>
      </c>
      <c r="AE2997">
        <f>IF(Table1[[#This Row],[Churn Label]]="no",0,1)</f>
        <v>0</v>
      </c>
      <c r="AF2997" cm="1">
        <f t="array" ref="AF2997">SUM(Table1[Cutomer Churned or not]/'KPI''s'!$B$1)</f>
        <v>0.2685808284731635</v>
      </c>
    </row>
    <row r="2998" spans="1:32" x14ac:dyDescent="0.25">
      <c r="A2998" t="s">
        <v>6116</v>
      </c>
      <c r="B2998" t="s">
        <v>21</v>
      </c>
      <c r="C2998" s="7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 t="str">
        <f>IF(Table1[[#This Row],[Under 30]]="yes","under 30",IF(Table1[[#This Row],[Senior]]="No","Senior","other"))</f>
        <v>Senior</v>
      </c>
      <c r="AE2998">
        <f>IF(Table1[[#This Row],[Churn Label]]="no",0,1)</f>
        <v>0</v>
      </c>
      <c r="AF2998" cm="1">
        <f t="array" ref="AF2998">SUM(Table1[Cutomer Churned or not]/'KPI''s'!$B$1)</f>
        <v>0.2685808284731635</v>
      </c>
    </row>
    <row r="2999" spans="1:32" x14ac:dyDescent="0.25">
      <c r="A2999" t="s">
        <v>6118</v>
      </c>
      <c r="B2999" t="s">
        <v>21</v>
      </c>
      <c r="C2999" s="7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 t="str">
        <f>IF(Table1[[#This Row],[Under 30]]="yes","under 30",IF(Table1[[#This Row],[Senior]]="No","Senior","other"))</f>
        <v>other</v>
      </c>
      <c r="AE2999">
        <f>IF(Table1[[#This Row],[Churn Label]]="no",0,1)</f>
        <v>0</v>
      </c>
      <c r="AF2999" cm="1">
        <f t="array" ref="AF2999">SUM(Table1[Cutomer Churned or not]/'KPI''s'!$B$1)</f>
        <v>0.2685808284731635</v>
      </c>
    </row>
    <row r="3000" spans="1:32" x14ac:dyDescent="0.25">
      <c r="A3000" t="s">
        <v>6120</v>
      </c>
      <c r="B3000" t="s">
        <v>21</v>
      </c>
      <c r="C3000" s="7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 t="str">
        <f>IF(Table1[[#This Row],[Under 30]]="yes","under 30",IF(Table1[[#This Row],[Senior]]="No","Senior","other"))</f>
        <v>under 30</v>
      </c>
      <c r="AE3000">
        <f>IF(Table1[[#This Row],[Churn Label]]="no",0,1)</f>
        <v>0</v>
      </c>
      <c r="AF3000" cm="1">
        <f t="array" ref="AF3000">SUM(Table1[Cutomer Churned or not]/'KPI''s'!$B$1)</f>
        <v>0.2685808284731635</v>
      </c>
    </row>
    <row r="3001" spans="1:32" x14ac:dyDescent="0.25">
      <c r="A3001" t="s">
        <v>6122</v>
      </c>
      <c r="B3001" t="s">
        <v>21</v>
      </c>
      <c r="C3001" s="7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 t="str">
        <f>IF(Table1[[#This Row],[Under 30]]="yes","under 30",IF(Table1[[#This Row],[Senior]]="No","Senior","other"))</f>
        <v>Senior</v>
      </c>
      <c r="AE3001">
        <f>IF(Table1[[#This Row],[Churn Label]]="no",0,1)</f>
        <v>0</v>
      </c>
      <c r="AF3001" cm="1">
        <f t="array" ref="AF3001">SUM(Table1[Cutomer Churned or not]/'KPI''s'!$B$1)</f>
        <v>0.2685808284731635</v>
      </c>
    </row>
    <row r="3002" spans="1:32" x14ac:dyDescent="0.25">
      <c r="A3002" t="s">
        <v>6124</v>
      </c>
      <c r="B3002" t="s">
        <v>21</v>
      </c>
      <c r="C3002" s="7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 t="str">
        <f>IF(Table1[[#This Row],[Under 30]]="yes","under 30",IF(Table1[[#This Row],[Senior]]="No","Senior","other"))</f>
        <v>Senior</v>
      </c>
      <c r="AE3002">
        <f>IF(Table1[[#This Row],[Churn Label]]="no",0,1)</f>
        <v>0</v>
      </c>
      <c r="AF3002" cm="1">
        <f t="array" ref="AF3002">SUM(Table1[Cutomer Churned or not]/'KPI''s'!$B$1)</f>
        <v>0.2685808284731635</v>
      </c>
    </row>
    <row r="3003" spans="1:32" x14ac:dyDescent="0.25">
      <c r="A3003" t="s">
        <v>6126</v>
      </c>
      <c r="B3003" t="s">
        <v>21</v>
      </c>
      <c r="C3003" s="7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 t="str">
        <f>IF(Table1[[#This Row],[Under 30]]="yes","under 30",IF(Table1[[#This Row],[Senior]]="No","Senior","other"))</f>
        <v>Senior</v>
      </c>
      <c r="AE3003">
        <f>IF(Table1[[#This Row],[Churn Label]]="no",0,1)</f>
        <v>0</v>
      </c>
      <c r="AF3003" cm="1">
        <f t="array" ref="AF3003">SUM(Table1[Cutomer Churned or not]/'KPI''s'!$B$1)</f>
        <v>0.2685808284731635</v>
      </c>
    </row>
    <row r="3004" spans="1:32" x14ac:dyDescent="0.25">
      <c r="A3004" t="s">
        <v>6128</v>
      </c>
      <c r="B3004" t="s">
        <v>21</v>
      </c>
      <c r="C3004" s="7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 t="str">
        <f>IF(Table1[[#This Row],[Under 30]]="yes","under 30",IF(Table1[[#This Row],[Senior]]="No","Senior","other"))</f>
        <v>under 30</v>
      </c>
      <c r="AE3004">
        <f>IF(Table1[[#This Row],[Churn Label]]="no",0,1)</f>
        <v>0</v>
      </c>
      <c r="AF3004" cm="1">
        <f t="array" ref="AF3004">SUM(Table1[Cutomer Churned or not]/'KPI''s'!$B$1)</f>
        <v>0.2685808284731635</v>
      </c>
    </row>
    <row r="3005" spans="1:32" x14ac:dyDescent="0.25">
      <c r="A3005" t="s">
        <v>6130</v>
      </c>
      <c r="B3005" t="s">
        <v>21</v>
      </c>
      <c r="C3005" s="7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 t="str">
        <f>IF(Table1[[#This Row],[Under 30]]="yes","under 30",IF(Table1[[#This Row],[Senior]]="No","Senior","other"))</f>
        <v>under 30</v>
      </c>
      <c r="AE3005">
        <f>IF(Table1[[#This Row],[Churn Label]]="no",0,1)</f>
        <v>0</v>
      </c>
      <c r="AF3005" cm="1">
        <f t="array" ref="AF3005">SUM(Table1[Cutomer Churned or not]/'KPI''s'!$B$1)</f>
        <v>0.2685808284731635</v>
      </c>
    </row>
    <row r="3006" spans="1:32" x14ac:dyDescent="0.25">
      <c r="A3006" t="s">
        <v>6132</v>
      </c>
      <c r="B3006" t="s">
        <v>21</v>
      </c>
      <c r="C3006" s="7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 t="str">
        <f>IF(Table1[[#This Row],[Under 30]]="yes","under 30",IF(Table1[[#This Row],[Senior]]="No","Senior","other"))</f>
        <v>Senior</v>
      </c>
      <c r="AE3006">
        <f>IF(Table1[[#This Row],[Churn Label]]="no",0,1)</f>
        <v>0</v>
      </c>
      <c r="AF3006" cm="1">
        <f t="array" ref="AF3006">SUM(Table1[Cutomer Churned or not]/'KPI''s'!$B$1)</f>
        <v>0.2685808284731635</v>
      </c>
    </row>
    <row r="3007" spans="1:32" x14ac:dyDescent="0.25">
      <c r="A3007" t="s">
        <v>6134</v>
      </c>
      <c r="B3007" t="s">
        <v>21</v>
      </c>
      <c r="C3007" s="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 t="str">
        <f>IF(Table1[[#This Row],[Under 30]]="yes","under 30",IF(Table1[[#This Row],[Senior]]="No","Senior","other"))</f>
        <v>Senior</v>
      </c>
      <c r="AE3007">
        <f>IF(Table1[[#This Row],[Churn Label]]="no",0,1)</f>
        <v>0</v>
      </c>
      <c r="AF3007" cm="1">
        <f t="array" ref="AF3007">SUM(Table1[Cutomer Churned or not]/'KPI''s'!$B$1)</f>
        <v>0.2685808284731635</v>
      </c>
    </row>
    <row r="3008" spans="1:32" x14ac:dyDescent="0.25">
      <c r="A3008" t="s">
        <v>6136</v>
      </c>
      <c r="B3008" t="s">
        <v>21</v>
      </c>
      <c r="C3008" s="7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 t="str">
        <f>IF(Table1[[#This Row],[Under 30]]="yes","under 30",IF(Table1[[#This Row],[Senior]]="No","Senior","other"))</f>
        <v>Senior</v>
      </c>
      <c r="AE3008">
        <f>IF(Table1[[#This Row],[Churn Label]]="no",0,1)</f>
        <v>0</v>
      </c>
      <c r="AF3008" cm="1">
        <f t="array" ref="AF3008">SUM(Table1[Cutomer Churned or not]/'KPI''s'!$B$1)</f>
        <v>0.2685808284731635</v>
      </c>
    </row>
    <row r="3009" spans="1:32" x14ac:dyDescent="0.25">
      <c r="A3009" t="s">
        <v>6137</v>
      </c>
      <c r="B3009" t="s">
        <v>21</v>
      </c>
      <c r="C3009" s="7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 t="str">
        <f>IF(Table1[[#This Row],[Under 30]]="yes","under 30",IF(Table1[[#This Row],[Senior]]="No","Senior","other"))</f>
        <v>other</v>
      </c>
      <c r="AE3009">
        <f>IF(Table1[[#This Row],[Churn Label]]="no",0,1)</f>
        <v>0</v>
      </c>
      <c r="AF3009" cm="1">
        <f t="array" ref="AF3009">SUM(Table1[Cutomer Churned or not]/'KPI''s'!$B$1)</f>
        <v>0.2685808284731635</v>
      </c>
    </row>
    <row r="3010" spans="1:32" x14ac:dyDescent="0.25">
      <c r="A3010" t="s">
        <v>6139</v>
      </c>
      <c r="B3010" t="s">
        <v>21</v>
      </c>
      <c r="C3010" s="7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 t="str">
        <f>IF(Table1[[#This Row],[Under 30]]="yes","under 30",IF(Table1[[#This Row],[Senior]]="No","Senior","other"))</f>
        <v>other</v>
      </c>
      <c r="AE3010">
        <f>IF(Table1[[#This Row],[Churn Label]]="no",0,1)</f>
        <v>0</v>
      </c>
      <c r="AF3010" cm="1">
        <f t="array" ref="AF3010">SUM(Table1[Cutomer Churned or not]/'KPI''s'!$B$1)</f>
        <v>0.2685808284731635</v>
      </c>
    </row>
    <row r="3011" spans="1:32" x14ac:dyDescent="0.25">
      <c r="A3011" t="s">
        <v>6141</v>
      </c>
      <c r="B3011" t="s">
        <v>21</v>
      </c>
      <c r="C3011" s="7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 t="str">
        <f>IF(Table1[[#This Row],[Under 30]]="yes","under 30",IF(Table1[[#This Row],[Senior]]="No","Senior","other"))</f>
        <v>Senior</v>
      </c>
      <c r="AE3011">
        <f>IF(Table1[[#This Row],[Churn Label]]="no",0,1)</f>
        <v>0</v>
      </c>
      <c r="AF3011" cm="1">
        <f t="array" ref="AF3011">SUM(Table1[Cutomer Churned or not]/'KPI''s'!$B$1)</f>
        <v>0.2685808284731635</v>
      </c>
    </row>
    <row r="3012" spans="1:32" x14ac:dyDescent="0.25">
      <c r="A3012" t="s">
        <v>6143</v>
      </c>
      <c r="B3012" t="s">
        <v>21</v>
      </c>
      <c r="C3012" s="7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 t="str">
        <f>IF(Table1[[#This Row],[Under 30]]="yes","under 30",IF(Table1[[#This Row],[Senior]]="No","Senior","other"))</f>
        <v>Senior</v>
      </c>
      <c r="AE3012">
        <f>IF(Table1[[#This Row],[Churn Label]]="no",0,1)</f>
        <v>0</v>
      </c>
      <c r="AF3012" cm="1">
        <f t="array" ref="AF3012">SUM(Table1[Cutomer Churned or not]/'KPI''s'!$B$1)</f>
        <v>0.2685808284731635</v>
      </c>
    </row>
    <row r="3013" spans="1:32" x14ac:dyDescent="0.25">
      <c r="A3013" t="s">
        <v>6145</v>
      </c>
      <c r="B3013" t="s">
        <v>21</v>
      </c>
      <c r="C3013" s="7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 t="str">
        <f>IF(Table1[[#This Row],[Under 30]]="yes","under 30",IF(Table1[[#This Row],[Senior]]="No","Senior","other"))</f>
        <v>Senior</v>
      </c>
      <c r="AE3013">
        <f>IF(Table1[[#This Row],[Churn Label]]="no",0,1)</f>
        <v>0</v>
      </c>
      <c r="AF3013" cm="1">
        <f t="array" ref="AF3013">SUM(Table1[Cutomer Churned or not]/'KPI''s'!$B$1)</f>
        <v>0.2685808284731635</v>
      </c>
    </row>
    <row r="3014" spans="1:32" x14ac:dyDescent="0.25">
      <c r="A3014" t="s">
        <v>6147</v>
      </c>
      <c r="B3014" t="s">
        <v>21</v>
      </c>
      <c r="C3014" s="7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 t="str">
        <f>IF(Table1[[#This Row],[Under 30]]="yes","under 30",IF(Table1[[#This Row],[Senior]]="No","Senior","other"))</f>
        <v>Senior</v>
      </c>
      <c r="AE3014">
        <f>IF(Table1[[#This Row],[Churn Label]]="no",0,1)</f>
        <v>0</v>
      </c>
      <c r="AF3014" cm="1">
        <f t="array" ref="AF3014">SUM(Table1[Cutomer Churned or not]/'KPI''s'!$B$1)</f>
        <v>0.2685808284731635</v>
      </c>
    </row>
    <row r="3015" spans="1:32" x14ac:dyDescent="0.25">
      <c r="A3015" t="s">
        <v>6149</v>
      </c>
      <c r="B3015" t="s">
        <v>25</v>
      </c>
      <c r="C3015" s="7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 t="str">
        <f>IF(Table1[[#This Row],[Under 30]]="yes","under 30",IF(Table1[[#This Row],[Senior]]="No","Senior","other"))</f>
        <v>Senior</v>
      </c>
      <c r="AE3015">
        <f>IF(Table1[[#This Row],[Churn Label]]="no",0,1)</f>
        <v>1</v>
      </c>
      <c r="AF3015" cm="1">
        <f t="array" ref="AF3015">SUM(Table1[Cutomer Churned or not]/'KPI''s'!$B$1)</f>
        <v>0.2685808284731635</v>
      </c>
    </row>
    <row r="3016" spans="1:32" x14ac:dyDescent="0.25">
      <c r="A3016" t="s">
        <v>6151</v>
      </c>
      <c r="B3016" t="s">
        <v>21</v>
      </c>
      <c r="C3016" s="7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 t="str">
        <f>IF(Table1[[#This Row],[Under 30]]="yes","under 30",IF(Table1[[#This Row],[Senior]]="No","Senior","other"))</f>
        <v>other</v>
      </c>
      <c r="AE3016">
        <f>IF(Table1[[#This Row],[Churn Label]]="no",0,1)</f>
        <v>0</v>
      </c>
      <c r="AF3016" cm="1">
        <f t="array" ref="AF3016">SUM(Table1[Cutomer Churned or not]/'KPI''s'!$B$1)</f>
        <v>0.2685808284731635</v>
      </c>
    </row>
    <row r="3017" spans="1:32" x14ac:dyDescent="0.25">
      <c r="A3017" t="s">
        <v>6153</v>
      </c>
      <c r="B3017" t="s">
        <v>21</v>
      </c>
      <c r="C3017" s="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 t="str">
        <f>IF(Table1[[#This Row],[Under 30]]="yes","under 30",IF(Table1[[#This Row],[Senior]]="No","Senior","other"))</f>
        <v>Senior</v>
      </c>
      <c r="AE3017">
        <f>IF(Table1[[#This Row],[Churn Label]]="no",0,1)</f>
        <v>0</v>
      </c>
      <c r="AF3017" cm="1">
        <f t="array" ref="AF3017">SUM(Table1[Cutomer Churned or not]/'KPI''s'!$B$1)</f>
        <v>0.2685808284731635</v>
      </c>
    </row>
    <row r="3018" spans="1:32" x14ac:dyDescent="0.25">
      <c r="A3018" t="s">
        <v>6155</v>
      </c>
      <c r="B3018" t="s">
        <v>21</v>
      </c>
      <c r="C3018" s="7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 t="str">
        <f>IF(Table1[[#This Row],[Under 30]]="yes","under 30",IF(Table1[[#This Row],[Senior]]="No","Senior","other"))</f>
        <v>under 30</v>
      </c>
      <c r="AE3018">
        <f>IF(Table1[[#This Row],[Churn Label]]="no",0,1)</f>
        <v>0</v>
      </c>
      <c r="AF3018" cm="1">
        <f t="array" ref="AF3018">SUM(Table1[Cutomer Churned or not]/'KPI''s'!$B$1)</f>
        <v>0.2685808284731635</v>
      </c>
    </row>
    <row r="3019" spans="1:32" x14ac:dyDescent="0.25">
      <c r="A3019" t="s">
        <v>6157</v>
      </c>
      <c r="B3019" t="s">
        <v>21</v>
      </c>
      <c r="C3019" s="7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 t="str">
        <f>IF(Table1[[#This Row],[Under 30]]="yes","under 30",IF(Table1[[#This Row],[Senior]]="No","Senior","other"))</f>
        <v>Senior</v>
      </c>
      <c r="AE3019">
        <f>IF(Table1[[#This Row],[Churn Label]]="no",0,1)</f>
        <v>0</v>
      </c>
      <c r="AF3019" cm="1">
        <f t="array" ref="AF3019">SUM(Table1[Cutomer Churned or not]/'KPI''s'!$B$1)</f>
        <v>0.2685808284731635</v>
      </c>
    </row>
    <row r="3020" spans="1:32" x14ac:dyDescent="0.25">
      <c r="A3020" t="s">
        <v>6159</v>
      </c>
      <c r="B3020" t="s">
        <v>21</v>
      </c>
      <c r="C3020" s="7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 t="str">
        <f>IF(Table1[[#This Row],[Under 30]]="yes","under 30",IF(Table1[[#This Row],[Senior]]="No","Senior","other"))</f>
        <v>Senior</v>
      </c>
      <c r="AE3020">
        <f>IF(Table1[[#This Row],[Churn Label]]="no",0,1)</f>
        <v>0</v>
      </c>
      <c r="AF3020" cm="1">
        <f t="array" ref="AF3020">SUM(Table1[Cutomer Churned or not]/'KPI''s'!$B$1)</f>
        <v>0.2685808284731635</v>
      </c>
    </row>
    <row r="3021" spans="1:32" x14ac:dyDescent="0.25">
      <c r="A3021" t="s">
        <v>6161</v>
      </c>
      <c r="B3021" t="s">
        <v>21</v>
      </c>
      <c r="C3021" s="7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 t="str">
        <f>IF(Table1[[#This Row],[Under 30]]="yes","under 30",IF(Table1[[#This Row],[Senior]]="No","Senior","other"))</f>
        <v>Senior</v>
      </c>
      <c r="AE3021">
        <f>IF(Table1[[#This Row],[Churn Label]]="no",0,1)</f>
        <v>0</v>
      </c>
      <c r="AF3021" cm="1">
        <f t="array" ref="AF3021">SUM(Table1[Cutomer Churned or not]/'KPI''s'!$B$1)</f>
        <v>0.2685808284731635</v>
      </c>
    </row>
    <row r="3022" spans="1:32" x14ac:dyDescent="0.25">
      <c r="A3022" t="s">
        <v>6163</v>
      </c>
      <c r="B3022" t="s">
        <v>21</v>
      </c>
      <c r="C3022" s="7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 t="str">
        <f>IF(Table1[[#This Row],[Under 30]]="yes","under 30",IF(Table1[[#This Row],[Senior]]="No","Senior","other"))</f>
        <v>other</v>
      </c>
      <c r="AE3022">
        <f>IF(Table1[[#This Row],[Churn Label]]="no",0,1)</f>
        <v>0</v>
      </c>
      <c r="AF3022" cm="1">
        <f t="array" ref="AF3022">SUM(Table1[Cutomer Churned or not]/'KPI''s'!$B$1)</f>
        <v>0.2685808284731635</v>
      </c>
    </row>
    <row r="3023" spans="1:32" x14ac:dyDescent="0.25">
      <c r="A3023" t="s">
        <v>6165</v>
      </c>
      <c r="B3023" t="s">
        <v>21</v>
      </c>
      <c r="C3023" s="7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 t="str">
        <f>IF(Table1[[#This Row],[Under 30]]="yes","under 30",IF(Table1[[#This Row],[Senior]]="No","Senior","other"))</f>
        <v>Senior</v>
      </c>
      <c r="AE3023">
        <f>IF(Table1[[#This Row],[Churn Label]]="no",0,1)</f>
        <v>0</v>
      </c>
      <c r="AF3023" cm="1">
        <f t="array" ref="AF3023">SUM(Table1[Cutomer Churned or not]/'KPI''s'!$B$1)</f>
        <v>0.2685808284731635</v>
      </c>
    </row>
    <row r="3024" spans="1:32" x14ac:dyDescent="0.25">
      <c r="A3024" t="s">
        <v>6167</v>
      </c>
      <c r="B3024" t="s">
        <v>21</v>
      </c>
      <c r="C3024" s="7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 t="str">
        <f>IF(Table1[[#This Row],[Under 30]]="yes","under 30",IF(Table1[[#This Row],[Senior]]="No","Senior","other"))</f>
        <v>Senior</v>
      </c>
      <c r="AE3024">
        <f>IF(Table1[[#This Row],[Churn Label]]="no",0,1)</f>
        <v>0</v>
      </c>
      <c r="AF3024" cm="1">
        <f t="array" ref="AF3024">SUM(Table1[Cutomer Churned or not]/'KPI''s'!$B$1)</f>
        <v>0.2685808284731635</v>
      </c>
    </row>
    <row r="3025" spans="1:32" x14ac:dyDescent="0.25">
      <c r="A3025" t="s">
        <v>6169</v>
      </c>
      <c r="B3025" t="s">
        <v>21</v>
      </c>
      <c r="C3025" s="7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 t="str">
        <f>IF(Table1[[#This Row],[Under 30]]="yes","under 30",IF(Table1[[#This Row],[Senior]]="No","Senior","other"))</f>
        <v>Senior</v>
      </c>
      <c r="AE3025">
        <f>IF(Table1[[#This Row],[Churn Label]]="no",0,1)</f>
        <v>0</v>
      </c>
      <c r="AF3025" cm="1">
        <f t="array" ref="AF3025">SUM(Table1[Cutomer Churned or not]/'KPI''s'!$B$1)</f>
        <v>0.2685808284731635</v>
      </c>
    </row>
    <row r="3026" spans="1:32" x14ac:dyDescent="0.25">
      <c r="A3026" t="s">
        <v>6171</v>
      </c>
      <c r="B3026" t="s">
        <v>21</v>
      </c>
      <c r="C3026" s="7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 t="str">
        <f>IF(Table1[[#This Row],[Under 30]]="yes","under 30",IF(Table1[[#This Row],[Senior]]="No","Senior","other"))</f>
        <v>other</v>
      </c>
      <c r="AE3026">
        <f>IF(Table1[[#This Row],[Churn Label]]="no",0,1)</f>
        <v>0</v>
      </c>
      <c r="AF3026" cm="1">
        <f t="array" ref="AF3026">SUM(Table1[Cutomer Churned or not]/'KPI''s'!$B$1)</f>
        <v>0.2685808284731635</v>
      </c>
    </row>
    <row r="3027" spans="1:32" x14ac:dyDescent="0.25">
      <c r="A3027" t="s">
        <v>6173</v>
      </c>
      <c r="B3027" t="s">
        <v>21</v>
      </c>
      <c r="C3027" s="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 t="str">
        <f>IF(Table1[[#This Row],[Under 30]]="yes","under 30",IF(Table1[[#This Row],[Senior]]="No","Senior","other"))</f>
        <v>other</v>
      </c>
      <c r="AE3027">
        <f>IF(Table1[[#This Row],[Churn Label]]="no",0,1)</f>
        <v>0</v>
      </c>
      <c r="AF3027" cm="1">
        <f t="array" ref="AF3027">SUM(Table1[Cutomer Churned or not]/'KPI''s'!$B$1)</f>
        <v>0.2685808284731635</v>
      </c>
    </row>
    <row r="3028" spans="1:32" x14ac:dyDescent="0.25">
      <c r="A3028" t="s">
        <v>6175</v>
      </c>
      <c r="B3028" t="s">
        <v>21</v>
      </c>
      <c r="C3028" s="7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 t="str">
        <f>IF(Table1[[#This Row],[Under 30]]="yes","under 30",IF(Table1[[#This Row],[Senior]]="No","Senior","other"))</f>
        <v>Senior</v>
      </c>
      <c r="AE3028">
        <f>IF(Table1[[#This Row],[Churn Label]]="no",0,1)</f>
        <v>0</v>
      </c>
      <c r="AF3028" cm="1">
        <f t="array" ref="AF3028">SUM(Table1[Cutomer Churned or not]/'KPI''s'!$B$1)</f>
        <v>0.2685808284731635</v>
      </c>
    </row>
    <row r="3029" spans="1:32" x14ac:dyDescent="0.25">
      <c r="A3029" t="s">
        <v>6177</v>
      </c>
      <c r="B3029" t="s">
        <v>21</v>
      </c>
      <c r="C3029" s="7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 t="str">
        <f>IF(Table1[[#This Row],[Under 30]]="yes","under 30",IF(Table1[[#This Row],[Senior]]="No","Senior","other"))</f>
        <v>Senior</v>
      </c>
      <c r="AE3029">
        <f>IF(Table1[[#This Row],[Churn Label]]="no",0,1)</f>
        <v>0</v>
      </c>
      <c r="AF3029" cm="1">
        <f t="array" ref="AF3029">SUM(Table1[Cutomer Churned or not]/'KPI''s'!$B$1)</f>
        <v>0.2685808284731635</v>
      </c>
    </row>
    <row r="3030" spans="1:32" x14ac:dyDescent="0.25">
      <c r="A3030" t="s">
        <v>6179</v>
      </c>
      <c r="B3030" t="s">
        <v>21</v>
      </c>
      <c r="C3030" s="7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 t="str">
        <f>IF(Table1[[#This Row],[Under 30]]="yes","under 30",IF(Table1[[#This Row],[Senior]]="No","Senior","other"))</f>
        <v>under 30</v>
      </c>
      <c r="AE3030">
        <f>IF(Table1[[#This Row],[Churn Label]]="no",0,1)</f>
        <v>0</v>
      </c>
      <c r="AF3030" cm="1">
        <f t="array" ref="AF3030">SUM(Table1[Cutomer Churned or not]/'KPI''s'!$B$1)</f>
        <v>0.2685808284731635</v>
      </c>
    </row>
    <row r="3031" spans="1:32" x14ac:dyDescent="0.25">
      <c r="A3031" t="s">
        <v>6181</v>
      </c>
      <c r="B3031" t="s">
        <v>21</v>
      </c>
      <c r="C3031" s="7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 t="str">
        <f>IF(Table1[[#This Row],[Under 30]]="yes","under 30",IF(Table1[[#This Row],[Senior]]="No","Senior","other"))</f>
        <v>Senior</v>
      </c>
      <c r="AE3031">
        <f>IF(Table1[[#This Row],[Churn Label]]="no",0,1)</f>
        <v>0</v>
      </c>
      <c r="AF3031" cm="1">
        <f t="array" ref="AF3031">SUM(Table1[Cutomer Churned or not]/'KPI''s'!$B$1)</f>
        <v>0.2685808284731635</v>
      </c>
    </row>
    <row r="3032" spans="1:32" x14ac:dyDescent="0.25">
      <c r="A3032" t="s">
        <v>6183</v>
      </c>
      <c r="B3032" t="s">
        <v>21</v>
      </c>
      <c r="C3032" s="7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 t="str">
        <f>IF(Table1[[#This Row],[Under 30]]="yes","under 30",IF(Table1[[#This Row],[Senior]]="No","Senior","other"))</f>
        <v>Senior</v>
      </c>
      <c r="AE3032">
        <f>IF(Table1[[#This Row],[Churn Label]]="no",0,1)</f>
        <v>0</v>
      </c>
      <c r="AF3032" cm="1">
        <f t="array" ref="AF3032">SUM(Table1[Cutomer Churned or not]/'KPI''s'!$B$1)</f>
        <v>0.2685808284731635</v>
      </c>
    </row>
    <row r="3033" spans="1:32" x14ac:dyDescent="0.25">
      <c r="A3033" t="s">
        <v>6185</v>
      </c>
      <c r="B3033" t="s">
        <v>21</v>
      </c>
      <c r="C3033" s="7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 t="str">
        <f>IF(Table1[[#This Row],[Under 30]]="yes","under 30",IF(Table1[[#This Row],[Senior]]="No","Senior","other"))</f>
        <v>Senior</v>
      </c>
      <c r="AE3033">
        <f>IF(Table1[[#This Row],[Churn Label]]="no",0,1)</f>
        <v>0</v>
      </c>
      <c r="AF3033" cm="1">
        <f t="array" ref="AF3033">SUM(Table1[Cutomer Churned or not]/'KPI''s'!$B$1)</f>
        <v>0.2685808284731635</v>
      </c>
    </row>
    <row r="3034" spans="1:32" x14ac:dyDescent="0.25">
      <c r="A3034" t="s">
        <v>6187</v>
      </c>
      <c r="B3034" t="s">
        <v>21</v>
      </c>
      <c r="C3034" s="7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 t="str">
        <f>IF(Table1[[#This Row],[Under 30]]="yes","under 30",IF(Table1[[#This Row],[Senior]]="No","Senior","other"))</f>
        <v>other</v>
      </c>
      <c r="AE3034">
        <f>IF(Table1[[#This Row],[Churn Label]]="no",0,1)</f>
        <v>0</v>
      </c>
      <c r="AF3034" cm="1">
        <f t="array" ref="AF3034">SUM(Table1[Cutomer Churned or not]/'KPI''s'!$B$1)</f>
        <v>0.2685808284731635</v>
      </c>
    </row>
    <row r="3035" spans="1:32" x14ac:dyDescent="0.25">
      <c r="A3035" t="s">
        <v>6189</v>
      </c>
      <c r="B3035" t="s">
        <v>21</v>
      </c>
      <c r="C3035" s="7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 t="str">
        <f>IF(Table1[[#This Row],[Under 30]]="yes","under 30",IF(Table1[[#This Row],[Senior]]="No","Senior","other"))</f>
        <v>other</v>
      </c>
      <c r="AE3035">
        <f>IF(Table1[[#This Row],[Churn Label]]="no",0,1)</f>
        <v>0</v>
      </c>
      <c r="AF3035" cm="1">
        <f t="array" ref="AF3035">SUM(Table1[Cutomer Churned or not]/'KPI''s'!$B$1)</f>
        <v>0.2685808284731635</v>
      </c>
    </row>
    <row r="3036" spans="1:32" x14ac:dyDescent="0.25">
      <c r="A3036" t="s">
        <v>6191</v>
      </c>
      <c r="B3036" t="s">
        <v>21</v>
      </c>
      <c r="C3036" s="7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 t="str">
        <f>IF(Table1[[#This Row],[Under 30]]="yes","under 30",IF(Table1[[#This Row],[Senior]]="No","Senior","other"))</f>
        <v>Senior</v>
      </c>
      <c r="AE3036">
        <f>IF(Table1[[#This Row],[Churn Label]]="no",0,1)</f>
        <v>0</v>
      </c>
      <c r="AF3036" cm="1">
        <f t="array" ref="AF3036">SUM(Table1[Cutomer Churned or not]/'KPI''s'!$B$1)</f>
        <v>0.2685808284731635</v>
      </c>
    </row>
    <row r="3037" spans="1:32" x14ac:dyDescent="0.25">
      <c r="A3037" t="s">
        <v>6193</v>
      </c>
      <c r="B3037" t="s">
        <v>21</v>
      </c>
      <c r="C3037" s="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 t="str">
        <f>IF(Table1[[#This Row],[Under 30]]="yes","under 30",IF(Table1[[#This Row],[Senior]]="No","Senior","other"))</f>
        <v>Senior</v>
      </c>
      <c r="AE3037">
        <f>IF(Table1[[#This Row],[Churn Label]]="no",0,1)</f>
        <v>0</v>
      </c>
      <c r="AF3037" cm="1">
        <f t="array" ref="AF3037">SUM(Table1[Cutomer Churned or not]/'KPI''s'!$B$1)</f>
        <v>0.2685808284731635</v>
      </c>
    </row>
    <row r="3038" spans="1:32" x14ac:dyDescent="0.25">
      <c r="A3038" t="s">
        <v>6195</v>
      </c>
      <c r="B3038" t="s">
        <v>21</v>
      </c>
      <c r="C3038" s="7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 t="str">
        <f>IF(Table1[[#This Row],[Under 30]]="yes","under 30",IF(Table1[[#This Row],[Senior]]="No","Senior","other"))</f>
        <v>Senior</v>
      </c>
      <c r="AE3038">
        <f>IF(Table1[[#This Row],[Churn Label]]="no",0,1)</f>
        <v>0</v>
      </c>
      <c r="AF3038" cm="1">
        <f t="array" ref="AF3038">SUM(Table1[Cutomer Churned or not]/'KPI''s'!$B$1)</f>
        <v>0.2685808284731635</v>
      </c>
    </row>
    <row r="3039" spans="1:32" x14ac:dyDescent="0.25">
      <c r="A3039" t="s">
        <v>6197</v>
      </c>
      <c r="B3039" t="s">
        <v>21</v>
      </c>
      <c r="C3039" s="7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 t="str">
        <f>IF(Table1[[#This Row],[Under 30]]="yes","under 30",IF(Table1[[#This Row],[Senior]]="No","Senior","other"))</f>
        <v>Senior</v>
      </c>
      <c r="AE3039">
        <f>IF(Table1[[#This Row],[Churn Label]]="no",0,1)</f>
        <v>0</v>
      </c>
      <c r="AF3039" cm="1">
        <f t="array" ref="AF3039">SUM(Table1[Cutomer Churned or not]/'KPI''s'!$B$1)</f>
        <v>0.2685808284731635</v>
      </c>
    </row>
    <row r="3040" spans="1:32" x14ac:dyDescent="0.25">
      <c r="A3040" t="s">
        <v>6199</v>
      </c>
      <c r="B3040" t="s">
        <v>21</v>
      </c>
      <c r="C3040" s="7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 t="str">
        <f>IF(Table1[[#This Row],[Under 30]]="yes","under 30",IF(Table1[[#This Row],[Senior]]="No","Senior","other"))</f>
        <v>Senior</v>
      </c>
      <c r="AE3040">
        <f>IF(Table1[[#This Row],[Churn Label]]="no",0,1)</f>
        <v>0</v>
      </c>
      <c r="AF3040" cm="1">
        <f t="array" ref="AF3040">SUM(Table1[Cutomer Churned or not]/'KPI''s'!$B$1)</f>
        <v>0.2685808284731635</v>
      </c>
    </row>
    <row r="3041" spans="1:32" x14ac:dyDescent="0.25">
      <c r="A3041" t="s">
        <v>6201</v>
      </c>
      <c r="B3041" t="s">
        <v>21</v>
      </c>
      <c r="C3041" s="7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 t="str">
        <f>IF(Table1[[#This Row],[Under 30]]="yes","under 30",IF(Table1[[#This Row],[Senior]]="No","Senior","other"))</f>
        <v>Senior</v>
      </c>
      <c r="AE3041">
        <f>IF(Table1[[#This Row],[Churn Label]]="no",0,1)</f>
        <v>0</v>
      </c>
      <c r="AF3041" cm="1">
        <f t="array" ref="AF3041">SUM(Table1[Cutomer Churned or not]/'KPI''s'!$B$1)</f>
        <v>0.2685808284731635</v>
      </c>
    </row>
    <row r="3042" spans="1:32" x14ac:dyDescent="0.25">
      <c r="A3042" t="s">
        <v>6203</v>
      </c>
      <c r="B3042" t="s">
        <v>21</v>
      </c>
      <c r="C3042" s="7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 t="str">
        <f>IF(Table1[[#This Row],[Under 30]]="yes","under 30",IF(Table1[[#This Row],[Senior]]="No","Senior","other"))</f>
        <v>Senior</v>
      </c>
      <c r="AE3042">
        <f>IF(Table1[[#This Row],[Churn Label]]="no",0,1)</f>
        <v>0</v>
      </c>
      <c r="AF3042" cm="1">
        <f t="array" ref="AF3042">SUM(Table1[Cutomer Churned or not]/'KPI''s'!$B$1)</f>
        <v>0.2685808284731635</v>
      </c>
    </row>
    <row r="3043" spans="1:32" x14ac:dyDescent="0.25">
      <c r="A3043" t="s">
        <v>6205</v>
      </c>
      <c r="B3043" t="s">
        <v>21</v>
      </c>
      <c r="C3043" s="7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 t="str">
        <f>IF(Table1[[#This Row],[Under 30]]="yes","under 30",IF(Table1[[#This Row],[Senior]]="No","Senior","other"))</f>
        <v>other</v>
      </c>
      <c r="AE3043">
        <f>IF(Table1[[#This Row],[Churn Label]]="no",0,1)</f>
        <v>0</v>
      </c>
      <c r="AF3043" cm="1">
        <f t="array" ref="AF3043">SUM(Table1[Cutomer Churned or not]/'KPI''s'!$B$1)</f>
        <v>0.2685808284731635</v>
      </c>
    </row>
    <row r="3044" spans="1:32" x14ac:dyDescent="0.25">
      <c r="A3044" t="s">
        <v>6207</v>
      </c>
      <c r="B3044" t="s">
        <v>21</v>
      </c>
      <c r="C3044" s="7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 t="str">
        <f>IF(Table1[[#This Row],[Under 30]]="yes","under 30",IF(Table1[[#This Row],[Senior]]="No","Senior","other"))</f>
        <v>other</v>
      </c>
      <c r="AE3044">
        <f>IF(Table1[[#This Row],[Churn Label]]="no",0,1)</f>
        <v>0</v>
      </c>
      <c r="AF3044" cm="1">
        <f t="array" ref="AF3044">SUM(Table1[Cutomer Churned or not]/'KPI''s'!$B$1)</f>
        <v>0.2685808284731635</v>
      </c>
    </row>
    <row r="3045" spans="1:32" x14ac:dyDescent="0.25">
      <c r="A3045" t="s">
        <v>6209</v>
      </c>
      <c r="B3045" t="s">
        <v>21</v>
      </c>
      <c r="C3045" s="7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 t="str">
        <f>IF(Table1[[#This Row],[Under 30]]="yes","under 30",IF(Table1[[#This Row],[Senior]]="No","Senior","other"))</f>
        <v>other</v>
      </c>
      <c r="AE3045">
        <f>IF(Table1[[#This Row],[Churn Label]]="no",0,1)</f>
        <v>0</v>
      </c>
      <c r="AF3045" cm="1">
        <f t="array" ref="AF3045">SUM(Table1[Cutomer Churned or not]/'KPI''s'!$B$1)</f>
        <v>0.2685808284731635</v>
      </c>
    </row>
    <row r="3046" spans="1:32" x14ac:dyDescent="0.25">
      <c r="A3046" t="s">
        <v>6211</v>
      </c>
      <c r="B3046" t="s">
        <v>21</v>
      </c>
      <c r="C3046" s="7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 t="str">
        <f>IF(Table1[[#This Row],[Under 30]]="yes","under 30",IF(Table1[[#This Row],[Senior]]="No","Senior","other"))</f>
        <v>other</v>
      </c>
      <c r="AE3046">
        <f>IF(Table1[[#This Row],[Churn Label]]="no",0,1)</f>
        <v>0</v>
      </c>
      <c r="AF3046" cm="1">
        <f t="array" ref="AF3046">SUM(Table1[Cutomer Churned or not]/'KPI''s'!$B$1)</f>
        <v>0.2685808284731635</v>
      </c>
    </row>
    <row r="3047" spans="1:32" x14ac:dyDescent="0.25">
      <c r="A3047" t="s">
        <v>6213</v>
      </c>
      <c r="B3047" t="s">
        <v>21</v>
      </c>
      <c r="C3047" s="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 t="str">
        <f>IF(Table1[[#This Row],[Under 30]]="yes","under 30",IF(Table1[[#This Row],[Senior]]="No","Senior","other"))</f>
        <v>under 30</v>
      </c>
      <c r="AE3047">
        <f>IF(Table1[[#This Row],[Churn Label]]="no",0,1)</f>
        <v>0</v>
      </c>
      <c r="AF3047" cm="1">
        <f t="array" ref="AF3047">SUM(Table1[Cutomer Churned or not]/'KPI''s'!$B$1)</f>
        <v>0.2685808284731635</v>
      </c>
    </row>
    <row r="3048" spans="1:32" x14ac:dyDescent="0.25">
      <c r="A3048" t="s">
        <v>6215</v>
      </c>
      <c r="B3048" t="s">
        <v>21</v>
      </c>
      <c r="C3048" s="7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 t="str">
        <f>IF(Table1[[#This Row],[Under 30]]="yes","under 30",IF(Table1[[#This Row],[Senior]]="No","Senior","other"))</f>
        <v>under 30</v>
      </c>
      <c r="AE3048">
        <f>IF(Table1[[#This Row],[Churn Label]]="no",0,1)</f>
        <v>0</v>
      </c>
      <c r="AF3048" cm="1">
        <f t="array" ref="AF3048">SUM(Table1[Cutomer Churned or not]/'KPI''s'!$B$1)</f>
        <v>0.2685808284731635</v>
      </c>
    </row>
    <row r="3049" spans="1:32" x14ac:dyDescent="0.25">
      <c r="A3049" t="s">
        <v>6217</v>
      </c>
      <c r="B3049" t="s">
        <v>21</v>
      </c>
      <c r="C3049" s="7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 t="str">
        <f>IF(Table1[[#This Row],[Under 30]]="yes","under 30",IF(Table1[[#This Row],[Senior]]="No","Senior","other"))</f>
        <v>other</v>
      </c>
      <c r="AE3049">
        <f>IF(Table1[[#This Row],[Churn Label]]="no",0,1)</f>
        <v>0</v>
      </c>
      <c r="AF3049" cm="1">
        <f t="array" ref="AF3049">SUM(Table1[Cutomer Churned or not]/'KPI''s'!$B$1)</f>
        <v>0.2685808284731635</v>
      </c>
    </row>
    <row r="3050" spans="1:32" x14ac:dyDescent="0.25">
      <c r="A3050" t="s">
        <v>6219</v>
      </c>
      <c r="B3050" t="s">
        <v>21</v>
      </c>
      <c r="C3050" s="7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 t="str">
        <f>IF(Table1[[#This Row],[Under 30]]="yes","under 30",IF(Table1[[#This Row],[Senior]]="No","Senior","other"))</f>
        <v>Senior</v>
      </c>
      <c r="AE3050">
        <f>IF(Table1[[#This Row],[Churn Label]]="no",0,1)</f>
        <v>0</v>
      </c>
      <c r="AF3050" cm="1">
        <f t="array" ref="AF3050">SUM(Table1[Cutomer Churned or not]/'KPI''s'!$B$1)</f>
        <v>0.2685808284731635</v>
      </c>
    </row>
    <row r="3051" spans="1:32" x14ac:dyDescent="0.25">
      <c r="A3051" t="s">
        <v>6221</v>
      </c>
      <c r="B3051" t="s">
        <v>21</v>
      </c>
      <c r="C3051" s="7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 t="str">
        <f>IF(Table1[[#This Row],[Under 30]]="yes","under 30",IF(Table1[[#This Row],[Senior]]="No","Senior","other"))</f>
        <v>Senior</v>
      </c>
      <c r="AE3051">
        <f>IF(Table1[[#This Row],[Churn Label]]="no",0,1)</f>
        <v>0</v>
      </c>
      <c r="AF3051" cm="1">
        <f t="array" ref="AF3051">SUM(Table1[Cutomer Churned or not]/'KPI''s'!$B$1)</f>
        <v>0.2685808284731635</v>
      </c>
    </row>
    <row r="3052" spans="1:32" x14ac:dyDescent="0.25">
      <c r="A3052" t="s">
        <v>6223</v>
      </c>
      <c r="B3052" t="s">
        <v>21</v>
      </c>
      <c r="C3052" s="7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 t="str">
        <f>IF(Table1[[#This Row],[Under 30]]="yes","under 30",IF(Table1[[#This Row],[Senior]]="No","Senior","other"))</f>
        <v>other</v>
      </c>
      <c r="AE3052">
        <f>IF(Table1[[#This Row],[Churn Label]]="no",0,1)</f>
        <v>0</v>
      </c>
      <c r="AF3052" cm="1">
        <f t="array" ref="AF3052">SUM(Table1[Cutomer Churned or not]/'KPI''s'!$B$1)</f>
        <v>0.2685808284731635</v>
      </c>
    </row>
    <row r="3053" spans="1:32" x14ac:dyDescent="0.25">
      <c r="A3053" t="s">
        <v>6225</v>
      </c>
      <c r="B3053" t="s">
        <v>21</v>
      </c>
      <c r="C3053" s="7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 t="str">
        <f>IF(Table1[[#This Row],[Under 30]]="yes","under 30",IF(Table1[[#This Row],[Senior]]="No","Senior","other"))</f>
        <v>Senior</v>
      </c>
      <c r="AE3053">
        <f>IF(Table1[[#This Row],[Churn Label]]="no",0,1)</f>
        <v>0</v>
      </c>
      <c r="AF3053" cm="1">
        <f t="array" ref="AF3053">SUM(Table1[Cutomer Churned or not]/'KPI''s'!$B$1)</f>
        <v>0.2685808284731635</v>
      </c>
    </row>
    <row r="3054" spans="1:32" x14ac:dyDescent="0.25">
      <c r="A3054" t="s">
        <v>6227</v>
      </c>
      <c r="B3054" t="s">
        <v>21</v>
      </c>
      <c r="C3054" s="7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 t="str">
        <f>IF(Table1[[#This Row],[Under 30]]="yes","under 30",IF(Table1[[#This Row],[Senior]]="No","Senior","other"))</f>
        <v>other</v>
      </c>
      <c r="AE3054">
        <f>IF(Table1[[#This Row],[Churn Label]]="no",0,1)</f>
        <v>0</v>
      </c>
      <c r="AF3054" cm="1">
        <f t="array" ref="AF3054">SUM(Table1[Cutomer Churned or not]/'KPI''s'!$B$1)</f>
        <v>0.2685808284731635</v>
      </c>
    </row>
    <row r="3055" spans="1:32" x14ac:dyDescent="0.25">
      <c r="A3055" t="s">
        <v>6229</v>
      </c>
      <c r="B3055" t="s">
        <v>21</v>
      </c>
      <c r="C3055" s="7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 t="str">
        <f>IF(Table1[[#This Row],[Under 30]]="yes","under 30",IF(Table1[[#This Row],[Senior]]="No","Senior","other"))</f>
        <v>Senior</v>
      </c>
      <c r="AE3055">
        <f>IF(Table1[[#This Row],[Churn Label]]="no",0,1)</f>
        <v>0</v>
      </c>
      <c r="AF3055" cm="1">
        <f t="array" ref="AF3055">SUM(Table1[Cutomer Churned or not]/'KPI''s'!$B$1)</f>
        <v>0.2685808284731635</v>
      </c>
    </row>
    <row r="3056" spans="1:32" x14ac:dyDescent="0.25">
      <c r="A3056" t="s">
        <v>6231</v>
      </c>
      <c r="B3056" t="s">
        <v>21</v>
      </c>
      <c r="C3056" s="7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 t="str">
        <f>IF(Table1[[#This Row],[Under 30]]="yes","under 30",IF(Table1[[#This Row],[Senior]]="No","Senior","other"))</f>
        <v>other</v>
      </c>
      <c r="AE3056">
        <f>IF(Table1[[#This Row],[Churn Label]]="no",0,1)</f>
        <v>0</v>
      </c>
      <c r="AF3056" cm="1">
        <f t="array" ref="AF3056">SUM(Table1[Cutomer Churned or not]/'KPI''s'!$B$1)</f>
        <v>0.2685808284731635</v>
      </c>
    </row>
    <row r="3057" spans="1:32" x14ac:dyDescent="0.25">
      <c r="A3057" t="s">
        <v>6233</v>
      </c>
      <c r="B3057" t="s">
        <v>21</v>
      </c>
      <c r="C3057" s="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 t="str">
        <f>IF(Table1[[#This Row],[Under 30]]="yes","under 30",IF(Table1[[#This Row],[Senior]]="No","Senior","other"))</f>
        <v>other</v>
      </c>
      <c r="AE3057">
        <f>IF(Table1[[#This Row],[Churn Label]]="no",0,1)</f>
        <v>0</v>
      </c>
      <c r="AF3057" cm="1">
        <f t="array" ref="AF3057">SUM(Table1[Cutomer Churned or not]/'KPI''s'!$B$1)</f>
        <v>0.2685808284731635</v>
      </c>
    </row>
    <row r="3058" spans="1:32" x14ac:dyDescent="0.25">
      <c r="A3058" t="s">
        <v>6235</v>
      </c>
      <c r="B3058" t="s">
        <v>21</v>
      </c>
      <c r="C3058" s="7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 t="str">
        <f>IF(Table1[[#This Row],[Under 30]]="yes","under 30",IF(Table1[[#This Row],[Senior]]="No","Senior","other"))</f>
        <v>Senior</v>
      </c>
      <c r="AE3058">
        <f>IF(Table1[[#This Row],[Churn Label]]="no",0,1)</f>
        <v>0</v>
      </c>
      <c r="AF3058" cm="1">
        <f t="array" ref="AF3058">SUM(Table1[Cutomer Churned or not]/'KPI''s'!$B$1)</f>
        <v>0.2685808284731635</v>
      </c>
    </row>
    <row r="3059" spans="1:32" x14ac:dyDescent="0.25">
      <c r="A3059" t="s">
        <v>6237</v>
      </c>
      <c r="B3059" t="s">
        <v>21</v>
      </c>
      <c r="C3059" s="7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 t="str">
        <f>IF(Table1[[#This Row],[Under 30]]="yes","under 30",IF(Table1[[#This Row],[Senior]]="No","Senior","other"))</f>
        <v>other</v>
      </c>
      <c r="AE3059">
        <f>IF(Table1[[#This Row],[Churn Label]]="no",0,1)</f>
        <v>0</v>
      </c>
      <c r="AF3059" cm="1">
        <f t="array" ref="AF3059">SUM(Table1[Cutomer Churned or not]/'KPI''s'!$B$1)</f>
        <v>0.2685808284731635</v>
      </c>
    </row>
    <row r="3060" spans="1:32" x14ac:dyDescent="0.25">
      <c r="A3060" t="s">
        <v>6239</v>
      </c>
      <c r="B3060" t="s">
        <v>21</v>
      </c>
      <c r="C3060" s="7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 t="str">
        <f>IF(Table1[[#This Row],[Under 30]]="yes","under 30",IF(Table1[[#This Row],[Senior]]="No","Senior","other"))</f>
        <v>Senior</v>
      </c>
      <c r="AE3060">
        <f>IF(Table1[[#This Row],[Churn Label]]="no",0,1)</f>
        <v>0</v>
      </c>
      <c r="AF3060" cm="1">
        <f t="array" ref="AF3060">SUM(Table1[Cutomer Churned or not]/'KPI''s'!$B$1)</f>
        <v>0.2685808284731635</v>
      </c>
    </row>
    <row r="3061" spans="1:32" x14ac:dyDescent="0.25">
      <c r="A3061" t="s">
        <v>6241</v>
      </c>
      <c r="B3061" t="s">
        <v>21</v>
      </c>
      <c r="C3061" s="7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 t="str">
        <f>IF(Table1[[#This Row],[Under 30]]="yes","under 30",IF(Table1[[#This Row],[Senior]]="No","Senior","other"))</f>
        <v>Senior</v>
      </c>
      <c r="AE3061">
        <f>IF(Table1[[#This Row],[Churn Label]]="no",0,1)</f>
        <v>0</v>
      </c>
      <c r="AF3061" cm="1">
        <f t="array" ref="AF3061">SUM(Table1[Cutomer Churned or not]/'KPI''s'!$B$1)</f>
        <v>0.2685808284731635</v>
      </c>
    </row>
    <row r="3062" spans="1:32" x14ac:dyDescent="0.25">
      <c r="A3062" t="s">
        <v>6243</v>
      </c>
      <c r="B3062" t="s">
        <v>21</v>
      </c>
      <c r="C3062" s="7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 t="str">
        <f>IF(Table1[[#This Row],[Under 30]]="yes","under 30",IF(Table1[[#This Row],[Senior]]="No","Senior","other"))</f>
        <v>under 30</v>
      </c>
      <c r="AE3062">
        <f>IF(Table1[[#This Row],[Churn Label]]="no",0,1)</f>
        <v>0</v>
      </c>
      <c r="AF3062" cm="1">
        <f t="array" ref="AF3062">SUM(Table1[Cutomer Churned or not]/'KPI''s'!$B$1)</f>
        <v>0.2685808284731635</v>
      </c>
    </row>
    <row r="3063" spans="1:32" x14ac:dyDescent="0.25">
      <c r="A3063" t="s">
        <v>6245</v>
      </c>
      <c r="B3063" t="s">
        <v>25</v>
      </c>
      <c r="C3063" s="7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 t="str">
        <f>IF(Table1[[#This Row],[Under 30]]="yes","under 30",IF(Table1[[#This Row],[Senior]]="No","Senior","other"))</f>
        <v>Senior</v>
      </c>
      <c r="AE3063">
        <f>IF(Table1[[#This Row],[Churn Label]]="no",0,1)</f>
        <v>1</v>
      </c>
      <c r="AF3063" cm="1">
        <f t="array" ref="AF3063">SUM(Table1[Cutomer Churned or not]/'KPI''s'!$B$1)</f>
        <v>0.2685808284731635</v>
      </c>
    </row>
    <row r="3064" spans="1:32" x14ac:dyDescent="0.25">
      <c r="A3064" t="s">
        <v>6247</v>
      </c>
      <c r="B3064" t="s">
        <v>21</v>
      </c>
      <c r="C3064" s="7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 t="str">
        <f>IF(Table1[[#This Row],[Under 30]]="yes","under 30",IF(Table1[[#This Row],[Senior]]="No","Senior","other"))</f>
        <v>Senior</v>
      </c>
      <c r="AE3064">
        <f>IF(Table1[[#This Row],[Churn Label]]="no",0,1)</f>
        <v>0</v>
      </c>
      <c r="AF3064" cm="1">
        <f t="array" ref="AF3064">SUM(Table1[Cutomer Churned or not]/'KPI''s'!$B$1)</f>
        <v>0.2685808284731635</v>
      </c>
    </row>
    <row r="3065" spans="1:32" x14ac:dyDescent="0.25">
      <c r="A3065" t="s">
        <v>6249</v>
      </c>
      <c r="B3065" t="s">
        <v>21</v>
      </c>
      <c r="C3065" s="7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 t="str">
        <f>IF(Table1[[#This Row],[Under 30]]="yes","under 30",IF(Table1[[#This Row],[Senior]]="No","Senior","other"))</f>
        <v>Senior</v>
      </c>
      <c r="AE3065">
        <f>IF(Table1[[#This Row],[Churn Label]]="no",0,1)</f>
        <v>0</v>
      </c>
      <c r="AF3065" cm="1">
        <f t="array" ref="AF3065">SUM(Table1[Cutomer Churned or not]/'KPI''s'!$B$1)</f>
        <v>0.2685808284731635</v>
      </c>
    </row>
    <row r="3066" spans="1:32" x14ac:dyDescent="0.25">
      <c r="A3066" t="s">
        <v>6251</v>
      </c>
      <c r="B3066" t="s">
        <v>21</v>
      </c>
      <c r="C3066" s="7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 t="str">
        <f>IF(Table1[[#This Row],[Under 30]]="yes","under 30",IF(Table1[[#This Row],[Senior]]="No","Senior","other"))</f>
        <v>under 30</v>
      </c>
      <c r="AE3066">
        <f>IF(Table1[[#This Row],[Churn Label]]="no",0,1)</f>
        <v>0</v>
      </c>
      <c r="AF3066" cm="1">
        <f t="array" ref="AF3066">SUM(Table1[Cutomer Churned or not]/'KPI''s'!$B$1)</f>
        <v>0.2685808284731635</v>
      </c>
    </row>
    <row r="3067" spans="1:32" x14ac:dyDescent="0.25">
      <c r="A3067" t="s">
        <v>6253</v>
      </c>
      <c r="B3067" t="s">
        <v>21</v>
      </c>
      <c r="C3067" s="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 t="str">
        <f>IF(Table1[[#This Row],[Under 30]]="yes","under 30",IF(Table1[[#This Row],[Senior]]="No","Senior","other"))</f>
        <v>Senior</v>
      </c>
      <c r="AE3067">
        <f>IF(Table1[[#This Row],[Churn Label]]="no",0,1)</f>
        <v>0</v>
      </c>
      <c r="AF3067" cm="1">
        <f t="array" ref="AF3067">SUM(Table1[Cutomer Churned or not]/'KPI''s'!$B$1)</f>
        <v>0.2685808284731635</v>
      </c>
    </row>
    <row r="3068" spans="1:32" x14ac:dyDescent="0.25">
      <c r="A3068" t="s">
        <v>6255</v>
      </c>
      <c r="B3068" t="s">
        <v>21</v>
      </c>
      <c r="C3068" s="7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 t="str">
        <f>IF(Table1[[#This Row],[Under 30]]="yes","under 30",IF(Table1[[#This Row],[Senior]]="No","Senior","other"))</f>
        <v>Senior</v>
      </c>
      <c r="AE3068">
        <f>IF(Table1[[#This Row],[Churn Label]]="no",0,1)</f>
        <v>0</v>
      </c>
      <c r="AF3068" cm="1">
        <f t="array" ref="AF3068">SUM(Table1[Cutomer Churned or not]/'KPI''s'!$B$1)</f>
        <v>0.2685808284731635</v>
      </c>
    </row>
    <row r="3069" spans="1:32" x14ac:dyDescent="0.25">
      <c r="A3069" t="s">
        <v>6257</v>
      </c>
      <c r="B3069" t="s">
        <v>21</v>
      </c>
      <c r="C3069" s="7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 t="str">
        <f>IF(Table1[[#This Row],[Under 30]]="yes","under 30",IF(Table1[[#This Row],[Senior]]="No","Senior","other"))</f>
        <v>Senior</v>
      </c>
      <c r="AE3069">
        <f>IF(Table1[[#This Row],[Churn Label]]="no",0,1)</f>
        <v>0</v>
      </c>
      <c r="AF3069" cm="1">
        <f t="array" ref="AF3069">SUM(Table1[Cutomer Churned or not]/'KPI''s'!$B$1)</f>
        <v>0.2685808284731635</v>
      </c>
    </row>
    <row r="3070" spans="1:32" x14ac:dyDescent="0.25">
      <c r="A3070" t="s">
        <v>6259</v>
      </c>
      <c r="B3070" t="s">
        <v>21</v>
      </c>
      <c r="C3070" s="7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 t="str">
        <f>IF(Table1[[#This Row],[Under 30]]="yes","under 30",IF(Table1[[#This Row],[Senior]]="No","Senior","other"))</f>
        <v>Senior</v>
      </c>
      <c r="AE3070">
        <f>IF(Table1[[#This Row],[Churn Label]]="no",0,1)</f>
        <v>0</v>
      </c>
      <c r="AF3070" cm="1">
        <f t="array" ref="AF3070">SUM(Table1[Cutomer Churned or not]/'KPI''s'!$B$1)</f>
        <v>0.2685808284731635</v>
      </c>
    </row>
    <row r="3071" spans="1:32" x14ac:dyDescent="0.25">
      <c r="A3071" t="s">
        <v>6261</v>
      </c>
      <c r="B3071" t="s">
        <v>21</v>
      </c>
      <c r="C3071" s="7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 t="str">
        <f>IF(Table1[[#This Row],[Under 30]]="yes","under 30",IF(Table1[[#This Row],[Senior]]="No","Senior","other"))</f>
        <v>under 30</v>
      </c>
      <c r="AE3071">
        <f>IF(Table1[[#This Row],[Churn Label]]="no",0,1)</f>
        <v>0</v>
      </c>
      <c r="AF3071" cm="1">
        <f t="array" ref="AF3071">SUM(Table1[Cutomer Churned or not]/'KPI''s'!$B$1)</f>
        <v>0.2685808284731635</v>
      </c>
    </row>
    <row r="3072" spans="1:32" x14ac:dyDescent="0.25">
      <c r="A3072" t="s">
        <v>6263</v>
      </c>
      <c r="B3072" t="s">
        <v>21</v>
      </c>
      <c r="C3072" s="7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 t="str">
        <f>IF(Table1[[#This Row],[Under 30]]="yes","under 30",IF(Table1[[#This Row],[Senior]]="No","Senior","other"))</f>
        <v>Senior</v>
      </c>
      <c r="AE3072">
        <f>IF(Table1[[#This Row],[Churn Label]]="no",0,1)</f>
        <v>0</v>
      </c>
      <c r="AF3072" cm="1">
        <f t="array" ref="AF3072">SUM(Table1[Cutomer Churned or not]/'KPI''s'!$B$1)</f>
        <v>0.2685808284731635</v>
      </c>
    </row>
    <row r="3073" spans="1:32" x14ac:dyDescent="0.25">
      <c r="A3073" t="s">
        <v>6265</v>
      </c>
      <c r="B3073" t="s">
        <v>21</v>
      </c>
      <c r="C3073" s="7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 t="str">
        <f>IF(Table1[[#This Row],[Under 30]]="yes","under 30",IF(Table1[[#This Row],[Senior]]="No","Senior","other"))</f>
        <v>Senior</v>
      </c>
      <c r="AE3073">
        <f>IF(Table1[[#This Row],[Churn Label]]="no",0,1)</f>
        <v>0</v>
      </c>
      <c r="AF3073" cm="1">
        <f t="array" ref="AF3073">SUM(Table1[Cutomer Churned or not]/'KPI''s'!$B$1)</f>
        <v>0.2685808284731635</v>
      </c>
    </row>
    <row r="3074" spans="1:32" x14ac:dyDescent="0.25">
      <c r="A3074" t="s">
        <v>6267</v>
      </c>
      <c r="B3074" t="s">
        <v>21</v>
      </c>
      <c r="C3074" s="7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 t="str">
        <f>IF(Table1[[#This Row],[Under 30]]="yes","under 30",IF(Table1[[#This Row],[Senior]]="No","Senior","other"))</f>
        <v>Senior</v>
      </c>
      <c r="AE3074">
        <f>IF(Table1[[#This Row],[Churn Label]]="no",0,1)</f>
        <v>0</v>
      </c>
      <c r="AF3074" cm="1">
        <f t="array" ref="AF3074">SUM(Table1[Cutomer Churned or not]/'KPI''s'!$B$1)</f>
        <v>0.2685808284731635</v>
      </c>
    </row>
    <row r="3075" spans="1:32" x14ac:dyDescent="0.25">
      <c r="A3075" t="s">
        <v>6269</v>
      </c>
      <c r="B3075" t="s">
        <v>21</v>
      </c>
      <c r="C3075" s="7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 t="str">
        <f>IF(Table1[[#This Row],[Under 30]]="yes","under 30",IF(Table1[[#This Row],[Senior]]="No","Senior","other"))</f>
        <v>Senior</v>
      </c>
      <c r="AE3075">
        <f>IF(Table1[[#This Row],[Churn Label]]="no",0,1)</f>
        <v>0</v>
      </c>
      <c r="AF3075" cm="1">
        <f t="array" ref="AF3075">SUM(Table1[Cutomer Churned or not]/'KPI''s'!$B$1)</f>
        <v>0.2685808284731635</v>
      </c>
    </row>
    <row r="3076" spans="1:32" x14ac:dyDescent="0.25">
      <c r="A3076" t="s">
        <v>6271</v>
      </c>
      <c r="B3076" t="s">
        <v>21</v>
      </c>
      <c r="C3076" s="7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 t="str">
        <f>IF(Table1[[#This Row],[Under 30]]="yes","under 30",IF(Table1[[#This Row],[Senior]]="No","Senior","other"))</f>
        <v>Senior</v>
      </c>
      <c r="AE3076">
        <f>IF(Table1[[#This Row],[Churn Label]]="no",0,1)</f>
        <v>0</v>
      </c>
      <c r="AF3076" cm="1">
        <f t="array" ref="AF3076">SUM(Table1[Cutomer Churned or not]/'KPI''s'!$B$1)</f>
        <v>0.2685808284731635</v>
      </c>
    </row>
    <row r="3077" spans="1:32" x14ac:dyDescent="0.25">
      <c r="A3077" t="s">
        <v>6273</v>
      </c>
      <c r="B3077" t="s">
        <v>21</v>
      </c>
      <c r="C3077" s="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 t="str">
        <f>IF(Table1[[#This Row],[Under 30]]="yes","under 30",IF(Table1[[#This Row],[Senior]]="No","Senior","other"))</f>
        <v>other</v>
      </c>
      <c r="AE3077">
        <f>IF(Table1[[#This Row],[Churn Label]]="no",0,1)</f>
        <v>0</v>
      </c>
      <c r="AF3077" cm="1">
        <f t="array" ref="AF3077">SUM(Table1[Cutomer Churned or not]/'KPI''s'!$B$1)</f>
        <v>0.2685808284731635</v>
      </c>
    </row>
    <row r="3078" spans="1:32" x14ac:dyDescent="0.25">
      <c r="A3078" t="s">
        <v>6275</v>
      </c>
      <c r="B3078" t="s">
        <v>21</v>
      </c>
      <c r="C3078" s="7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 t="str">
        <f>IF(Table1[[#This Row],[Under 30]]="yes","under 30",IF(Table1[[#This Row],[Senior]]="No","Senior","other"))</f>
        <v>Senior</v>
      </c>
      <c r="AE3078">
        <f>IF(Table1[[#This Row],[Churn Label]]="no",0,1)</f>
        <v>0</v>
      </c>
      <c r="AF3078" cm="1">
        <f t="array" ref="AF3078">SUM(Table1[Cutomer Churned or not]/'KPI''s'!$B$1)</f>
        <v>0.2685808284731635</v>
      </c>
    </row>
    <row r="3079" spans="1:32" x14ac:dyDescent="0.25">
      <c r="A3079" t="s">
        <v>6277</v>
      </c>
      <c r="B3079" t="s">
        <v>21</v>
      </c>
      <c r="C3079" s="7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 t="str">
        <f>IF(Table1[[#This Row],[Under 30]]="yes","under 30",IF(Table1[[#This Row],[Senior]]="No","Senior","other"))</f>
        <v>Senior</v>
      </c>
      <c r="AE3079">
        <f>IF(Table1[[#This Row],[Churn Label]]="no",0,1)</f>
        <v>0</v>
      </c>
      <c r="AF3079" cm="1">
        <f t="array" ref="AF3079">SUM(Table1[Cutomer Churned or not]/'KPI''s'!$B$1)</f>
        <v>0.2685808284731635</v>
      </c>
    </row>
    <row r="3080" spans="1:32" x14ac:dyDescent="0.25">
      <c r="A3080" t="s">
        <v>6279</v>
      </c>
      <c r="B3080" t="s">
        <v>21</v>
      </c>
      <c r="C3080" s="7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 t="str">
        <f>IF(Table1[[#This Row],[Under 30]]="yes","under 30",IF(Table1[[#This Row],[Senior]]="No","Senior","other"))</f>
        <v>other</v>
      </c>
      <c r="AE3080">
        <f>IF(Table1[[#This Row],[Churn Label]]="no",0,1)</f>
        <v>0</v>
      </c>
      <c r="AF3080" cm="1">
        <f t="array" ref="AF3080">SUM(Table1[Cutomer Churned or not]/'KPI''s'!$B$1)</f>
        <v>0.2685808284731635</v>
      </c>
    </row>
    <row r="3081" spans="1:32" x14ac:dyDescent="0.25">
      <c r="A3081" t="s">
        <v>6281</v>
      </c>
      <c r="B3081" t="s">
        <v>21</v>
      </c>
      <c r="C3081" s="7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 t="str">
        <f>IF(Table1[[#This Row],[Under 30]]="yes","under 30",IF(Table1[[#This Row],[Senior]]="No","Senior","other"))</f>
        <v>Senior</v>
      </c>
      <c r="AE3081">
        <f>IF(Table1[[#This Row],[Churn Label]]="no",0,1)</f>
        <v>0</v>
      </c>
      <c r="AF3081" cm="1">
        <f t="array" ref="AF3081">SUM(Table1[Cutomer Churned or not]/'KPI''s'!$B$1)</f>
        <v>0.2685808284731635</v>
      </c>
    </row>
    <row r="3082" spans="1:32" x14ac:dyDescent="0.25">
      <c r="A3082" t="s">
        <v>6283</v>
      </c>
      <c r="B3082" t="s">
        <v>21</v>
      </c>
      <c r="C3082" s="7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 t="str">
        <f>IF(Table1[[#This Row],[Under 30]]="yes","under 30",IF(Table1[[#This Row],[Senior]]="No","Senior","other"))</f>
        <v>Senior</v>
      </c>
      <c r="AE3082">
        <f>IF(Table1[[#This Row],[Churn Label]]="no",0,1)</f>
        <v>0</v>
      </c>
      <c r="AF3082" cm="1">
        <f t="array" ref="AF3082">SUM(Table1[Cutomer Churned or not]/'KPI''s'!$B$1)</f>
        <v>0.2685808284731635</v>
      </c>
    </row>
    <row r="3083" spans="1:32" x14ac:dyDescent="0.25">
      <c r="A3083" t="s">
        <v>6285</v>
      </c>
      <c r="B3083" t="s">
        <v>21</v>
      </c>
      <c r="C3083" s="7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 t="str">
        <f>IF(Table1[[#This Row],[Under 30]]="yes","under 30",IF(Table1[[#This Row],[Senior]]="No","Senior","other"))</f>
        <v>other</v>
      </c>
      <c r="AE3083">
        <f>IF(Table1[[#This Row],[Churn Label]]="no",0,1)</f>
        <v>0</v>
      </c>
      <c r="AF3083" cm="1">
        <f t="array" ref="AF3083">SUM(Table1[Cutomer Churned or not]/'KPI''s'!$B$1)</f>
        <v>0.2685808284731635</v>
      </c>
    </row>
    <row r="3084" spans="1:32" x14ac:dyDescent="0.25">
      <c r="A3084" t="s">
        <v>6287</v>
      </c>
      <c r="B3084" t="s">
        <v>21</v>
      </c>
      <c r="C3084" s="7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 t="str">
        <f>IF(Table1[[#This Row],[Under 30]]="yes","under 30",IF(Table1[[#This Row],[Senior]]="No","Senior","other"))</f>
        <v>Senior</v>
      </c>
      <c r="AE3084">
        <f>IF(Table1[[#This Row],[Churn Label]]="no",0,1)</f>
        <v>0</v>
      </c>
      <c r="AF3084" cm="1">
        <f t="array" ref="AF3084">SUM(Table1[Cutomer Churned or not]/'KPI''s'!$B$1)</f>
        <v>0.2685808284731635</v>
      </c>
    </row>
    <row r="3085" spans="1:32" x14ac:dyDescent="0.25">
      <c r="A3085" t="s">
        <v>6289</v>
      </c>
      <c r="B3085" t="s">
        <v>21</v>
      </c>
      <c r="C3085" s="7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 t="str">
        <f>IF(Table1[[#This Row],[Under 30]]="yes","under 30",IF(Table1[[#This Row],[Senior]]="No","Senior","other"))</f>
        <v>Senior</v>
      </c>
      <c r="AE3085">
        <f>IF(Table1[[#This Row],[Churn Label]]="no",0,1)</f>
        <v>0</v>
      </c>
      <c r="AF3085" cm="1">
        <f t="array" ref="AF3085">SUM(Table1[Cutomer Churned or not]/'KPI''s'!$B$1)</f>
        <v>0.2685808284731635</v>
      </c>
    </row>
    <row r="3086" spans="1:32" x14ac:dyDescent="0.25">
      <c r="A3086" t="s">
        <v>6291</v>
      </c>
      <c r="B3086" t="s">
        <v>21</v>
      </c>
      <c r="C3086" s="7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 t="str">
        <f>IF(Table1[[#This Row],[Under 30]]="yes","under 30",IF(Table1[[#This Row],[Senior]]="No","Senior","other"))</f>
        <v>under 30</v>
      </c>
      <c r="AE3086">
        <f>IF(Table1[[#This Row],[Churn Label]]="no",0,1)</f>
        <v>0</v>
      </c>
      <c r="AF3086" cm="1">
        <f t="array" ref="AF3086">SUM(Table1[Cutomer Churned or not]/'KPI''s'!$B$1)</f>
        <v>0.2685808284731635</v>
      </c>
    </row>
    <row r="3087" spans="1:32" x14ac:dyDescent="0.25">
      <c r="A3087" t="s">
        <v>6293</v>
      </c>
      <c r="B3087" t="s">
        <v>21</v>
      </c>
      <c r="C3087" s="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 t="str">
        <f>IF(Table1[[#This Row],[Under 30]]="yes","under 30",IF(Table1[[#This Row],[Senior]]="No","Senior","other"))</f>
        <v>Senior</v>
      </c>
      <c r="AE3087">
        <f>IF(Table1[[#This Row],[Churn Label]]="no",0,1)</f>
        <v>0</v>
      </c>
      <c r="AF3087" cm="1">
        <f t="array" ref="AF3087">SUM(Table1[Cutomer Churned or not]/'KPI''s'!$B$1)</f>
        <v>0.2685808284731635</v>
      </c>
    </row>
    <row r="3088" spans="1:32" x14ac:dyDescent="0.25">
      <c r="A3088" t="s">
        <v>6295</v>
      </c>
      <c r="B3088" t="s">
        <v>21</v>
      </c>
      <c r="C3088" s="7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 t="str">
        <f>IF(Table1[[#This Row],[Under 30]]="yes","under 30",IF(Table1[[#This Row],[Senior]]="No","Senior","other"))</f>
        <v>Senior</v>
      </c>
      <c r="AE3088">
        <f>IF(Table1[[#This Row],[Churn Label]]="no",0,1)</f>
        <v>0</v>
      </c>
      <c r="AF3088" cm="1">
        <f t="array" ref="AF3088">SUM(Table1[Cutomer Churned or not]/'KPI''s'!$B$1)</f>
        <v>0.2685808284731635</v>
      </c>
    </row>
    <row r="3089" spans="1:32" x14ac:dyDescent="0.25">
      <c r="A3089" t="s">
        <v>6297</v>
      </c>
      <c r="B3089" t="s">
        <v>21</v>
      </c>
      <c r="C3089" s="7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 t="str">
        <f>IF(Table1[[#This Row],[Under 30]]="yes","under 30",IF(Table1[[#This Row],[Senior]]="No","Senior","other"))</f>
        <v>Senior</v>
      </c>
      <c r="AE3089">
        <f>IF(Table1[[#This Row],[Churn Label]]="no",0,1)</f>
        <v>0</v>
      </c>
      <c r="AF3089" cm="1">
        <f t="array" ref="AF3089">SUM(Table1[Cutomer Churned or not]/'KPI''s'!$B$1)</f>
        <v>0.2685808284731635</v>
      </c>
    </row>
    <row r="3090" spans="1:32" x14ac:dyDescent="0.25">
      <c r="A3090" t="s">
        <v>6299</v>
      </c>
      <c r="B3090" t="s">
        <v>21</v>
      </c>
      <c r="C3090" s="7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 t="str">
        <f>IF(Table1[[#This Row],[Under 30]]="yes","under 30",IF(Table1[[#This Row],[Senior]]="No","Senior","other"))</f>
        <v>Senior</v>
      </c>
      <c r="AE3090">
        <f>IF(Table1[[#This Row],[Churn Label]]="no",0,1)</f>
        <v>0</v>
      </c>
      <c r="AF3090" cm="1">
        <f t="array" ref="AF3090">SUM(Table1[Cutomer Churned or not]/'KPI''s'!$B$1)</f>
        <v>0.2685808284731635</v>
      </c>
    </row>
    <row r="3091" spans="1:32" x14ac:dyDescent="0.25">
      <c r="A3091" t="s">
        <v>6301</v>
      </c>
      <c r="B3091" t="s">
        <v>21</v>
      </c>
      <c r="C3091" s="7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 t="str">
        <f>IF(Table1[[#This Row],[Under 30]]="yes","under 30",IF(Table1[[#This Row],[Senior]]="No","Senior","other"))</f>
        <v>Senior</v>
      </c>
      <c r="AE3091">
        <f>IF(Table1[[#This Row],[Churn Label]]="no",0,1)</f>
        <v>0</v>
      </c>
      <c r="AF3091" cm="1">
        <f t="array" ref="AF3091">SUM(Table1[Cutomer Churned or not]/'KPI''s'!$B$1)</f>
        <v>0.2685808284731635</v>
      </c>
    </row>
    <row r="3092" spans="1:32" x14ac:dyDescent="0.25">
      <c r="A3092" t="s">
        <v>6303</v>
      </c>
      <c r="B3092" t="s">
        <v>21</v>
      </c>
      <c r="C3092" s="7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 t="str">
        <f>IF(Table1[[#This Row],[Under 30]]="yes","under 30",IF(Table1[[#This Row],[Senior]]="No","Senior","other"))</f>
        <v>under 30</v>
      </c>
      <c r="AE3092">
        <f>IF(Table1[[#This Row],[Churn Label]]="no",0,1)</f>
        <v>0</v>
      </c>
      <c r="AF3092" cm="1">
        <f t="array" ref="AF3092">SUM(Table1[Cutomer Churned or not]/'KPI''s'!$B$1)</f>
        <v>0.2685808284731635</v>
      </c>
    </row>
    <row r="3093" spans="1:32" x14ac:dyDescent="0.25">
      <c r="A3093" t="s">
        <v>6305</v>
      </c>
      <c r="B3093" t="s">
        <v>21</v>
      </c>
      <c r="C3093" s="7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 t="str">
        <f>IF(Table1[[#This Row],[Under 30]]="yes","under 30",IF(Table1[[#This Row],[Senior]]="No","Senior","other"))</f>
        <v>other</v>
      </c>
      <c r="AE3093">
        <f>IF(Table1[[#This Row],[Churn Label]]="no",0,1)</f>
        <v>0</v>
      </c>
      <c r="AF3093" cm="1">
        <f t="array" ref="AF3093">SUM(Table1[Cutomer Churned or not]/'KPI''s'!$B$1)</f>
        <v>0.2685808284731635</v>
      </c>
    </row>
    <row r="3094" spans="1:32" x14ac:dyDescent="0.25">
      <c r="A3094" t="s">
        <v>6307</v>
      </c>
      <c r="B3094" t="s">
        <v>21</v>
      </c>
      <c r="C3094" s="7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 t="str">
        <f>IF(Table1[[#This Row],[Under 30]]="yes","under 30",IF(Table1[[#This Row],[Senior]]="No","Senior","other"))</f>
        <v>Senior</v>
      </c>
      <c r="AE3094">
        <f>IF(Table1[[#This Row],[Churn Label]]="no",0,1)</f>
        <v>0</v>
      </c>
      <c r="AF3094" cm="1">
        <f t="array" ref="AF3094">SUM(Table1[Cutomer Churned or not]/'KPI''s'!$B$1)</f>
        <v>0.2685808284731635</v>
      </c>
    </row>
    <row r="3095" spans="1:32" x14ac:dyDescent="0.25">
      <c r="A3095" t="s">
        <v>6309</v>
      </c>
      <c r="B3095" t="s">
        <v>21</v>
      </c>
      <c r="C3095" s="7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 t="str">
        <f>IF(Table1[[#This Row],[Under 30]]="yes","under 30",IF(Table1[[#This Row],[Senior]]="No","Senior","other"))</f>
        <v>Senior</v>
      </c>
      <c r="AE3095">
        <f>IF(Table1[[#This Row],[Churn Label]]="no",0,1)</f>
        <v>0</v>
      </c>
      <c r="AF3095" cm="1">
        <f t="array" ref="AF3095">SUM(Table1[Cutomer Churned or not]/'KPI''s'!$B$1)</f>
        <v>0.2685808284731635</v>
      </c>
    </row>
    <row r="3096" spans="1:32" x14ac:dyDescent="0.25">
      <c r="A3096" t="s">
        <v>6311</v>
      </c>
      <c r="B3096" t="s">
        <v>21</v>
      </c>
      <c r="C3096" s="7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 t="str">
        <f>IF(Table1[[#This Row],[Under 30]]="yes","under 30",IF(Table1[[#This Row],[Senior]]="No","Senior","other"))</f>
        <v>Senior</v>
      </c>
      <c r="AE3096">
        <f>IF(Table1[[#This Row],[Churn Label]]="no",0,1)</f>
        <v>0</v>
      </c>
      <c r="AF3096" cm="1">
        <f t="array" ref="AF3096">SUM(Table1[Cutomer Churned or not]/'KPI''s'!$B$1)</f>
        <v>0.2685808284731635</v>
      </c>
    </row>
    <row r="3097" spans="1:32" x14ac:dyDescent="0.25">
      <c r="A3097" t="s">
        <v>6313</v>
      </c>
      <c r="B3097" t="s">
        <v>21</v>
      </c>
      <c r="C3097" s="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 t="str">
        <f>IF(Table1[[#This Row],[Under 30]]="yes","under 30",IF(Table1[[#This Row],[Senior]]="No","Senior","other"))</f>
        <v>Senior</v>
      </c>
      <c r="AE3097">
        <f>IF(Table1[[#This Row],[Churn Label]]="no",0,1)</f>
        <v>0</v>
      </c>
      <c r="AF3097" cm="1">
        <f t="array" ref="AF3097">SUM(Table1[Cutomer Churned or not]/'KPI''s'!$B$1)</f>
        <v>0.2685808284731635</v>
      </c>
    </row>
    <row r="3098" spans="1:32" x14ac:dyDescent="0.25">
      <c r="A3098" t="s">
        <v>6315</v>
      </c>
      <c r="B3098" t="s">
        <v>21</v>
      </c>
      <c r="C3098" s="7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 t="str">
        <f>IF(Table1[[#This Row],[Under 30]]="yes","under 30",IF(Table1[[#This Row],[Senior]]="No","Senior","other"))</f>
        <v>Senior</v>
      </c>
      <c r="AE3098">
        <f>IF(Table1[[#This Row],[Churn Label]]="no",0,1)</f>
        <v>0</v>
      </c>
      <c r="AF3098" cm="1">
        <f t="array" ref="AF3098">SUM(Table1[Cutomer Churned or not]/'KPI''s'!$B$1)</f>
        <v>0.2685808284731635</v>
      </c>
    </row>
    <row r="3099" spans="1:32" x14ac:dyDescent="0.25">
      <c r="A3099" t="s">
        <v>6317</v>
      </c>
      <c r="B3099" t="s">
        <v>21</v>
      </c>
      <c r="C3099" s="7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 t="str">
        <f>IF(Table1[[#This Row],[Under 30]]="yes","under 30",IF(Table1[[#This Row],[Senior]]="No","Senior","other"))</f>
        <v>other</v>
      </c>
      <c r="AE3099">
        <f>IF(Table1[[#This Row],[Churn Label]]="no",0,1)</f>
        <v>0</v>
      </c>
      <c r="AF3099" cm="1">
        <f t="array" ref="AF3099">SUM(Table1[Cutomer Churned or not]/'KPI''s'!$B$1)</f>
        <v>0.2685808284731635</v>
      </c>
    </row>
    <row r="3100" spans="1:32" x14ac:dyDescent="0.25">
      <c r="A3100" t="s">
        <v>6319</v>
      </c>
      <c r="B3100" t="s">
        <v>21</v>
      </c>
      <c r="C3100" s="7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 t="str">
        <f>IF(Table1[[#This Row],[Under 30]]="yes","under 30",IF(Table1[[#This Row],[Senior]]="No","Senior","other"))</f>
        <v>Senior</v>
      </c>
      <c r="AE3100">
        <f>IF(Table1[[#This Row],[Churn Label]]="no",0,1)</f>
        <v>0</v>
      </c>
      <c r="AF3100" cm="1">
        <f t="array" ref="AF3100">SUM(Table1[Cutomer Churned or not]/'KPI''s'!$B$1)</f>
        <v>0.2685808284731635</v>
      </c>
    </row>
    <row r="3101" spans="1:32" x14ac:dyDescent="0.25">
      <c r="A3101" t="s">
        <v>6321</v>
      </c>
      <c r="B3101" t="s">
        <v>21</v>
      </c>
      <c r="C3101" s="7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 t="str">
        <f>IF(Table1[[#This Row],[Under 30]]="yes","under 30",IF(Table1[[#This Row],[Senior]]="No","Senior","other"))</f>
        <v>other</v>
      </c>
      <c r="AE3101">
        <f>IF(Table1[[#This Row],[Churn Label]]="no",0,1)</f>
        <v>0</v>
      </c>
      <c r="AF3101" cm="1">
        <f t="array" ref="AF3101">SUM(Table1[Cutomer Churned or not]/'KPI''s'!$B$1)</f>
        <v>0.2685808284731635</v>
      </c>
    </row>
    <row r="3102" spans="1:32" x14ac:dyDescent="0.25">
      <c r="A3102" t="s">
        <v>6323</v>
      </c>
      <c r="B3102" t="s">
        <v>21</v>
      </c>
      <c r="C3102" s="7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 t="str">
        <f>IF(Table1[[#This Row],[Under 30]]="yes","under 30",IF(Table1[[#This Row],[Senior]]="No","Senior","other"))</f>
        <v>Senior</v>
      </c>
      <c r="AE3102">
        <f>IF(Table1[[#This Row],[Churn Label]]="no",0,1)</f>
        <v>0</v>
      </c>
      <c r="AF3102" cm="1">
        <f t="array" ref="AF3102">SUM(Table1[Cutomer Churned or not]/'KPI''s'!$B$1)</f>
        <v>0.2685808284731635</v>
      </c>
    </row>
    <row r="3103" spans="1:32" x14ac:dyDescent="0.25">
      <c r="A3103" t="s">
        <v>6325</v>
      </c>
      <c r="B3103" t="s">
        <v>21</v>
      </c>
      <c r="C3103" s="7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 t="str">
        <f>IF(Table1[[#This Row],[Under 30]]="yes","under 30",IF(Table1[[#This Row],[Senior]]="No","Senior","other"))</f>
        <v>Senior</v>
      </c>
      <c r="AE3103">
        <f>IF(Table1[[#This Row],[Churn Label]]="no",0,1)</f>
        <v>0</v>
      </c>
      <c r="AF3103" cm="1">
        <f t="array" ref="AF3103">SUM(Table1[Cutomer Churned or not]/'KPI''s'!$B$1)</f>
        <v>0.2685808284731635</v>
      </c>
    </row>
    <row r="3104" spans="1:32" x14ac:dyDescent="0.25">
      <c r="A3104" t="s">
        <v>6327</v>
      </c>
      <c r="B3104" t="s">
        <v>21</v>
      </c>
      <c r="C3104" s="7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 t="str">
        <f>IF(Table1[[#This Row],[Under 30]]="yes","under 30",IF(Table1[[#This Row],[Senior]]="No","Senior","other"))</f>
        <v>Senior</v>
      </c>
      <c r="AE3104">
        <f>IF(Table1[[#This Row],[Churn Label]]="no",0,1)</f>
        <v>0</v>
      </c>
      <c r="AF3104" cm="1">
        <f t="array" ref="AF3104">SUM(Table1[Cutomer Churned or not]/'KPI''s'!$B$1)</f>
        <v>0.2685808284731635</v>
      </c>
    </row>
    <row r="3105" spans="1:32" x14ac:dyDescent="0.25">
      <c r="A3105" t="s">
        <v>6329</v>
      </c>
      <c r="B3105" t="s">
        <v>21</v>
      </c>
      <c r="C3105" s="7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 t="str">
        <f>IF(Table1[[#This Row],[Under 30]]="yes","under 30",IF(Table1[[#This Row],[Senior]]="No","Senior","other"))</f>
        <v>Senior</v>
      </c>
      <c r="AE3105">
        <f>IF(Table1[[#This Row],[Churn Label]]="no",0,1)</f>
        <v>0</v>
      </c>
      <c r="AF3105" cm="1">
        <f t="array" ref="AF3105">SUM(Table1[Cutomer Churned or not]/'KPI''s'!$B$1)</f>
        <v>0.2685808284731635</v>
      </c>
    </row>
    <row r="3106" spans="1:32" x14ac:dyDescent="0.25">
      <c r="A3106" t="s">
        <v>6331</v>
      </c>
      <c r="B3106" t="s">
        <v>21</v>
      </c>
      <c r="C3106" s="7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 t="str">
        <f>IF(Table1[[#This Row],[Under 30]]="yes","under 30",IF(Table1[[#This Row],[Senior]]="No","Senior","other"))</f>
        <v>other</v>
      </c>
      <c r="AE3106">
        <f>IF(Table1[[#This Row],[Churn Label]]="no",0,1)</f>
        <v>0</v>
      </c>
      <c r="AF3106" cm="1">
        <f t="array" ref="AF3106">SUM(Table1[Cutomer Churned or not]/'KPI''s'!$B$1)</f>
        <v>0.2685808284731635</v>
      </c>
    </row>
    <row r="3107" spans="1:32" x14ac:dyDescent="0.25">
      <c r="A3107" t="s">
        <v>6333</v>
      </c>
      <c r="B3107" t="s">
        <v>21</v>
      </c>
      <c r="C3107" s="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 t="str">
        <f>IF(Table1[[#This Row],[Under 30]]="yes","under 30",IF(Table1[[#This Row],[Senior]]="No","Senior","other"))</f>
        <v>under 30</v>
      </c>
      <c r="AE3107">
        <f>IF(Table1[[#This Row],[Churn Label]]="no",0,1)</f>
        <v>0</v>
      </c>
      <c r="AF3107" cm="1">
        <f t="array" ref="AF3107">SUM(Table1[Cutomer Churned or not]/'KPI''s'!$B$1)</f>
        <v>0.2685808284731635</v>
      </c>
    </row>
    <row r="3108" spans="1:32" x14ac:dyDescent="0.25">
      <c r="A3108" t="s">
        <v>6335</v>
      </c>
      <c r="B3108" t="s">
        <v>21</v>
      </c>
      <c r="C3108" s="7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 t="str">
        <f>IF(Table1[[#This Row],[Under 30]]="yes","under 30",IF(Table1[[#This Row],[Senior]]="No","Senior","other"))</f>
        <v>Senior</v>
      </c>
      <c r="AE3108">
        <f>IF(Table1[[#This Row],[Churn Label]]="no",0,1)</f>
        <v>0</v>
      </c>
      <c r="AF3108" cm="1">
        <f t="array" ref="AF3108">SUM(Table1[Cutomer Churned or not]/'KPI''s'!$B$1)</f>
        <v>0.2685808284731635</v>
      </c>
    </row>
    <row r="3109" spans="1:32" x14ac:dyDescent="0.25">
      <c r="A3109" t="s">
        <v>6337</v>
      </c>
      <c r="B3109" t="s">
        <v>21</v>
      </c>
      <c r="C3109" s="7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 t="str">
        <f>IF(Table1[[#This Row],[Under 30]]="yes","under 30",IF(Table1[[#This Row],[Senior]]="No","Senior","other"))</f>
        <v>Senior</v>
      </c>
      <c r="AE3109">
        <f>IF(Table1[[#This Row],[Churn Label]]="no",0,1)</f>
        <v>0</v>
      </c>
      <c r="AF3109" cm="1">
        <f t="array" ref="AF3109">SUM(Table1[Cutomer Churned or not]/'KPI''s'!$B$1)</f>
        <v>0.2685808284731635</v>
      </c>
    </row>
    <row r="3110" spans="1:32" x14ac:dyDescent="0.25">
      <c r="A3110" t="s">
        <v>6339</v>
      </c>
      <c r="B3110" t="s">
        <v>21</v>
      </c>
      <c r="C3110" s="7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 t="str">
        <f>IF(Table1[[#This Row],[Under 30]]="yes","under 30",IF(Table1[[#This Row],[Senior]]="No","Senior","other"))</f>
        <v>Senior</v>
      </c>
      <c r="AE3110">
        <f>IF(Table1[[#This Row],[Churn Label]]="no",0,1)</f>
        <v>0</v>
      </c>
      <c r="AF3110" cm="1">
        <f t="array" ref="AF3110">SUM(Table1[Cutomer Churned or not]/'KPI''s'!$B$1)</f>
        <v>0.2685808284731635</v>
      </c>
    </row>
    <row r="3111" spans="1:32" x14ac:dyDescent="0.25">
      <c r="A3111" t="s">
        <v>6341</v>
      </c>
      <c r="B3111" t="s">
        <v>21</v>
      </c>
      <c r="C3111" s="7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 t="str">
        <f>IF(Table1[[#This Row],[Under 30]]="yes","under 30",IF(Table1[[#This Row],[Senior]]="No","Senior","other"))</f>
        <v>under 30</v>
      </c>
      <c r="AE3111">
        <f>IF(Table1[[#This Row],[Churn Label]]="no",0,1)</f>
        <v>0</v>
      </c>
      <c r="AF3111" cm="1">
        <f t="array" ref="AF3111">SUM(Table1[Cutomer Churned or not]/'KPI''s'!$B$1)</f>
        <v>0.2685808284731635</v>
      </c>
    </row>
    <row r="3112" spans="1:32" x14ac:dyDescent="0.25">
      <c r="A3112" t="s">
        <v>6343</v>
      </c>
      <c r="B3112" t="s">
        <v>21</v>
      </c>
      <c r="C3112" s="7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 t="str">
        <f>IF(Table1[[#This Row],[Under 30]]="yes","under 30",IF(Table1[[#This Row],[Senior]]="No","Senior","other"))</f>
        <v>Senior</v>
      </c>
      <c r="AE3112">
        <f>IF(Table1[[#This Row],[Churn Label]]="no",0,1)</f>
        <v>0</v>
      </c>
      <c r="AF3112" cm="1">
        <f t="array" ref="AF3112">SUM(Table1[Cutomer Churned or not]/'KPI''s'!$B$1)</f>
        <v>0.2685808284731635</v>
      </c>
    </row>
    <row r="3113" spans="1:32" x14ac:dyDescent="0.25">
      <c r="A3113" t="s">
        <v>6345</v>
      </c>
      <c r="B3113" t="s">
        <v>21</v>
      </c>
      <c r="C3113" s="7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 t="str">
        <f>IF(Table1[[#This Row],[Under 30]]="yes","under 30",IF(Table1[[#This Row],[Senior]]="No","Senior","other"))</f>
        <v>Senior</v>
      </c>
      <c r="AE3113">
        <f>IF(Table1[[#This Row],[Churn Label]]="no",0,1)</f>
        <v>0</v>
      </c>
      <c r="AF3113" cm="1">
        <f t="array" ref="AF3113">SUM(Table1[Cutomer Churned or not]/'KPI''s'!$B$1)</f>
        <v>0.2685808284731635</v>
      </c>
    </row>
    <row r="3114" spans="1:32" x14ac:dyDescent="0.25">
      <c r="A3114" t="s">
        <v>6347</v>
      </c>
      <c r="B3114" t="s">
        <v>21</v>
      </c>
      <c r="C3114" s="7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 t="str">
        <f>IF(Table1[[#This Row],[Under 30]]="yes","under 30",IF(Table1[[#This Row],[Senior]]="No","Senior","other"))</f>
        <v>Senior</v>
      </c>
      <c r="AE3114">
        <f>IF(Table1[[#This Row],[Churn Label]]="no",0,1)</f>
        <v>0</v>
      </c>
      <c r="AF3114" cm="1">
        <f t="array" ref="AF3114">SUM(Table1[Cutomer Churned or not]/'KPI''s'!$B$1)</f>
        <v>0.2685808284731635</v>
      </c>
    </row>
    <row r="3115" spans="1:32" x14ac:dyDescent="0.25">
      <c r="A3115" t="s">
        <v>6349</v>
      </c>
      <c r="B3115" t="s">
        <v>21</v>
      </c>
      <c r="C3115" s="7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 t="str">
        <f>IF(Table1[[#This Row],[Under 30]]="yes","under 30",IF(Table1[[#This Row],[Senior]]="No","Senior","other"))</f>
        <v>under 30</v>
      </c>
      <c r="AE3115">
        <f>IF(Table1[[#This Row],[Churn Label]]="no",0,1)</f>
        <v>0</v>
      </c>
      <c r="AF3115" cm="1">
        <f t="array" ref="AF3115">SUM(Table1[Cutomer Churned or not]/'KPI''s'!$B$1)</f>
        <v>0.2685808284731635</v>
      </c>
    </row>
    <row r="3116" spans="1:32" x14ac:dyDescent="0.25">
      <c r="A3116" t="s">
        <v>6351</v>
      </c>
      <c r="B3116" t="s">
        <v>21</v>
      </c>
      <c r="C3116" s="7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 t="str">
        <f>IF(Table1[[#This Row],[Under 30]]="yes","under 30",IF(Table1[[#This Row],[Senior]]="No","Senior","other"))</f>
        <v>Senior</v>
      </c>
      <c r="AE3116">
        <f>IF(Table1[[#This Row],[Churn Label]]="no",0,1)</f>
        <v>0</v>
      </c>
      <c r="AF3116" cm="1">
        <f t="array" ref="AF3116">SUM(Table1[Cutomer Churned or not]/'KPI''s'!$B$1)</f>
        <v>0.2685808284731635</v>
      </c>
    </row>
    <row r="3117" spans="1:32" x14ac:dyDescent="0.25">
      <c r="A3117" t="s">
        <v>6353</v>
      </c>
      <c r="B3117" t="s">
        <v>21</v>
      </c>
      <c r="C3117" s="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 t="str">
        <f>IF(Table1[[#This Row],[Under 30]]="yes","under 30",IF(Table1[[#This Row],[Senior]]="No","Senior","other"))</f>
        <v>Senior</v>
      </c>
      <c r="AE3117">
        <f>IF(Table1[[#This Row],[Churn Label]]="no",0,1)</f>
        <v>0</v>
      </c>
      <c r="AF3117" cm="1">
        <f t="array" ref="AF3117">SUM(Table1[Cutomer Churned or not]/'KPI''s'!$B$1)</f>
        <v>0.2685808284731635</v>
      </c>
    </row>
    <row r="3118" spans="1:32" x14ac:dyDescent="0.25">
      <c r="A3118" t="s">
        <v>6355</v>
      </c>
      <c r="B3118" t="s">
        <v>21</v>
      </c>
      <c r="C3118" s="7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 t="str">
        <f>IF(Table1[[#This Row],[Under 30]]="yes","under 30",IF(Table1[[#This Row],[Senior]]="No","Senior","other"))</f>
        <v>other</v>
      </c>
      <c r="AE3118">
        <f>IF(Table1[[#This Row],[Churn Label]]="no",0,1)</f>
        <v>0</v>
      </c>
      <c r="AF3118" cm="1">
        <f t="array" ref="AF3118">SUM(Table1[Cutomer Churned or not]/'KPI''s'!$B$1)</f>
        <v>0.2685808284731635</v>
      </c>
    </row>
    <row r="3119" spans="1:32" x14ac:dyDescent="0.25">
      <c r="A3119" t="s">
        <v>6357</v>
      </c>
      <c r="B3119" t="s">
        <v>21</v>
      </c>
      <c r="C3119" s="7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 t="str">
        <f>IF(Table1[[#This Row],[Under 30]]="yes","under 30",IF(Table1[[#This Row],[Senior]]="No","Senior","other"))</f>
        <v>Senior</v>
      </c>
      <c r="AE3119">
        <f>IF(Table1[[#This Row],[Churn Label]]="no",0,1)</f>
        <v>0</v>
      </c>
      <c r="AF3119" cm="1">
        <f t="array" ref="AF3119">SUM(Table1[Cutomer Churned or not]/'KPI''s'!$B$1)</f>
        <v>0.2685808284731635</v>
      </c>
    </row>
    <row r="3120" spans="1:32" x14ac:dyDescent="0.25">
      <c r="A3120" t="s">
        <v>6359</v>
      </c>
      <c r="B3120" t="s">
        <v>21</v>
      </c>
      <c r="C3120" s="7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 t="str">
        <f>IF(Table1[[#This Row],[Under 30]]="yes","under 30",IF(Table1[[#This Row],[Senior]]="No","Senior","other"))</f>
        <v>Senior</v>
      </c>
      <c r="AE3120">
        <f>IF(Table1[[#This Row],[Churn Label]]="no",0,1)</f>
        <v>0</v>
      </c>
      <c r="AF3120" cm="1">
        <f t="array" ref="AF3120">SUM(Table1[Cutomer Churned or not]/'KPI''s'!$B$1)</f>
        <v>0.2685808284731635</v>
      </c>
    </row>
    <row r="3121" spans="1:32" x14ac:dyDescent="0.25">
      <c r="A3121" t="s">
        <v>6361</v>
      </c>
      <c r="B3121" t="s">
        <v>21</v>
      </c>
      <c r="C3121" s="7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 t="str">
        <f>IF(Table1[[#This Row],[Under 30]]="yes","under 30",IF(Table1[[#This Row],[Senior]]="No","Senior","other"))</f>
        <v>under 30</v>
      </c>
      <c r="AE3121">
        <f>IF(Table1[[#This Row],[Churn Label]]="no",0,1)</f>
        <v>0</v>
      </c>
      <c r="AF3121" cm="1">
        <f t="array" ref="AF3121">SUM(Table1[Cutomer Churned or not]/'KPI''s'!$B$1)</f>
        <v>0.2685808284731635</v>
      </c>
    </row>
    <row r="3122" spans="1:32" x14ac:dyDescent="0.25">
      <c r="A3122" t="s">
        <v>6363</v>
      </c>
      <c r="B3122" t="s">
        <v>21</v>
      </c>
      <c r="C3122" s="7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 t="str">
        <f>IF(Table1[[#This Row],[Under 30]]="yes","under 30",IF(Table1[[#This Row],[Senior]]="No","Senior","other"))</f>
        <v>Senior</v>
      </c>
      <c r="AE3122">
        <f>IF(Table1[[#This Row],[Churn Label]]="no",0,1)</f>
        <v>0</v>
      </c>
      <c r="AF3122" cm="1">
        <f t="array" ref="AF3122">SUM(Table1[Cutomer Churned or not]/'KPI''s'!$B$1)</f>
        <v>0.2685808284731635</v>
      </c>
    </row>
    <row r="3123" spans="1:32" x14ac:dyDescent="0.25">
      <c r="A3123" t="s">
        <v>6365</v>
      </c>
      <c r="B3123" t="s">
        <v>21</v>
      </c>
      <c r="C3123" s="7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 t="str">
        <f>IF(Table1[[#This Row],[Under 30]]="yes","under 30",IF(Table1[[#This Row],[Senior]]="No","Senior","other"))</f>
        <v>under 30</v>
      </c>
      <c r="AE3123">
        <f>IF(Table1[[#This Row],[Churn Label]]="no",0,1)</f>
        <v>0</v>
      </c>
      <c r="AF3123" cm="1">
        <f t="array" ref="AF3123">SUM(Table1[Cutomer Churned or not]/'KPI''s'!$B$1)</f>
        <v>0.2685808284731635</v>
      </c>
    </row>
    <row r="3124" spans="1:32" x14ac:dyDescent="0.25">
      <c r="A3124" t="s">
        <v>6367</v>
      </c>
      <c r="B3124" t="s">
        <v>21</v>
      </c>
      <c r="C3124" s="7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 t="str">
        <f>IF(Table1[[#This Row],[Under 30]]="yes","under 30",IF(Table1[[#This Row],[Senior]]="No","Senior","other"))</f>
        <v>Senior</v>
      </c>
      <c r="AE3124">
        <f>IF(Table1[[#This Row],[Churn Label]]="no",0,1)</f>
        <v>0</v>
      </c>
      <c r="AF3124" cm="1">
        <f t="array" ref="AF3124">SUM(Table1[Cutomer Churned or not]/'KPI''s'!$B$1)</f>
        <v>0.2685808284731635</v>
      </c>
    </row>
    <row r="3125" spans="1:32" x14ac:dyDescent="0.25">
      <c r="A3125" t="s">
        <v>6369</v>
      </c>
      <c r="B3125" t="s">
        <v>21</v>
      </c>
      <c r="C3125" s="7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 t="str">
        <f>IF(Table1[[#This Row],[Under 30]]="yes","under 30",IF(Table1[[#This Row],[Senior]]="No","Senior","other"))</f>
        <v>under 30</v>
      </c>
      <c r="AE3125">
        <f>IF(Table1[[#This Row],[Churn Label]]="no",0,1)</f>
        <v>0</v>
      </c>
      <c r="AF3125" cm="1">
        <f t="array" ref="AF3125">SUM(Table1[Cutomer Churned or not]/'KPI''s'!$B$1)</f>
        <v>0.2685808284731635</v>
      </c>
    </row>
    <row r="3126" spans="1:32" x14ac:dyDescent="0.25">
      <c r="A3126" t="s">
        <v>6371</v>
      </c>
      <c r="B3126" t="s">
        <v>21</v>
      </c>
      <c r="C3126" s="7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 t="str">
        <f>IF(Table1[[#This Row],[Under 30]]="yes","under 30",IF(Table1[[#This Row],[Senior]]="No","Senior","other"))</f>
        <v>Senior</v>
      </c>
      <c r="AE3126">
        <f>IF(Table1[[#This Row],[Churn Label]]="no",0,1)</f>
        <v>0</v>
      </c>
      <c r="AF3126" cm="1">
        <f t="array" ref="AF3126">SUM(Table1[Cutomer Churned or not]/'KPI''s'!$B$1)</f>
        <v>0.2685808284731635</v>
      </c>
    </row>
    <row r="3127" spans="1:32" x14ac:dyDescent="0.25">
      <c r="A3127" t="s">
        <v>6373</v>
      </c>
      <c r="B3127" t="s">
        <v>21</v>
      </c>
      <c r="C3127" s="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 t="str">
        <f>IF(Table1[[#This Row],[Under 30]]="yes","under 30",IF(Table1[[#This Row],[Senior]]="No","Senior","other"))</f>
        <v>Senior</v>
      </c>
      <c r="AE3127">
        <f>IF(Table1[[#This Row],[Churn Label]]="no",0,1)</f>
        <v>0</v>
      </c>
      <c r="AF3127" cm="1">
        <f t="array" ref="AF3127">SUM(Table1[Cutomer Churned or not]/'KPI''s'!$B$1)</f>
        <v>0.2685808284731635</v>
      </c>
    </row>
    <row r="3128" spans="1:32" x14ac:dyDescent="0.25">
      <c r="A3128" t="s">
        <v>6375</v>
      </c>
      <c r="B3128" t="s">
        <v>21</v>
      </c>
      <c r="C3128" s="7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 t="str">
        <f>IF(Table1[[#This Row],[Under 30]]="yes","under 30",IF(Table1[[#This Row],[Senior]]="No","Senior","other"))</f>
        <v>Senior</v>
      </c>
      <c r="AE3128">
        <f>IF(Table1[[#This Row],[Churn Label]]="no",0,1)</f>
        <v>0</v>
      </c>
      <c r="AF3128" cm="1">
        <f t="array" ref="AF3128">SUM(Table1[Cutomer Churned or not]/'KPI''s'!$B$1)</f>
        <v>0.2685808284731635</v>
      </c>
    </row>
    <row r="3129" spans="1:32" x14ac:dyDescent="0.25">
      <c r="A3129" t="s">
        <v>6377</v>
      </c>
      <c r="B3129" t="s">
        <v>21</v>
      </c>
      <c r="C3129" s="7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 t="str">
        <f>IF(Table1[[#This Row],[Under 30]]="yes","under 30",IF(Table1[[#This Row],[Senior]]="No","Senior","other"))</f>
        <v>other</v>
      </c>
      <c r="AE3129">
        <f>IF(Table1[[#This Row],[Churn Label]]="no",0,1)</f>
        <v>0</v>
      </c>
      <c r="AF3129" cm="1">
        <f t="array" ref="AF3129">SUM(Table1[Cutomer Churned or not]/'KPI''s'!$B$1)</f>
        <v>0.2685808284731635</v>
      </c>
    </row>
    <row r="3130" spans="1:32" x14ac:dyDescent="0.25">
      <c r="A3130" t="s">
        <v>6379</v>
      </c>
      <c r="B3130" t="s">
        <v>21</v>
      </c>
      <c r="C3130" s="7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 t="str">
        <f>IF(Table1[[#This Row],[Under 30]]="yes","under 30",IF(Table1[[#This Row],[Senior]]="No","Senior","other"))</f>
        <v>other</v>
      </c>
      <c r="AE3130">
        <f>IF(Table1[[#This Row],[Churn Label]]="no",0,1)</f>
        <v>0</v>
      </c>
      <c r="AF3130" cm="1">
        <f t="array" ref="AF3130">SUM(Table1[Cutomer Churned or not]/'KPI''s'!$B$1)</f>
        <v>0.2685808284731635</v>
      </c>
    </row>
    <row r="3131" spans="1:32" x14ac:dyDescent="0.25">
      <c r="A3131" t="s">
        <v>6381</v>
      </c>
      <c r="B3131" t="s">
        <v>21</v>
      </c>
      <c r="C3131" s="7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 t="str">
        <f>IF(Table1[[#This Row],[Under 30]]="yes","under 30",IF(Table1[[#This Row],[Senior]]="No","Senior","other"))</f>
        <v>under 30</v>
      </c>
      <c r="AE3131">
        <f>IF(Table1[[#This Row],[Churn Label]]="no",0,1)</f>
        <v>0</v>
      </c>
      <c r="AF3131" cm="1">
        <f t="array" ref="AF3131">SUM(Table1[Cutomer Churned or not]/'KPI''s'!$B$1)</f>
        <v>0.2685808284731635</v>
      </c>
    </row>
    <row r="3132" spans="1:32" x14ac:dyDescent="0.25">
      <c r="A3132" t="s">
        <v>6383</v>
      </c>
      <c r="B3132" t="s">
        <v>21</v>
      </c>
      <c r="C3132" s="7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 t="str">
        <f>IF(Table1[[#This Row],[Under 30]]="yes","under 30",IF(Table1[[#This Row],[Senior]]="No","Senior","other"))</f>
        <v>Senior</v>
      </c>
      <c r="AE3132">
        <f>IF(Table1[[#This Row],[Churn Label]]="no",0,1)</f>
        <v>0</v>
      </c>
      <c r="AF3132" cm="1">
        <f t="array" ref="AF3132">SUM(Table1[Cutomer Churned or not]/'KPI''s'!$B$1)</f>
        <v>0.2685808284731635</v>
      </c>
    </row>
    <row r="3133" spans="1:32" x14ac:dyDescent="0.25">
      <c r="A3133" t="s">
        <v>6385</v>
      </c>
      <c r="B3133" t="s">
        <v>21</v>
      </c>
      <c r="C3133" s="7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 t="str">
        <f>IF(Table1[[#This Row],[Under 30]]="yes","under 30",IF(Table1[[#This Row],[Senior]]="No","Senior","other"))</f>
        <v>under 30</v>
      </c>
      <c r="AE3133">
        <f>IF(Table1[[#This Row],[Churn Label]]="no",0,1)</f>
        <v>0</v>
      </c>
      <c r="AF3133" cm="1">
        <f t="array" ref="AF3133">SUM(Table1[Cutomer Churned or not]/'KPI''s'!$B$1)</f>
        <v>0.2685808284731635</v>
      </c>
    </row>
    <row r="3134" spans="1:32" x14ac:dyDescent="0.25">
      <c r="A3134" t="s">
        <v>6387</v>
      </c>
      <c r="B3134" t="s">
        <v>21</v>
      </c>
      <c r="C3134" s="7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 t="str">
        <f>IF(Table1[[#This Row],[Under 30]]="yes","under 30",IF(Table1[[#This Row],[Senior]]="No","Senior","other"))</f>
        <v>Senior</v>
      </c>
      <c r="AE3134">
        <f>IF(Table1[[#This Row],[Churn Label]]="no",0,1)</f>
        <v>0</v>
      </c>
      <c r="AF3134" cm="1">
        <f t="array" ref="AF3134">SUM(Table1[Cutomer Churned or not]/'KPI''s'!$B$1)</f>
        <v>0.2685808284731635</v>
      </c>
    </row>
    <row r="3135" spans="1:32" x14ac:dyDescent="0.25">
      <c r="A3135" t="s">
        <v>6389</v>
      </c>
      <c r="B3135" t="s">
        <v>21</v>
      </c>
      <c r="C3135" s="7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 t="str">
        <f>IF(Table1[[#This Row],[Under 30]]="yes","under 30",IF(Table1[[#This Row],[Senior]]="No","Senior","other"))</f>
        <v>Senior</v>
      </c>
      <c r="AE3135">
        <f>IF(Table1[[#This Row],[Churn Label]]="no",0,1)</f>
        <v>0</v>
      </c>
      <c r="AF3135" cm="1">
        <f t="array" ref="AF3135">SUM(Table1[Cutomer Churned or not]/'KPI''s'!$B$1)</f>
        <v>0.2685808284731635</v>
      </c>
    </row>
    <row r="3136" spans="1:32" x14ac:dyDescent="0.25">
      <c r="A3136" t="s">
        <v>6391</v>
      </c>
      <c r="B3136" t="s">
        <v>21</v>
      </c>
      <c r="C3136" s="7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 t="str">
        <f>IF(Table1[[#This Row],[Under 30]]="yes","under 30",IF(Table1[[#This Row],[Senior]]="No","Senior","other"))</f>
        <v>Senior</v>
      </c>
      <c r="AE3136">
        <f>IF(Table1[[#This Row],[Churn Label]]="no",0,1)</f>
        <v>0</v>
      </c>
      <c r="AF3136" cm="1">
        <f t="array" ref="AF3136">SUM(Table1[Cutomer Churned or not]/'KPI''s'!$B$1)</f>
        <v>0.2685808284731635</v>
      </c>
    </row>
    <row r="3137" spans="1:32" x14ac:dyDescent="0.25">
      <c r="A3137" t="s">
        <v>6393</v>
      </c>
      <c r="B3137" t="s">
        <v>21</v>
      </c>
      <c r="C3137" s="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 t="str">
        <f>IF(Table1[[#This Row],[Under 30]]="yes","under 30",IF(Table1[[#This Row],[Senior]]="No","Senior","other"))</f>
        <v>Senior</v>
      </c>
      <c r="AE3137">
        <f>IF(Table1[[#This Row],[Churn Label]]="no",0,1)</f>
        <v>0</v>
      </c>
      <c r="AF3137" cm="1">
        <f t="array" ref="AF3137">SUM(Table1[Cutomer Churned or not]/'KPI''s'!$B$1)</f>
        <v>0.2685808284731635</v>
      </c>
    </row>
    <row r="3138" spans="1:32" x14ac:dyDescent="0.25">
      <c r="A3138" t="s">
        <v>6395</v>
      </c>
      <c r="B3138" t="s">
        <v>21</v>
      </c>
      <c r="C3138" s="7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 t="str">
        <f>IF(Table1[[#This Row],[Under 30]]="yes","under 30",IF(Table1[[#This Row],[Senior]]="No","Senior","other"))</f>
        <v>Senior</v>
      </c>
      <c r="AE3138">
        <f>IF(Table1[[#This Row],[Churn Label]]="no",0,1)</f>
        <v>0</v>
      </c>
      <c r="AF3138" cm="1">
        <f t="array" ref="AF3138">SUM(Table1[Cutomer Churned or not]/'KPI''s'!$B$1)</f>
        <v>0.2685808284731635</v>
      </c>
    </row>
    <row r="3139" spans="1:32" x14ac:dyDescent="0.25">
      <c r="A3139" t="s">
        <v>6397</v>
      </c>
      <c r="B3139" t="s">
        <v>21</v>
      </c>
      <c r="C3139" s="7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 t="str">
        <f>IF(Table1[[#This Row],[Under 30]]="yes","under 30",IF(Table1[[#This Row],[Senior]]="No","Senior","other"))</f>
        <v>under 30</v>
      </c>
      <c r="AE3139">
        <f>IF(Table1[[#This Row],[Churn Label]]="no",0,1)</f>
        <v>0</v>
      </c>
      <c r="AF3139" cm="1">
        <f t="array" ref="AF3139">SUM(Table1[Cutomer Churned or not]/'KPI''s'!$B$1)</f>
        <v>0.2685808284731635</v>
      </c>
    </row>
    <row r="3140" spans="1:32" x14ac:dyDescent="0.25">
      <c r="A3140" t="s">
        <v>6399</v>
      </c>
      <c r="B3140" t="s">
        <v>21</v>
      </c>
      <c r="C3140" s="7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 t="str">
        <f>IF(Table1[[#This Row],[Under 30]]="yes","under 30",IF(Table1[[#This Row],[Senior]]="No","Senior","other"))</f>
        <v>under 30</v>
      </c>
      <c r="AE3140">
        <f>IF(Table1[[#This Row],[Churn Label]]="no",0,1)</f>
        <v>0</v>
      </c>
      <c r="AF3140" cm="1">
        <f t="array" ref="AF3140">SUM(Table1[Cutomer Churned or not]/'KPI''s'!$B$1)</f>
        <v>0.2685808284731635</v>
      </c>
    </row>
    <row r="3141" spans="1:32" x14ac:dyDescent="0.25">
      <c r="A3141" t="s">
        <v>6401</v>
      </c>
      <c r="B3141" t="s">
        <v>21</v>
      </c>
      <c r="C3141" s="7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 t="str">
        <f>IF(Table1[[#This Row],[Under 30]]="yes","under 30",IF(Table1[[#This Row],[Senior]]="No","Senior","other"))</f>
        <v>under 30</v>
      </c>
      <c r="AE3141">
        <f>IF(Table1[[#This Row],[Churn Label]]="no",0,1)</f>
        <v>0</v>
      </c>
      <c r="AF3141" cm="1">
        <f t="array" ref="AF3141">SUM(Table1[Cutomer Churned or not]/'KPI''s'!$B$1)</f>
        <v>0.2685808284731635</v>
      </c>
    </row>
    <row r="3142" spans="1:32" x14ac:dyDescent="0.25">
      <c r="A3142" t="s">
        <v>6403</v>
      </c>
      <c r="B3142" t="s">
        <v>21</v>
      </c>
      <c r="C3142" s="7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 t="str">
        <f>IF(Table1[[#This Row],[Under 30]]="yes","under 30",IF(Table1[[#This Row],[Senior]]="No","Senior","other"))</f>
        <v>Senior</v>
      </c>
      <c r="AE3142">
        <f>IF(Table1[[#This Row],[Churn Label]]="no",0,1)</f>
        <v>0</v>
      </c>
      <c r="AF3142" cm="1">
        <f t="array" ref="AF3142">SUM(Table1[Cutomer Churned or not]/'KPI''s'!$B$1)</f>
        <v>0.2685808284731635</v>
      </c>
    </row>
    <row r="3143" spans="1:32" x14ac:dyDescent="0.25">
      <c r="A3143" t="s">
        <v>6405</v>
      </c>
      <c r="B3143" t="s">
        <v>21</v>
      </c>
      <c r="C3143" s="7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 t="str">
        <f>IF(Table1[[#This Row],[Under 30]]="yes","under 30",IF(Table1[[#This Row],[Senior]]="No","Senior","other"))</f>
        <v>Senior</v>
      </c>
      <c r="AE3143">
        <f>IF(Table1[[#This Row],[Churn Label]]="no",0,1)</f>
        <v>0</v>
      </c>
      <c r="AF3143" cm="1">
        <f t="array" ref="AF3143">SUM(Table1[Cutomer Churned or not]/'KPI''s'!$B$1)</f>
        <v>0.2685808284731635</v>
      </c>
    </row>
    <row r="3144" spans="1:32" x14ac:dyDescent="0.25">
      <c r="A3144" t="s">
        <v>6407</v>
      </c>
      <c r="B3144" t="s">
        <v>21</v>
      </c>
      <c r="C3144" s="7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 t="str">
        <f>IF(Table1[[#This Row],[Under 30]]="yes","under 30",IF(Table1[[#This Row],[Senior]]="No","Senior","other"))</f>
        <v>other</v>
      </c>
      <c r="AE3144">
        <f>IF(Table1[[#This Row],[Churn Label]]="no",0,1)</f>
        <v>0</v>
      </c>
      <c r="AF3144" cm="1">
        <f t="array" ref="AF3144">SUM(Table1[Cutomer Churned or not]/'KPI''s'!$B$1)</f>
        <v>0.2685808284731635</v>
      </c>
    </row>
    <row r="3145" spans="1:32" x14ac:dyDescent="0.25">
      <c r="A3145" t="s">
        <v>6409</v>
      </c>
      <c r="B3145" t="s">
        <v>21</v>
      </c>
      <c r="C3145" s="7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 t="str">
        <f>IF(Table1[[#This Row],[Under 30]]="yes","under 30",IF(Table1[[#This Row],[Senior]]="No","Senior","other"))</f>
        <v>under 30</v>
      </c>
      <c r="AE3145">
        <f>IF(Table1[[#This Row],[Churn Label]]="no",0,1)</f>
        <v>0</v>
      </c>
      <c r="AF3145" cm="1">
        <f t="array" ref="AF3145">SUM(Table1[Cutomer Churned or not]/'KPI''s'!$B$1)</f>
        <v>0.2685808284731635</v>
      </c>
    </row>
    <row r="3146" spans="1:32" x14ac:dyDescent="0.25">
      <c r="A3146" t="s">
        <v>6411</v>
      </c>
      <c r="B3146" t="s">
        <v>21</v>
      </c>
      <c r="C3146" s="7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 t="str">
        <f>IF(Table1[[#This Row],[Under 30]]="yes","under 30",IF(Table1[[#This Row],[Senior]]="No","Senior","other"))</f>
        <v>Senior</v>
      </c>
      <c r="AE3146">
        <f>IF(Table1[[#This Row],[Churn Label]]="no",0,1)</f>
        <v>0</v>
      </c>
      <c r="AF3146" cm="1">
        <f t="array" ref="AF3146">SUM(Table1[Cutomer Churned or not]/'KPI''s'!$B$1)</f>
        <v>0.2685808284731635</v>
      </c>
    </row>
    <row r="3147" spans="1:32" x14ac:dyDescent="0.25">
      <c r="A3147" t="s">
        <v>6413</v>
      </c>
      <c r="B3147" t="s">
        <v>21</v>
      </c>
      <c r="C3147" s="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 t="str">
        <f>IF(Table1[[#This Row],[Under 30]]="yes","under 30",IF(Table1[[#This Row],[Senior]]="No","Senior","other"))</f>
        <v>under 30</v>
      </c>
      <c r="AE3147">
        <f>IF(Table1[[#This Row],[Churn Label]]="no",0,1)</f>
        <v>0</v>
      </c>
      <c r="AF3147" cm="1">
        <f t="array" ref="AF3147">SUM(Table1[Cutomer Churned or not]/'KPI''s'!$B$1)</f>
        <v>0.2685808284731635</v>
      </c>
    </row>
    <row r="3148" spans="1:32" x14ac:dyDescent="0.25">
      <c r="A3148" t="s">
        <v>6415</v>
      </c>
      <c r="B3148" t="s">
        <v>21</v>
      </c>
      <c r="C3148" s="7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 t="str">
        <f>IF(Table1[[#This Row],[Under 30]]="yes","under 30",IF(Table1[[#This Row],[Senior]]="No","Senior","other"))</f>
        <v>Senior</v>
      </c>
      <c r="AE3148">
        <f>IF(Table1[[#This Row],[Churn Label]]="no",0,1)</f>
        <v>0</v>
      </c>
      <c r="AF3148" cm="1">
        <f t="array" ref="AF3148">SUM(Table1[Cutomer Churned or not]/'KPI''s'!$B$1)</f>
        <v>0.2685808284731635</v>
      </c>
    </row>
    <row r="3149" spans="1:32" x14ac:dyDescent="0.25">
      <c r="A3149" t="s">
        <v>6417</v>
      </c>
      <c r="B3149" t="s">
        <v>21</v>
      </c>
      <c r="C3149" s="7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 t="str">
        <f>IF(Table1[[#This Row],[Under 30]]="yes","under 30",IF(Table1[[#This Row],[Senior]]="No","Senior","other"))</f>
        <v>other</v>
      </c>
      <c r="AE3149">
        <f>IF(Table1[[#This Row],[Churn Label]]="no",0,1)</f>
        <v>0</v>
      </c>
      <c r="AF3149" cm="1">
        <f t="array" ref="AF3149">SUM(Table1[Cutomer Churned or not]/'KPI''s'!$B$1)</f>
        <v>0.2685808284731635</v>
      </c>
    </row>
    <row r="3150" spans="1:32" x14ac:dyDescent="0.25">
      <c r="A3150" t="s">
        <v>6419</v>
      </c>
      <c r="B3150" t="s">
        <v>21</v>
      </c>
      <c r="C3150" s="7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 t="str">
        <f>IF(Table1[[#This Row],[Under 30]]="yes","under 30",IF(Table1[[#This Row],[Senior]]="No","Senior","other"))</f>
        <v>other</v>
      </c>
      <c r="AE3150">
        <f>IF(Table1[[#This Row],[Churn Label]]="no",0,1)</f>
        <v>0</v>
      </c>
      <c r="AF3150" cm="1">
        <f t="array" ref="AF3150">SUM(Table1[Cutomer Churned or not]/'KPI''s'!$B$1)</f>
        <v>0.2685808284731635</v>
      </c>
    </row>
    <row r="3151" spans="1:32" x14ac:dyDescent="0.25">
      <c r="A3151" t="s">
        <v>6421</v>
      </c>
      <c r="B3151" t="s">
        <v>21</v>
      </c>
      <c r="C3151" s="7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 t="str">
        <f>IF(Table1[[#This Row],[Under 30]]="yes","under 30",IF(Table1[[#This Row],[Senior]]="No","Senior","other"))</f>
        <v>Senior</v>
      </c>
      <c r="AE3151">
        <f>IF(Table1[[#This Row],[Churn Label]]="no",0,1)</f>
        <v>0</v>
      </c>
      <c r="AF3151" cm="1">
        <f t="array" ref="AF3151">SUM(Table1[Cutomer Churned or not]/'KPI''s'!$B$1)</f>
        <v>0.2685808284731635</v>
      </c>
    </row>
    <row r="3152" spans="1:32" x14ac:dyDescent="0.25">
      <c r="A3152" t="s">
        <v>6423</v>
      </c>
      <c r="B3152" t="s">
        <v>21</v>
      </c>
      <c r="C3152" s="7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 t="str">
        <f>IF(Table1[[#This Row],[Under 30]]="yes","under 30",IF(Table1[[#This Row],[Senior]]="No","Senior","other"))</f>
        <v>other</v>
      </c>
      <c r="AE3152">
        <f>IF(Table1[[#This Row],[Churn Label]]="no",0,1)</f>
        <v>0</v>
      </c>
      <c r="AF3152" cm="1">
        <f t="array" ref="AF3152">SUM(Table1[Cutomer Churned or not]/'KPI''s'!$B$1)</f>
        <v>0.2685808284731635</v>
      </c>
    </row>
    <row r="3153" spans="1:32" x14ac:dyDescent="0.25">
      <c r="A3153" t="s">
        <v>6425</v>
      </c>
      <c r="B3153" t="s">
        <v>21</v>
      </c>
      <c r="C3153" s="7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 t="str">
        <f>IF(Table1[[#This Row],[Under 30]]="yes","under 30",IF(Table1[[#This Row],[Senior]]="No","Senior","other"))</f>
        <v>Senior</v>
      </c>
      <c r="AE3153">
        <f>IF(Table1[[#This Row],[Churn Label]]="no",0,1)</f>
        <v>0</v>
      </c>
      <c r="AF3153" cm="1">
        <f t="array" ref="AF3153">SUM(Table1[Cutomer Churned or not]/'KPI''s'!$B$1)</f>
        <v>0.2685808284731635</v>
      </c>
    </row>
    <row r="3154" spans="1:32" x14ac:dyDescent="0.25">
      <c r="A3154" t="s">
        <v>6427</v>
      </c>
      <c r="B3154" t="s">
        <v>21</v>
      </c>
      <c r="C3154" s="7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 t="str">
        <f>IF(Table1[[#This Row],[Under 30]]="yes","under 30",IF(Table1[[#This Row],[Senior]]="No","Senior","other"))</f>
        <v>Senior</v>
      </c>
      <c r="AE3154">
        <f>IF(Table1[[#This Row],[Churn Label]]="no",0,1)</f>
        <v>0</v>
      </c>
      <c r="AF3154" cm="1">
        <f t="array" ref="AF3154">SUM(Table1[Cutomer Churned or not]/'KPI''s'!$B$1)</f>
        <v>0.2685808284731635</v>
      </c>
    </row>
    <row r="3155" spans="1:32" x14ac:dyDescent="0.25">
      <c r="A3155" t="s">
        <v>6429</v>
      </c>
      <c r="B3155" t="s">
        <v>21</v>
      </c>
      <c r="C3155" s="7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 t="str">
        <f>IF(Table1[[#This Row],[Under 30]]="yes","under 30",IF(Table1[[#This Row],[Senior]]="No","Senior","other"))</f>
        <v>Senior</v>
      </c>
      <c r="AE3155">
        <f>IF(Table1[[#This Row],[Churn Label]]="no",0,1)</f>
        <v>0</v>
      </c>
      <c r="AF3155" cm="1">
        <f t="array" ref="AF3155">SUM(Table1[Cutomer Churned or not]/'KPI''s'!$B$1)</f>
        <v>0.2685808284731635</v>
      </c>
    </row>
    <row r="3156" spans="1:32" x14ac:dyDescent="0.25">
      <c r="A3156" t="s">
        <v>6431</v>
      </c>
      <c r="B3156" t="s">
        <v>21</v>
      </c>
      <c r="C3156" s="7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 t="str">
        <f>IF(Table1[[#This Row],[Under 30]]="yes","under 30",IF(Table1[[#This Row],[Senior]]="No","Senior","other"))</f>
        <v>Senior</v>
      </c>
      <c r="AE3156">
        <f>IF(Table1[[#This Row],[Churn Label]]="no",0,1)</f>
        <v>0</v>
      </c>
      <c r="AF3156" cm="1">
        <f t="array" ref="AF3156">SUM(Table1[Cutomer Churned or not]/'KPI''s'!$B$1)</f>
        <v>0.2685808284731635</v>
      </c>
    </row>
    <row r="3157" spans="1:32" x14ac:dyDescent="0.25">
      <c r="A3157" t="s">
        <v>6433</v>
      </c>
      <c r="B3157" t="s">
        <v>21</v>
      </c>
      <c r="C3157" s="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 t="str">
        <f>IF(Table1[[#This Row],[Under 30]]="yes","under 30",IF(Table1[[#This Row],[Senior]]="No","Senior","other"))</f>
        <v>under 30</v>
      </c>
      <c r="AE3157">
        <f>IF(Table1[[#This Row],[Churn Label]]="no",0,1)</f>
        <v>0</v>
      </c>
      <c r="AF3157" cm="1">
        <f t="array" ref="AF3157">SUM(Table1[Cutomer Churned or not]/'KPI''s'!$B$1)</f>
        <v>0.2685808284731635</v>
      </c>
    </row>
    <row r="3158" spans="1:32" x14ac:dyDescent="0.25">
      <c r="A3158" t="s">
        <v>6435</v>
      </c>
      <c r="B3158" t="s">
        <v>21</v>
      </c>
      <c r="C3158" s="7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 t="str">
        <f>IF(Table1[[#This Row],[Under 30]]="yes","under 30",IF(Table1[[#This Row],[Senior]]="No","Senior","other"))</f>
        <v>Senior</v>
      </c>
      <c r="AE3158">
        <f>IF(Table1[[#This Row],[Churn Label]]="no",0,1)</f>
        <v>0</v>
      </c>
      <c r="AF3158" cm="1">
        <f t="array" ref="AF3158">SUM(Table1[Cutomer Churned or not]/'KPI''s'!$B$1)</f>
        <v>0.2685808284731635</v>
      </c>
    </row>
    <row r="3159" spans="1:32" x14ac:dyDescent="0.25">
      <c r="A3159" t="s">
        <v>6437</v>
      </c>
      <c r="B3159" t="s">
        <v>21</v>
      </c>
      <c r="C3159" s="7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 t="str">
        <f>IF(Table1[[#This Row],[Under 30]]="yes","under 30",IF(Table1[[#This Row],[Senior]]="No","Senior","other"))</f>
        <v>Senior</v>
      </c>
      <c r="AE3159">
        <f>IF(Table1[[#This Row],[Churn Label]]="no",0,1)</f>
        <v>0</v>
      </c>
      <c r="AF3159" cm="1">
        <f t="array" ref="AF3159">SUM(Table1[Cutomer Churned or not]/'KPI''s'!$B$1)</f>
        <v>0.2685808284731635</v>
      </c>
    </row>
    <row r="3160" spans="1:32" x14ac:dyDescent="0.25">
      <c r="A3160" t="s">
        <v>6439</v>
      </c>
      <c r="B3160" t="s">
        <v>21</v>
      </c>
      <c r="C3160" s="7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 t="str">
        <f>IF(Table1[[#This Row],[Under 30]]="yes","under 30",IF(Table1[[#This Row],[Senior]]="No","Senior","other"))</f>
        <v>Senior</v>
      </c>
      <c r="AE3160">
        <f>IF(Table1[[#This Row],[Churn Label]]="no",0,1)</f>
        <v>0</v>
      </c>
      <c r="AF3160" cm="1">
        <f t="array" ref="AF3160">SUM(Table1[Cutomer Churned or not]/'KPI''s'!$B$1)</f>
        <v>0.2685808284731635</v>
      </c>
    </row>
    <row r="3161" spans="1:32" x14ac:dyDescent="0.25">
      <c r="A3161" t="s">
        <v>6441</v>
      </c>
      <c r="B3161" t="s">
        <v>21</v>
      </c>
      <c r="C3161" s="7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 t="str">
        <f>IF(Table1[[#This Row],[Under 30]]="yes","under 30",IF(Table1[[#This Row],[Senior]]="No","Senior","other"))</f>
        <v>other</v>
      </c>
      <c r="AE3161">
        <f>IF(Table1[[#This Row],[Churn Label]]="no",0,1)</f>
        <v>0</v>
      </c>
      <c r="AF3161" cm="1">
        <f t="array" ref="AF3161">SUM(Table1[Cutomer Churned or not]/'KPI''s'!$B$1)</f>
        <v>0.2685808284731635</v>
      </c>
    </row>
    <row r="3162" spans="1:32" x14ac:dyDescent="0.25">
      <c r="A3162" t="s">
        <v>6443</v>
      </c>
      <c r="B3162" t="s">
        <v>21</v>
      </c>
      <c r="C3162" s="7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 t="str">
        <f>IF(Table1[[#This Row],[Under 30]]="yes","under 30",IF(Table1[[#This Row],[Senior]]="No","Senior","other"))</f>
        <v>Senior</v>
      </c>
      <c r="AE3162">
        <f>IF(Table1[[#This Row],[Churn Label]]="no",0,1)</f>
        <v>0</v>
      </c>
      <c r="AF3162" cm="1">
        <f t="array" ref="AF3162">SUM(Table1[Cutomer Churned or not]/'KPI''s'!$B$1)</f>
        <v>0.2685808284731635</v>
      </c>
    </row>
    <row r="3163" spans="1:32" x14ac:dyDescent="0.25">
      <c r="A3163" t="s">
        <v>6445</v>
      </c>
      <c r="B3163" t="s">
        <v>21</v>
      </c>
      <c r="C3163" s="7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 t="str">
        <f>IF(Table1[[#This Row],[Under 30]]="yes","under 30",IF(Table1[[#This Row],[Senior]]="No","Senior","other"))</f>
        <v>Senior</v>
      </c>
      <c r="AE3163">
        <f>IF(Table1[[#This Row],[Churn Label]]="no",0,1)</f>
        <v>0</v>
      </c>
      <c r="AF3163" cm="1">
        <f t="array" ref="AF3163">SUM(Table1[Cutomer Churned or not]/'KPI''s'!$B$1)</f>
        <v>0.2685808284731635</v>
      </c>
    </row>
    <row r="3164" spans="1:32" x14ac:dyDescent="0.25">
      <c r="A3164" t="s">
        <v>6447</v>
      </c>
      <c r="B3164" t="s">
        <v>21</v>
      </c>
      <c r="C3164" s="7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 t="str">
        <f>IF(Table1[[#This Row],[Under 30]]="yes","under 30",IF(Table1[[#This Row],[Senior]]="No","Senior","other"))</f>
        <v>Senior</v>
      </c>
      <c r="AE3164">
        <f>IF(Table1[[#This Row],[Churn Label]]="no",0,1)</f>
        <v>0</v>
      </c>
      <c r="AF3164" cm="1">
        <f t="array" ref="AF3164">SUM(Table1[Cutomer Churned or not]/'KPI''s'!$B$1)</f>
        <v>0.2685808284731635</v>
      </c>
    </row>
    <row r="3165" spans="1:32" x14ac:dyDescent="0.25">
      <c r="A3165" t="s">
        <v>6449</v>
      </c>
      <c r="B3165" t="s">
        <v>21</v>
      </c>
      <c r="C3165" s="7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 t="str">
        <f>IF(Table1[[#This Row],[Under 30]]="yes","under 30",IF(Table1[[#This Row],[Senior]]="No","Senior","other"))</f>
        <v>Senior</v>
      </c>
      <c r="AE3165">
        <f>IF(Table1[[#This Row],[Churn Label]]="no",0,1)</f>
        <v>0</v>
      </c>
      <c r="AF3165" cm="1">
        <f t="array" ref="AF3165">SUM(Table1[Cutomer Churned or not]/'KPI''s'!$B$1)</f>
        <v>0.2685808284731635</v>
      </c>
    </row>
    <row r="3166" spans="1:32" x14ac:dyDescent="0.25">
      <c r="A3166" t="s">
        <v>6451</v>
      </c>
      <c r="B3166" t="s">
        <v>21</v>
      </c>
      <c r="C3166" s="7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 t="str">
        <f>IF(Table1[[#This Row],[Under 30]]="yes","under 30",IF(Table1[[#This Row],[Senior]]="No","Senior","other"))</f>
        <v>Senior</v>
      </c>
      <c r="AE3166">
        <f>IF(Table1[[#This Row],[Churn Label]]="no",0,1)</f>
        <v>0</v>
      </c>
      <c r="AF3166" cm="1">
        <f t="array" ref="AF3166">SUM(Table1[Cutomer Churned or not]/'KPI''s'!$B$1)</f>
        <v>0.2685808284731635</v>
      </c>
    </row>
    <row r="3167" spans="1:32" x14ac:dyDescent="0.25">
      <c r="A3167" t="s">
        <v>6453</v>
      </c>
      <c r="B3167" t="s">
        <v>21</v>
      </c>
      <c r="C3167" s="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 t="str">
        <f>IF(Table1[[#This Row],[Under 30]]="yes","under 30",IF(Table1[[#This Row],[Senior]]="No","Senior","other"))</f>
        <v>Senior</v>
      </c>
      <c r="AE3167">
        <f>IF(Table1[[#This Row],[Churn Label]]="no",0,1)</f>
        <v>0</v>
      </c>
      <c r="AF3167" cm="1">
        <f t="array" ref="AF3167">SUM(Table1[Cutomer Churned or not]/'KPI''s'!$B$1)</f>
        <v>0.2685808284731635</v>
      </c>
    </row>
    <row r="3168" spans="1:32" x14ac:dyDescent="0.25">
      <c r="A3168" t="s">
        <v>6455</v>
      </c>
      <c r="B3168" t="s">
        <v>21</v>
      </c>
      <c r="C3168" s="7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 t="str">
        <f>IF(Table1[[#This Row],[Under 30]]="yes","under 30",IF(Table1[[#This Row],[Senior]]="No","Senior","other"))</f>
        <v>Senior</v>
      </c>
      <c r="AE3168">
        <f>IF(Table1[[#This Row],[Churn Label]]="no",0,1)</f>
        <v>0</v>
      </c>
      <c r="AF3168" cm="1">
        <f t="array" ref="AF3168">SUM(Table1[Cutomer Churned or not]/'KPI''s'!$B$1)</f>
        <v>0.2685808284731635</v>
      </c>
    </row>
    <row r="3169" spans="1:32" x14ac:dyDescent="0.25">
      <c r="A3169" t="s">
        <v>6457</v>
      </c>
      <c r="B3169" t="s">
        <v>21</v>
      </c>
      <c r="C3169" s="7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 t="str">
        <f>IF(Table1[[#This Row],[Under 30]]="yes","under 30",IF(Table1[[#This Row],[Senior]]="No","Senior","other"))</f>
        <v>Senior</v>
      </c>
      <c r="AE3169">
        <f>IF(Table1[[#This Row],[Churn Label]]="no",0,1)</f>
        <v>0</v>
      </c>
      <c r="AF3169" cm="1">
        <f t="array" ref="AF3169">SUM(Table1[Cutomer Churned or not]/'KPI''s'!$B$1)</f>
        <v>0.2685808284731635</v>
      </c>
    </row>
    <row r="3170" spans="1:32" x14ac:dyDescent="0.25">
      <c r="A3170" t="s">
        <v>6459</v>
      </c>
      <c r="B3170" t="s">
        <v>21</v>
      </c>
      <c r="C3170" s="7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 t="str">
        <f>IF(Table1[[#This Row],[Under 30]]="yes","under 30",IF(Table1[[#This Row],[Senior]]="No","Senior","other"))</f>
        <v>Senior</v>
      </c>
      <c r="AE3170">
        <f>IF(Table1[[#This Row],[Churn Label]]="no",0,1)</f>
        <v>0</v>
      </c>
      <c r="AF3170" cm="1">
        <f t="array" ref="AF3170">SUM(Table1[Cutomer Churned or not]/'KPI''s'!$B$1)</f>
        <v>0.2685808284731635</v>
      </c>
    </row>
    <row r="3171" spans="1:32" x14ac:dyDescent="0.25">
      <c r="A3171" t="s">
        <v>6461</v>
      </c>
      <c r="B3171" t="s">
        <v>21</v>
      </c>
      <c r="C3171" s="7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 t="str">
        <f>IF(Table1[[#This Row],[Under 30]]="yes","under 30",IF(Table1[[#This Row],[Senior]]="No","Senior","other"))</f>
        <v>Senior</v>
      </c>
      <c r="AE3171">
        <f>IF(Table1[[#This Row],[Churn Label]]="no",0,1)</f>
        <v>0</v>
      </c>
      <c r="AF3171" cm="1">
        <f t="array" ref="AF3171">SUM(Table1[Cutomer Churned or not]/'KPI''s'!$B$1)</f>
        <v>0.2685808284731635</v>
      </c>
    </row>
    <row r="3172" spans="1:32" x14ac:dyDescent="0.25">
      <c r="A3172" t="s">
        <v>6463</v>
      </c>
      <c r="B3172" t="s">
        <v>21</v>
      </c>
      <c r="C3172" s="7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 t="str">
        <f>IF(Table1[[#This Row],[Under 30]]="yes","under 30",IF(Table1[[#This Row],[Senior]]="No","Senior","other"))</f>
        <v>Senior</v>
      </c>
      <c r="AE3172">
        <f>IF(Table1[[#This Row],[Churn Label]]="no",0,1)</f>
        <v>0</v>
      </c>
      <c r="AF3172" cm="1">
        <f t="array" ref="AF3172">SUM(Table1[Cutomer Churned or not]/'KPI''s'!$B$1)</f>
        <v>0.2685808284731635</v>
      </c>
    </row>
    <row r="3173" spans="1:32" x14ac:dyDescent="0.25">
      <c r="A3173" t="s">
        <v>6465</v>
      </c>
      <c r="B3173" t="s">
        <v>21</v>
      </c>
      <c r="C3173" s="7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 t="str">
        <f>IF(Table1[[#This Row],[Under 30]]="yes","under 30",IF(Table1[[#This Row],[Senior]]="No","Senior","other"))</f>
        <v>Senior</v>
      </c>
      <c r="AE3173">
        <f>IF(Table1[[#This Row],[Churn Label]]="no",0,1)</f>
        <v>0</v>
      </c>
      <c r="AF3173" cm="1">
        <f t="array" ref="AF3173">SUM(Table1[Cutomer Churned or not]/'KPI''s'!$B$1)</f>
        <v>0.2685808284731635</v>
      </c>
    </row>
    <row r="3174" spans="1:32" x14ac:dyDescent="0.25">
      <c r="A3174" t="s">
        <v>6467</v>
      </c>
      <c r="B3174" t="s">
        <v>21</v>
      </c>
      <c r="C3174" s="7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 t="str">
        <f>IF(Table1[[#This Row],[Under 30]]="yes","under 30",IF(Table1[[#This Row],[Senior]]="No","Senior","other"))</f>
        <v>under 30</v>
      </c>
      <c r="AE3174">
        <f>IF(Table1[[#This Row],[Churn Label]]="no",0,1)</f>
        <v>0</v>
      </c>
      <c r="AF3174" cm="1">
        <f t="array" ref="AF3174">SUM(Table1[Cutomer Churned or not]/'KPI''s'!$B$1)</f>
        <v>0.2685808284731635</v>
      </c>
    </row>
    <row r="3175" spans="1:32" x14ac:dyDescent="0.25">
      <c r="A3175" t="s">
        <v>6469</v>
      </c>
      <c r="B3175" t="s">
        <v>21</v>
      </c>
      <c r="C3175" s="7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 t="str">
        <f>IF(Table1[[#This Row],[Under 30]]="yes","under 30",IF(Table1[[#This Row],[Senior]]="No","Senior","other"))</f>
        <v>other</v>
      </c>
      <c r="AE3175">
        <f>IF(Table1[[#This Row],[Churn Label]]="no",0,1)</f>
        <v>0</v>
      </c>
      <c r="AF3175" cm="1">
        <f t="array" ref="AF3175">SUM(Table1[Cutomer Churned or not]/'KPI''s'!$B$1)</f>
        <v>0.2685808284731635</v>
      </c>
    </row>
    <row r="3176" spans="1:32" x14ac:dyDescent="0.25">
      <c r="A3176" t="s">
        <v>6471</v>
      </c>
      <c r="B3176" t="s">
        <v>21</v>
      </c>
      <c r="C3176" s="7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 t="str">
        <f>IF(Table1[[#This Row],[Under 30]]="yes","under 30",IF(Table1[[#This Row],[Senior]]="No","Senior","other"))</f>
        <v>Senior</v>
      </c>
      <c r="AE3176">
        <f>IF(Table1[[#This Row],[Churn Label]]="no",0,1)</f>
        <v>0</v>
      </c>
      <c r="AF3176" cm="1">
        <f t="array" ref="AF3176">SUM(Table1[Cutomer Churned or not]/'KPI''s'!$B$1)</f>
        <v>0.2685808284731635</v>
      </c>
    </row>
    <row r="3177" spans="1:32" x14ac:dyDescent="0.25">
      <c r="A3177" t="s">
        <v>6473</v>
      </c>
      <c r="B3177" t="s">
        <v>21</v>
      </c>
      <c r="C3177" s="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 t="str">
        <f>IF(Table1[[#This Row],[Under 30]]="yes","under 30",IF(Table1[[#This Row],[Senior]]="No","Senior","other"))</f>
        <v>under 30</v>
      </c>
      <c r="AE3177">
        <f>IF(Table1[[#This Row],[Churn Label]]="no",0,1)</f>
        <v>0</v>
      </c>
      <c r="AF3177" cm="1">
        <f t="array" ref="AF3177">SUM(Table1[Cutomer Churned or not]/'KPI''s'!$B$1)</f>
        <v>0.2685808284731635</v>
      </c>
    </row>
    <row r="3178" spans="1:32" x14ac:dyDescent="0.25">
      <c r="A3178" t="s">
        <v>6475</v>
      </c>
      <c r="B3178" t="s">
        <v>21</v>
      </c>
      <c r="C3178" s="7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 t="str">
        <f>IF(Table1[[#This Row],[Under 30]]="yes","under 30",IF(Table1[[#This Row],[Senior]]="No","Senior","other"))</f>
        <v>under 30</v>
      </c>
      <c r="AE3178">
        <f>IF(Table1[[#This Row],[Churn Label]]="no",0,1)</f>
        <v>0</v>
      </c>
      <c r="AF3178" cm="1">
        <f t="array" ref="AF3178">SUM(Table1[Cutomer Churned or not]/'KPI''s'!$B$1)</f>
        <v>0.2685808284731635</v>
      </c>
    </row>
    <row r="3179" spans="1:32" x14ac:dyDescent="0.25">
      <c r="A3179" t="s">
        <v>6477</v>
      </c>
      <c r="B3179" t="s">
        <v>21</v>
      </c>
      <c r="C3179" s="7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 t="str">
        <f>IF(Table1[[#This Row],[Under 30]]="yes","under 30",IF(Table1[[#This Row],[Senior]]="No","Senior","other"))</f>
        <v>Senior</v>
      </c>
      <c r="AE3179">
        <f>IF(Table1[[#This Row],[Churn Label]]="no",0,1)</f>
        <v>0</v>
      </c>
      <c r="AF3179" cm="1">
        <f t="array" ref="AF3179">SUM(Table1[Cutomer Churned or not]/'KPI''s'!$B$1)</f>
        <v>0.2685808284731635</v>
      </c>
    </row>
    <row r="3180" spans="1:32" x14ac:dyDescent="0.25">
      <c r="A3180" t="s">
        <v>6479</v>
      </c>
      <c r="B3180" t="s">
        <v>21</v>
      </c>
      <c r="C3180" s="7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 t="str">
        <f>IF(Table1[[#This Row],[Under 30]]="yes","under 30",IF(Table1[[#This Row],[Senior]]="No","Senior","other"))</f>
        <v>Senior</v>
      </c>
      <c r="AE3180">
        <f>IF(Table1[[#This Row],[Churn Label]]="no",0,1)</f>
        <v>0</v>
      </c>
      <c r="AF3180" cm="1">
        <f t="array" ref="AF3180">SUM(Table1[Cutomer Churned or not]/'KPI''s'!$B$1)</f>
        <v>0.2685808284731635</v>
      </c>
    </row>
    <row r="3181" spans="1:32" x14ac:dyDescent="0.25">
      <c r="A3181" t="s">
        <v>6481</v>
      </c>
      <c r="B3181" t="s">
        <v>21</v>
      </c>
      <c r="C3181" s="7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 t="str">
        <f>IF(Table1[[#This Row],[Under 30]]="yes","under 30",IF(Table1[[#This Row],[Senior]]="No","Senior","other"))</f>
        <v>Senior</v>
      </c>
      <c r="AE3181">
        <f>IF(Table1[[#This Row],[Churn Label]]="no",0,1)</f>
        <v>0</v>
      </c>
      <c r="AF3181" cm="1">
        <f t="array" ref="AF3181">SUM(Table1[Cutomer Churned or not]/'KPI''s'!$B$1)</f>
        <v>0.2685808284731635</v>
      </c>
    </row>
    <row r="3182" spans="1:32" x14ac:dyDescent="0.25">
      <c r="A3182" t="s">
        <v>6483</v>
      </c>
      <c r="B3182" t="s">
        <v>21</v>
      </c>
      <c r="C3182" s="7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 t="str">
        <f>IF(Table1[[#This Row],[Under 30]]="yes","under 30",IF(Table1[[#This Row],[Senior]]="No","Senior","other"))</f>
        <v>Senior</v>
      </c>
      <c r="AE3182">
        <f>IF(Table1[[#This Row],[Churn Label]]="no",0,1)</f>
        <v>0</v>
      </c>
      <c r="AF3182" cm="1">
        <f t="array" ref="AF3182">SUM(Table1[Cutomer Churned or not]/'KPI''s'!$B$1)</f>
        <v>0.2685808284731635</v>
      </c>
    </row>
    <row r="3183" spans="1:32" x14ac:dyDescent="0.25">
      <c r="A3183" t="s">
        <v>6485</v>
      </c>
      <c r="B3183" t="s">
        <v>21</v>
      </c>
      <c r="C3183" s="7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 t="str">
        <f>IF(Table1[[#This Row],[Under 30]]="yes","under 30",IF(Table1[[#This Row],[Senior]]="No","Senior","other"))</f>
        <v>other</v>
      </c>
      <c r="AE3183">
        <f>IF(Table1[[#This Row],[Churn Label]]="no",0,1)</f>
        <v>0</v>
      </c>
      <c r="AF3183" cm="1">
        <f t="array" ref="AF3183">SUM(Table1[Cutomer Churned or not]/'KPI''s'!$B$1)</f>
        <v>0.2685808284731635</v>
      </c>
    </row>
    <row r="3184" spans="1:32" x14ac:dyDescent="0.25">
      <c r="A3184" t="s">
        <v>6487</v>
      </c>
      <c r="B3184" t="s">
        <v>21</v>
      </c>
      <c r="C3184" s="7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 t="str">
        <f>IF(Table1[[#This Row],[Under 30]]="yes","under 30",IF(Table1[[#This Row],[Senior]]="No","Senior","other"))</f>
        <v>other</v>
      </c>
      <c r="AE3184">
        <f>IF(Table1[[#This Row],[Churn Label]]="no",0,1)</f>
        <v>0</v>
      </c>
      <c r="AF3184" cm="1">
        <f t="array" ref="AF3184">SUM(Table1[Cutomer Churned or not]/'KPI''s'!$B$1)</f>
        <v>0.2685808284731635</v>
      </c>
    </row>
    <row r="3185" spans="1:32" x14ac:dyDescent="0.25">
      <c r="A3185" t="s">
        <v>6489</v>
      </c>
      <c r="B3185" t="s">
        <v>21</v>
      </c>
      <c r="C3185" s="7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 t="str">
        <f>IF(Table1[[#This Row],[Under 30]]="yes","under 30",IF(Table1[[#This Row],[Senior]]="No","Senior","other"))</f>
        <v>under 30</v>
      </c>
      <c r="AE3185">
        <f>IF(Table1[[#This Row],[Churn Label]]="no",0,1)</f>
        <v>0</v>
      </c>
      <c r="AF3185" cm="1">
        <f t="array" ref="AF3185">SUM(Table1[Cutomer Churned or not]/'KPI''s'!$B$1)</f>
        <v>0.2685808284731635</v>
      </c>
    </row>
    <row r="3186" spans="1:32" x14ac:dyDescent="0.25">
      <c r="A3186" t="s">
        <v>6491</v>
      </c>
      <c r="B3186" t="s">
        <v>21</v>
      </c>
      <c r="C3186" s="7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 t="str">
        <f>IF(Table1[[#This Row],[Under 30]]="yes","under 30",IF(Table1[[#This Row],[Senior]]="No","Senior","other"))</f>
        <v>under 30</v>
      </c>
      <c r="AE3186">
        <f>IF(Table1[[#This Row],[Churn Label]]="no",0,1)</f>
        <v>0</v>
      </c>
      <c r="AF3186" cm="1">
        <f t="array" ref="AF3186">SUM(Table1[Cutomer Churned or not]/'KPI''s'!$B$1)</f>
        <v>0.2685808284731635</v>
      </c>
    </row>
    <row r="3187" spans="1:32" x14ac:dyDescent="0.25">
      <c r="A3187" t="s">
        <v>6493</v>
      </c>
      <c r="B3187" t="s">
        <v>21</v>
      </c>
      <c r="C3187" s="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 t="str">
        <f>IF(Table1[[#This Row],[Under 30]]="yes","under 30",IF(Table1[[#This Row],[Senior]]="No","Senior","other"))</f>
        <v>under 30</v>
      </c>
      <c r="AE3187">
        <f>IF(Table1[[#This Row],[Churn Label]]="no",0,1)</f>
        <v>0</v>
      </c>
      <c r="AF3187" cm="1">
        <f t="array" ref="AF3187">SUM(Table1[Cutomer Churned or not]/'KPI''s'!$B$1)</f>
        <v>0.2685808284731635</v>
      </c>
    </row>
    <row r="3188" spans="1:32" x14ac:dyDescent="0.25">
      <c r="A3188" t="s">
        <v>6495</v>
      </c>
      <c r="B3188" t="s">
        <v>21</v>
      </c>
      <c r="C3188" s="7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 t="str">
        <f>IF(Table1[[#This Row],[Under 30]]="yes","under 30",IF(Table1[[#This Row],[Senior]]="No","Senior","other"))</f>
        <v>under 30</v>
      </c>
      <c r="AE3188">
        <f>IF(Table1[[#This Row],[Churn Label]]="no",0,1)</f>
        <v>0</v>
      </c>
      <c r="AF3188" cm="1">
        <f t="array" ref="AF3188">SUM(Table1[Cutomer Churned or not]/'KPI''s'!$B$1)</f>
        <v>0.2685808284731635</v>
      </c>
    </row>
    <row r="3189" spans="1:32" x14ac:dyDescent="0.25">
      <c r="A3189" t="s">
        <v>6497</v>
      </c>
      <c r="B3189" t="s">
        <v>21</v>
      </c>
      <c r="C3189" s="7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 t="str">
        <f>IF(Table1[[#This Row],[Under 30]]="yes","under 30",IF(Table1[[#This Row],[Senior]]="No","Senior","other"))</f>
        <v>Senior</v>
      </c>
      <c r="AE3189">
        <f>IF(Table1[[#This Row],[Churn Label]]="no",0,1)</f>
        <v>0</v>
      </c>
      <c r="AF3189" cm="1">
        <f t="array" ref="AF3189">SUM(Table1[Cutomer Churned or not]/'KPI''s'!$B$1)</f>
        <v>0.2685808284731635</v>
      </c>
    </row>
    <row r="3190" spans="1:32" x14ac:dyDescent="0.25">
      <c r="A3190" t="s">
        <v>6499</v>
      </c>
      <c r="B3190" t="s">
        <v>21</v>
      </c>
      <c r="C3190" s="7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 t="str">
        <f>IF(Table1[[#This Row],[Under 30]]="yes","under 30",IF(Table1[[#This Row],[Senior]]="No","Senior","other"))</f>
        <v>Senior</v>
      </c>
      <c r="AE3190">
        <f>IF(Table1[[#This Row],[Churn Label]]="no",0,1)</f>
        <v>0</v>
      </c>
      <c r="AF3190" cm="1">
        <f t="array" ref="AF3190">SUM(Table1[Cutomer Churned or not]/'KPI''s'!$B$1)</f>
        <v>0.2685808284731635</v>
      </c>
    </row>
    <row r="3191" spans="1:32" x14ac:dyDescent="0.25">
      <c r="A3191" t="s">
        <v>6501</v>
      </c>
      <c r="B3191" t="s">
        <v>21</v>
      </c>
      <c r="C3191" s="7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 t="str">
        <f>IF(Table1[[#This Row],[Under 30]]="yes","under 30",IF(Table1[[#This Row],[Senior]]="No","Senior","other"))</f>
        <v>other</v>
      </c>
      <c r="AE3191">
        <f>IF(Table1[[#This Row],[Churn Label]]="no",0,1)</f>
        <v>0</v>
      </c>
      <c r="AF3191" cm="1">
        <f t="array" ref="AF3191">SUM(Table1[Cutomer Churned or not]/'KPI''s'!$B$1)</f>
        <v>0.2685808284731635</v>
      </c>
    </row>
    <row r="3192" spans="1:32" x14ac:dyDescent="0.25">
      <c r="A3192" t="s">
        <v>6503</v>
      </c>
      <c r="B3192" t="s">
        <v>21</v>
      </c>
      <c r="C3192" s="7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 t="str">
        <f>IF(Table1[[#This Row],[Under 30]]="yes","under 30",IF(Table1[[#This Row],[Senior]]="No","Senior","other"))</f>
        <v>Senior</v>
      </c>
      <c r="AE3192">
        <f>IF(Table1[[#This Row],[Churn Label]]="no",0,1)</f>
        <v>0</v>
      </c>
      <c r="AF3192" cm="1">
        <f t="array" ref="AF3192">SUM(Table1[Cutomer Churned or not]/'KPI''s'!$B$1)</f>
        <v>0.2685808284731635</v>
      </c>
    </row>
    <row r="3193" spans="1:32" x14ac:dyDescent="0.25">
      <c r="A3193" t="s">
        <v>6505</v>
      </c>
      <c r="B3193" t="s">
        <v>21</v>
      </c>
      <c r="C3193" s="7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 t="str">
        <f>IF(Table1[[#This Row],[Under 30]]="yes","under 30",IF(Table1[[#This Row],[Senior]]="No","Senior","other"))</f>
        <v>under 30</v>
      </c>
      <c r="AE3193">
        <f>IF(Table1[[#This Row],[Churn Label]]="no",0,1)</f>
        <v>0</v>
      </c>
      <c r="AF3193" cm="1">
        <f t="array" ref="AF3193">SUM(Table1[Cutomer Churned or not]/'KPI''s'!$B$1)</f>
        <v>0.2685808284731635</v>
      </c>
    </row>
    <row r="3194" spans="1:32" x14ac:dyDescent="0.25">
      <c r="A3194" t="s">
        <v>6507</v>
      </c>
      <c r="B3194" t="s">
        <v>21</v>
      </c>
      <c r="C3194" s="7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 t="str">
        <f>IF(Table1[[#This Row],[Under 30]]="yes","under 30",IF(Table1[[#This Row],[Senior]]="No","Senior","other"))</f>
        <v>Senior</v>
      </c>
      <c r="AE3194">
        <f>IF(Table1[[#This Row],[Churn Label]]="no",0,1)</f>
        <v>0</v>
      </c>
      <c r="AF3194" cm="1">
        <f t="array" ref="AF3194">SUM(Table1[Cutomer Churned or not]/'KPI''s'!$B$1)</f>
        <v>0.2685808284731635</v>
      </c>
    </row>
    <row r="3195" spans="1:32" x14ac:dyDescent="0.25">
      <c r="A3195" t="s">
        <v>6509</v>
      </c>
      <c r="B3195" t="s">
        <v>21</v>
      </c>
      <c r="C3195" s="7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 t="str">
        <f>IF(Table1[[#This Row],[Under 30]]="yes","under 30",IF(Table1[[#This Row],[Senior]]="No","Senior","other"))</f>
        <v>Senior</v>
      </c>
      <c r="AE3195">
        <f>IF(Table1[[#This Row],[Churn Label]]="no",0,1)</f>
        <v>0</v>
      </c>
      <c r="AF3195" cm="1">
        <f t="array" ref="AF3195">SUM(Table1[Cutomer Churned or not]/'KPI''s'!$B$1)</f>
        <v>0.2685808284731635</v>
      </c>
    </row>
    <row r="3196" spans="1:32" x14ac:dyDescent="0.25">
      <c r="A3196" t="s">
        <v>6511</v>
      </c>
      <c r="B3196" t="s">
        <v>21</v>
      </c>
      <c r="C3196" s="7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 t="str">
        <f>IF(Table1[[#This Row],[Under 30]]="yes","under 30",IF(Table1[[#This Row],[Senior]]="No","Senior","other"))</f>
        <v>other</v>
      </c>
      <c r="AE3196">
        <f>IF(Table1[[#This Row],[Churn Label]]="no",0,1)</f>
        <v>0</v>
      </c>
      <c r="AF3196" cm="1">
        <f t="array" ref="AF3196">SUM(Table1[Cutomer Churned or not]/'KPI''s'!$B$1)</f>
        <v>0.2685808284731635</v>
      </c>
    </row>
    <row r="3197" spans="1:32" x14ac:dyDescent="0.25">
      <c r="A3197" t="s">
        <v>6513</v>
      </c>
      <c r="B3197" t="s">
        <v>21</v>
      </c>
      <c r="C3197" s="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 t="str">
        <f>IF(Table1[[#This Row],[Under 30]]="yes","under 30",IF(Table1[[#This Row],[Senior]]="No","Senior","other"))</f>
        <v>Senior</v>
      </c>
      <c r="AE3197">
        <f>IF(Table1[[#This Row],[Churn Label]]="no",0,1)</f>
        <v>0</v>
      </c>
      <c r="AF3197" cm="1">
        <f t="array" ref="AF3197">SUM(Table1[Cutomer Churned or not]/'KPI''s'!$B$1)</f>
        <v>0.2685808284731635</v>
      </c>
    </row>
    <row r="3198" spans="1:32" x14ac:dyDescent="0.25">
      <c r="A3198" t="s">
        <v>6515</v>
      </c>
      <c r="B3198" t="s">
        <v>21</v>
      </c>
      <c r="C3198" s="7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 t="str">
        <f>IF(Table1[[#This Row],[Under 30]]="yes","under 30",IF(Table1[[#This Row],[Senior]]="No","Senior","other"))</f>
        <v>other</v>
      </c>
      <c r="AE3198">
        <f>IF(Table1[[#This Row],[Churn Label]]="no",0,1)</f>
        <v>0</v>
      </c>
      <c r="AF3198" cm="1">
        <f t="array" ref="AF3198">SUM(Table1[Cutomer Churned or not]/'KPI''s'!$B$1)</f>
        <v>0.2685808284731635</v>
      </c>
    </row>
    <row r="3199" spans="1:32" x14ac:dyDescent="0.25">
      <c r="A3199" t="s">
        <v>6517</v>
      </c>
      <c r="B3199" t="s">
        <v>21</v>
      </c>
      <c r="C3199" s="7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 t="str">
        <f>IF(Table1[[#This Row],[Under 30]]="yes","under 30",IF(Table1[[#This Row],[Senior]]="No","Senior","other"))</f>
        <v>Senior</v>
      </c>
      <c r="AE3199">
        <f>IF(Table1[[#This Row],[Churn Label]]="no",0,1)</f>
        <v>0</v>
      </c>
      <c r="AF3199" cm="1">
        <f t="array" ref="AF3199">SUM(Table1[Cutomer Churned or not]/'KPI''s'!$B$1)</f>
        <v>0.2685808284731635</v>
      </c>
    </row>
    <row r="3200" spans="1:32" x14ac:dyDescent="0.25">
      <c r="A3200" t="s">
        <v>6519</v>
      </c>
      <c r="B3200" t="s">
        <v>21</v>
      </c>
      <c r="C3200" s="7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 t="str">
        <f>IF(Table1[[#This Row],[Under 30]]="yes","under 30",IF(Table1[[#This Row],[Senior]]="No","Senior","other"))</f>
        <v>Senior</v>
      </c>
      <c r="AE3200">
        <f>IF(Table1[[#This Row],[Churn Label]]="no",0,1)</f>
        <v>0</v>
      </c>
      <c r="AF3200" cm="1">
        <f t="array" ref="AF3200">SUM(Table1[Cutomer Churned or not]/'KPI''s'!$B$1)</f>
        <v>0.2685808284731635</v>
      </c>
    </row>
    <row r="3201" spans="1:32" x14ac:dyDescent="0.25">
      <c r="A3201" t="s">
        <v>6521</v>
      </c>
      <c r="B3201" t="s">
        <v>21</v>
      </c>
      <c r="C3201" s="7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 t="str">
        <f>IF(Table1[[#This Row],[Under 30]]="yes","under 30",IF(Table1[[#This Row],[Senior]]="No","Senior","other"))</f>
        <v>Senior</v>
      </c>
      <c r="AE3201">
        <f>IF(Table1[[#This Row],[Churn Label]]="no",0,1)</f>
        <v>0</v>
      </c>
      <c r="AF3201" cm="1">
        <f t="array" ref="AF3201">SUM(Table1[Cutomer Churned or not]/'KPI''s'!$B$1)</f>
        <v>0.2685808284731635</v>
      </c>
    </row>
    <row r="3202" spans="1:32" x14ac:dyDescent="0.25">
      <c r="A3202" t="s">
        <v>6523</v>
      </c>
      <c r="B3202" t="s">
        <v>21</v>
      </c>
      <c r="C3202" s="7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 t="str">
        <f>IF(Table1[[#This Row],[Under 30]]="yes","under 30",IF(Table1[[#This Row],[Senior]]="No","Senior","other"))</f>
        <v>under 30</v>
      </c>
      <c r="AE3202">
        <f>IF(Table1[[#This Row],[Churn Label]]="no",0,1)</f>
        <v>0</v>
      </c>
      <c r="AF3202" cm="1">
        <f t="array" ref="AF3202">SUM(Table1[Cutomer Churned or not]/'KPI''s'!$B$1)</f>
        <v>0.2685808284731635</v>
      </c>
    </row>
    <row r="3203" spans="1:32" x14ac:dyDescent="0.25">
      <c r="A3203" t="s">
        <v>6525</v>
      </c>
      <c r="B3203" t="s">
        <v>21</v>
      </c>
      <c r="C3203" s="7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 t="str">
        <f>IF(Table1[[#This Row],[Under 30]]="yes","under 30",IF(Table1[[#This Row],[Senior]]="No","Senior","other"))</f>
        <v>under 30</v>
      </c>
      <c r="AE3203">
        <f>IF(Table1[[#This Row],[Churn Label]]="no",0,1)</f>
        <v>0</v>
      </c>
      <c r="AF3203" cm="1">
        <f t="array" ref="AF3203">SUM(Table1[Cutomer Churned or not]/'KPI''s'!$B$1)</f>
        <v>0.2685808284731635</v>
      </c>
    </row>
    <row r="3204" spans="1:32" x14ac:dyDescent="0.25">
      <c r="A3204" t="s">
        <v>6527</v>
      </c>
      <c r="B3204" t="s">
        <v>21</v>
      </c>
      <c r="C3204" s="7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 t="str">
        <f>IF(Table1[[#This Row],[Under 30]]="yes","under 30",IF(Table1[[#This Row],[Senior]]="No","Senior","other"))</f>
        <v>Senior</v>
      </c>
      <c r="AE3204">
        <f>IF(Table1[[#This Row],[Churn Label]]="no",0,1)</f>
        <v>0</v>
      </c>
      <c r="AF3204" cm="1">
        <f t="array" ref="AF3204">SUM(Table1[Cutomer Churned or not]/'KPI''s'!$B$1)</f>
        <v>0.2685808284731635</v>
      </c>
    </row>
    <row r="3205" spans="1:32" x14ac:dyDescent="0.25">
      <c r="A3205" t="s">
        <v>6529</v>
      </c>
      <c r="B3205" t="s">
        <v>21</v>
      </c>
      <c r="C3205" s="7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 t="str">
        <f>IF(Table1[[#This Row],[Under 30]]="yes","under 30",IF(Table1[[#This Row],[Senior]]="No","Senior","other"))</f>
        <v>other</v>
      </c>
      <c r="AE3205">
        <f>IF(Table1[[#This Row],[Churn Label]]="no",0,1)</f>
        <v>0</v>
      </c>
      <c r="AF3205" cm="1">
        <f t="array" ref="AF3205">SUM(Table1[Cutomer Churned or not]/'KPI''s'!$B$1)</f>
        <v>0.2685808284731635</v>
      </c>
    </row>
    <row r="3206" spans="1:32" x14ac:dyDescent="0.25">
      <c r="A3206" t="s">
        <v>6531</v>
      </c>
      <c r="B3206" t="s">
        <v>21</v>
      </c>
      <c r="C3206" s="7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 t="str">
        <f>IF(Table1[[#This Row],[Under 30]]="yes","under 30",IF(Table1[[#This Row],[Senior]]="No","Senior","other"))</f>
        <v>Senior</v>
      </c>
      <c r="AE3206">
        <f>IF(Table1[[#This Row],[Churn Label]]="no",0,1)</f>
        <v>0</v>
      </c>
      <c r="AF3206" cm="1">
        <f t="array" ref="AF3206">SUM(Table1[Cutomer Churned or not]/'KPI''s'!$B$1)</f>
        <v>0.2685808284731635</v>
      </c>
    </row>
    <row r="3207" spans="1:32" x14ac:dyDescent="0.25">
      <c r="A3207" t="s">
        <v>6533</v>
      </c>
      <c r="B3207" t="s">
        <v>21</v>
      </c>
      <c r="C3207" s="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 t="str">
        <f>IF(Table1[[#This Row],[Under 30]]="yes","under 30",IF(Table1[[#This Row],[Senior]]="No","Senior","other"))</f>
        <v>Senior</v>
      </c>
      <c r="AE3207">
        <f>IF(Table1[[#This Row],[Churn Label]]="no",0,1)</f>
        <v>0</v>
      </c>
      <c r="AF3207" cm="1">
        <f t="array" ref="AF3207">SUM(Table1[Cutomer Churned or not]/'KPI''s'!$B$1)</f>
        <v>0.2685808284731635</v>
      </c>
    </row>
    <row r="3208" spans="1:32" x14ac:dyDescent="0.25">
      <c r="A3208" t="s">
        <v>6535</v>
      </c>
      <c r="B3208" t="s">
        <v>21</v>
      </c>
      <c r="C3208" s="7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 t="str">
        <f>IF(Table1[[#This Row],[Under 30]]="yes","under 30",IF(Table1[[#This Row],[Senior]]="No","Senior","other"))</f>
        <v>other</v>
      </c>
      <c r="AE3208">
        <f>IF(Table1[[#This Row],[Churn Label]]="no",0,1)</f>
        <v>0</v>
      </c>
      <c r="AF3208" cm="1">
        <f t="array" ref="AF3208">SUM(Table1[Cutomer Churned or not]/'KPI''s'!$B$1)</f>
        <v>0.2685808284731635</v>
      </c>
    </row>
    <row r="3209" spans="1:32" x14ac:dyDescent="0.25">
      <c r="A3209" t="s">
        <v>6537</v>
      </c>
      <c r="B3209" t="s">
        <v>21</v>
      </c>
      <c r="C3209" s="7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 t="str">
        <f>IF(Table1[[#This Row],[Under 30]]="yes","under 30",IF(Table1[[#This Row],[Senior]]="No","Senior","other"))</f>
        <v>other</v>
      </c>
      <c r="AE3209">
        <f>IF(Table1[[#This Row],[Churn Label]]="no",0,1)</f>
        <v>0</v>
      </c>
      <c r="AF3209" cm="1">
        <f t="array" ref="AF3209">SUM(Table1[Cutomer Churned or not]/'KPI''s'!$B$1)</f>
        <v>0.2685808284731635</v>
      </c>
    </row>
    <row r="3210" spans="1:32" x14ac:dyDescent="0.25">
      <c r="A3210" t="s">
        <v>6539</v>
      </c>
      <c r="B3210" t="s">
        <v>21</v>
      </c>
      <c r="C3210" s="7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 t="str">
        <f>IF(Table1[[#This Row],[Under 30]]="yes","under 30",IF(Table1[[#This Row],[Senior]]="No","Senior","other"))</f>
        <v>under 30</v>
      </c>
      <c r="AE3210">
        <f>IF(Table1[[#This Row],[Churn Label]]="no",0,1)</f>
        <v>0</v>
      </c>
      <c r="AF3210" cm="1">
        <f t="array" ref="AF3210">SUM(Table1[Cutomer Churned or not]/'KPI''s'!$B$1)</f>
        <v>0.2685808284731635</v>
      </c>
    </row>
    <row r="3211" spans="1:32" x14ac:dyDescent="0.25">
      <c r="A3211" t="s">
        <v>6541</v>
      </c>
      <c r="B3211" t="s">
        <v>21</v>
      </c>
      <c r="C3211" s="7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 t="str">
        <f>IF(Table1[[#This Row],[Under 30]]="yes","under 30",IF(Table1[[#This Row],[Senior]]="No","Senior","other"))</f>
        <v>Senior</v>
      </c>
      <c r="AE3211">
        <f>IF(Table1[[#This Row],[Churn Label]]="no",0,1)</f>
        <v>0</v>
      </c>
      <c r="AF3211" cm="1">
        <f t="array" ref="AF3211">SUM(Table1[Cutomer Churned or not]/'KPI''s'!$B$1)</f>
        <v>0.2685808284731635</v>
      </c>
    </row>
    <row r="3212" spans="1:32" x14ac:dyDescent="0.25">
      <c r="A3212" t="s">
        <v>6543</v>
      </c>
      <c r="B3212" t="s">
        <v>21</v>
      </c>
      <c r="C3212" s="7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 t="str">
        <f>IF(Table1[[#This Row],[Under 30]]="yes","under 30",IF(Table1[[#This Row],[Senior]]="No","Senior","other"))</f>
        <v>Senior</v>
      </c>
      <c r="AE3212">
        <f>IF(Table1[[#This Row],[Churn Label]]="no",0,1)</f>
        <v>0</v>
      </c>
      <c r="AF3212" cm="1">
        <f t="array" ref="AF3212">SUM(Table1[Cutomer Churned or not]/'KPI''s'!$B$1)</f>
        <v>0.2685808284731635</v>
      </c>
    </row>
    <row r="3213" spans="1:32" x14ac:dyDescent="0.25">
      <c r="A3213" t="s">
        <v>6545</v>
      </c>
      <c r="B3213" t="s">
        <v>21</v>
      </c>
      <c r="C3213" s="7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 t="str">
        <f>IF(Table1[[#This Row],[Under 30]]="yes","under 30",IF(Table1[[#This Row],[Senior]]="No","Senior","other"))</f>
        <v>under 30</v>
      </c>
      <c r="AE3213">
        <f>IF(Table1[[#This Row],[Churn Label]]="no",0,1)</f>
        <v>0</v>
      </c>
      <c r="AF3213" cm="1">
        <f t="array" ref="AF3213">SUM(Table1[Cutomer Churned or not]/'KPI''s'!$B$1)</f>
        <v>0.2685808284731635</v>
      </c>
    </row>
    <row r="3214" spans="1:32" x14ac:dyDescent="0.25">
      <c r="A3214" t="s">
        <v>6547</v>
      </c>
      <c r="B3214" t="s">
        <v>21</v>
      </c>
      <c r="C3214" s="7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 t="str">
        <f>IF(Table1[[#This Row],[Under 30]]="yes","under 30",IF(Table1[[#This Row],[Senior]]="No","Senior","other"))</f>
        <v>under 30</v>
      </c>
      <c r="AE3214">
        <f>IF(Table1[[#This Row],[Churn Label]]="no",0,1)</f>
        <v>0</v>
      </c>
      <c r="AF3214" cm="1">
        <f t="array" ref="AF3214">SUM(Table1[Cutomer Churned or not]/'KPI''s'!$B$1)</f>
        <v>0.2685808284731635</v>
      </c>
    </row>
    <row r="3215" spans="1:32" x14ac:dyDescent="0.25">
      <c r="A3215" t="s">
        <v>6549</v>
      </c>
      <c r="B3215" t="s">
        <v>21</v>
      </c>
      <c r="C3215" s="7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 t="str">
        <f>IF(Table1[[#This Row],[Under 30]]="yes","under 30",IF(Table1[[#This Row],[Senior]]="No","Senior","other"))</f>
        <v>Senior</v>
      </c>
      <c r="AE3215">
        <f>IF(Table1[[#This Row],[Churn Label]]="no",0,1)</f>
        <v>0</v>
      </c>
      <c r="AF3215" cm="1">
        <f t="array" ref="AF3215">SUM(Table1[Cutomer Churned or not]/'KPI''s'!$B$1)</f>
        <v>0.2685808284731635</v>
      </c>
    </row>
    <row r="3216" spans="1:32" x14ac:dyDescent="0.25">
      <c r="A3216" t="s">
        <v>6551</v>
      </c>
      <c r="B3216" t="s">
        <v>21</v>
      </c>
      <c r="C3216" s="7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 t="str">
        <f>IF(Table1[[#This Row],[Under 30]]="yes","under 30",IF(Table1[[#This Row],[Senior]]="No","Senior","other"))</f>
        <v>Senior</v>
      </c>
      <c r="AE3216">
        <f>IF(Table1[[#This Row],[Churn Label]]="no",0,1)</f>
        <v>0</v>
      </c>
      <c r="AF3216" cm="1">
        <f t="array" ref="AF3216">SUM(Table1[Cutomer Churned or not]/'KPI''s'!$B$1)</f>
        <v>0.2685808284731635</v>
      </c>
    </row>
    <row r="3217" spans="1:32" x14ac:dyDescent="0.25">
      <c r="A3217" t="s">
        <v>6553</v>
      </c>
      <c r="B3217" t="s">
        <v>21</v>
      </c>
      <c r="C3217" s="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 t="str">
        <f>IF(Table1[[#This Row],[Under 30]]="yes","under 30",IF(Table1[[#This Row],[Senior]]="No","Senior","other"))</f>
        <v>Senior</v>
      </c>
      <c r="AE3217">
        <f>IF(Table1[[#This Row],[Churn Label]]="no",0,1)</f>
        <v>0</v>
      </c>
      <c r="AF3217" cm="1">
        <f t="array" ref="AF3217">SUM(Table1[Cutomer Churned or not]/'KPI''s'!$B$1)</f>
        <v>0.2685808284731635</v>
      </c>
    </row>
    <row r="3218" spans="1:32" x14ac:dyDescent="0.25">
      <c r="A3218" t="s">
        <v>6555</v>
      </c>
      <c r="B3218" t="s">
        <v>21</v>
      </c>
      <c r="C3218" s="7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 t="str">
        <f>IF(Table1[[#This Row],[Under 30]]="yes","under 30",IF(Table1[[#This Row],[Senior]]="No","Senior","other"))</f>
        <v>Senior</v>
      </c>
      <c r="AE3218">
        <f>IF(Table1[[#This Row],[Churn Label]]="no",0,1)</f>
        <v>0</v>
      </c>
      <c r="AF3218" cm="1">
        <f t="array" ref="AF3218">SUM(Table1[Cutomer Churned or not]/'KPI''s'!$B$1)</f>
        <v>0.2685808284731635</v>
      </c>
    </row>
    <row r="3219" spans="1:32" x14ac:dyDescent="0.25">
      <c r="A3219" t="s">
        <v>6557</v>
      </c>
      <c r="B3219" t="s">
        <v>21</v>
      </c>
      <c r="C3219" s="7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 t="str">
        <f>IF(Table1[[#This Row],[Under 30]]="yes","under 30",IF(Table1[[#This Row],[Senior]]="No","Senior","other"))</f>
        <v>Senior</v>
      </c>
      <c r="AE3219">
        <f>IF(Table1[[#This Row],[Churn Label]]="no",0,1)</f>
        <v>0</v>
      </c>
      <c r="AF3219" cm="1">
        <f t="array" ref="AF3219">SUM(Table1[Cutomer Churned or not]/'KPI''s'!$B$1)</f>
        <v>0.2685808284731635</v>
      </c>
    </row>
    <row r="3220" spans="1:32" x14ac:dyDescent="0.25">
      <c r="A3220" t="s">
        <v>6559</v>
      </c>
      <c r="B3220" t="s">
        <v>21</v>
      </c>
      <c r="C3220" s="7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 t="str">
        <f>IF(Table1[[#This Row],[Under 30]]="yes","under 30",IF(Table1[[#This Row],[Senior]]="No","Senior","other"))</f>
        <v>Senior</v>
      </c>
      <c r="AE3220">
        <f>IF(Table1[[#This Row],[Churn Label]]="no",0,1)</f>
        <v>0</v>
      </c>
      <c r="AF3220" cm="1">
        <f t="array" ref="AF3220">SUM(Table1[Cutomer Churned or not]/'KPI''s'!$B$1)</f>
        <v>0.2685808284731635</v>
      </c>
    </row>
    <row r="3221" spans="1:32" x14ac:dyDescent="0.25">
      <c r="A3221" t="s">
        <v>6561</v>
      </c>
      <c r="B3221" t="s">
        <v>21</v>
      </c>
      <c r="C3221" s="7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 t="str">
        <f>IF(Table1[[#This Row],[Under 30]]="yes","under 30",IF(Table1[[#This Row],[Senior]]="No","Senior","other"))</f>
        <v>Senior</v>
      </c>
      <c r="AE3221">
        <f>IF(Table1[[#This Row],[Churn Label]]="no",0,1)</f>
        <v>0</v>
      </c>
      <c r="AF3221" cm="1">
        <f t="array" ref="AF3221">SUM(Table1[Cutomer Churned or not]/'KPI''s'!$B$1)</f>
        <v>0.2685808284731635</v>
      </c>
    </row>
    <row r="3222" spans="1:32" x14ac:dyDescent="0.25">
      <c r="A3222" t="s">
        <v>6563</v>
      </c>
      <c r="B3222" t="s">
        <v>21</v>
      </c>
      <c r="C3222" s="7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 t="str">
        <f>IF(Table1[[#This Row],[Under 30]]="yes","under 30",IF(Table1[[#This Row],[Senior]]="No","Senior","other"))</f>
        <v>under 30</v>
      </c>
      <c r="AE3222">
        <f>IF(Table1[[#This Row],[Churn Label]]="no",0,1)</f>
        <v>0</v>
      </c>
      <c r="AF3222" cm="1">
        <f t="array" ref="AF3222">SUM(Table1[Cutomer Churned or not]/'KPI''s'!$B$1)</f>
        <v>0.2685808284731635</v>
      </c>
    </row>
    <row r="3223" spans="1:32" x14ac:dyDescent="0.25">
      <c r="A3223" t="s">
        <v>6565</v>
      </c>
      <c r="B3223" t="s">
        <v>21</v>
      </c>
      <c r="C3223" s="7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 t="str">
        <f>IF(Table1[[#This Row],[Under 30]]="yes","under 30",IF(Table1[[#This Row],[Senior]]="No","Senior","other"))</f>
        <v>other</v>
      </c>
      <c r="AE3223">
        <f>IF(Table1[[#This Row],[Churn Label]]="no",0,1)</f>
        <v>0</v>
      </c>
      <c r="AF3223" cm="1">
        <f t="array" ref="AF3223">SUM(Table1[Cutomer Churned or not]/'KPI''s'!$B$1)</f>
        <v>0.2685808284731635</v>
      </c>
    </row>
    <row r="3224" spans="1:32" x14ac:dyDescent="0.25">
      <c r="A3224" t="s">
        <v>6567</v>
      </c>
      <c r="B3224" t="s">
        <v>21</v>
      </c>
      <c r="C3224" s="7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 t="str">
        <f>IF(Table1[[#This Row],[Under 30]]="yes","under 30",IF(Table1[[#This Row],[Senior]]="No","Senior","other"))</f>
        <v>other</v>
      </c>
      <c r="AE3224">
        <f>IF(Table1[[#This Row],[Churn Label]]="no",0,1)</f>
        <v>0</v>
      </c>
      <c r="AF3224" cm="1">
        <f t="array" ref="AF3224">SUM(Table1[Cutomer Churned or not]/'KPI''s'!$B$1)</f>
        <v>0.2685808284731635</v>
      </c>
    </row>
    <row r="3225" spans="1:32" x14ac:dyDescent="0.25">
      <c r="A3225" t="s">
        <v>6569</v>
      </c>
      <c r="B3225" t="s">
        <v>21</v>
      </c>
      <c r="C3225" s="7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 t="str">
        <f>IF(Table1[[#This Row],[Under 30]]="yes","under 30",IF(Table1[[#This Row],[Senior]]="No","Senior","other"))</f>
        <v>Senior</v>
      </c>
      <c r="AE3225">
        <f>IF(Table1[[#This Row],[Churn Label]]="no",0,1)</f>
        <v>0</v>
      </c>
      <c r="AF3225" cm="1">
        <f t="array" ref="AF3225">SUM(Table1[Cutomer Churned or not]/'KPI''s'!$B$1)</f>
        <v>0.2685808284731635</v>
      </c>
    </row>
    <row r="3226" spans="1:32" x14ac:dyDescent="0.25">
      <c r="A3226" t="s">
        <v>6571</v>
      </c>
      <c r="B3226" t="s">
        <v>21</v>
      </c>
      <c r="C3226" s="7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 t="str">
        <f>IF(Table1[[#This Row],[Under 30]]="yes","under 30",IF(Table1[[#This Row],[Senior]]="No","Senior","other"))</f>
        <v>Senior</v>
      </c>
      <c r="AE3226">
        <f>IF(Table1[[#This Row],[Churn Label]]="no",0,1)</f>
        <v>0</v>
      </c>
      <c r="AF3226" cm="1">
        <f t="array" ref="AF3226">SUM(Table1[Cutomer Churned or not]/'KPI''s'!$B$1)</f>
        <v>0.2685808284731635</v>
      </c>
    </row>
    <row r="3227" spans="1:32" x14ac:dyDescent="0.25">
      <c r="A3227" t="s">
        <v>6573</v>
      </c>
      <c r="B3227" t="s">
        <v>21</v>
      </c>
      <c r="C3227" s="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 t="str">
        <f>IF(Table1[[#This Row],[Under 30]]="yes","under 30",IF(Table1[[#This Row],[Senior]]="No","Senior","other"))</f>
        <v>Senior</v>
      </c>
      <c r="AE3227">
        <f>IF(Table1[[#This Row],[Churn Label]]="no",0,1)</f>
        <v>0</v>
      </c>
      <c r="AF3227" cm="1">
        <f t="array" ref="AF3227">SUM(Table1[Cutomer Churned or not]/'KPI''s'!$B$1)</f>
        <v>0.2685808284731635</v>
      </c>
    </row>
    <row r="3228" spans="1:32" x14ac:dyDescent="0.25">
      <c r="A3228" t="s">
        <v>6575</v>
      </c>
      <c r="B3228" t="s">
        <v>21</v>
      </c>
      <c r="C3228" s="7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 t="str">
        <f>IF(Table1[[#This Row],[Under 30]]="yes","under 30",IF(Table1[[#This Row],[Senior]]="No","Senior","other"))</f>
        <v>Senior</v>
      </c>
      <c r="AE3228">
        <f>IF(Table1[[#This Row],[Churn Label]]="no",0,1)</f>
        <v>0</v>
      </c>
      <c r="AF3228" cm="1">
        <f t="array" ref="AF3228">SUM(Table1[Cutomer Churned or not]/'KPI''s'!$B$1)</f>
        <v>0.2685808284731635</v>
      </c>
    </row>
    <row r="3229" spans="1:32" x14ac:dyDescent="0.25">
      <c r="A3229" t="s">
        <v>6577</v>
      </c>
      <c r="B3229" t="s">
        <v>21</v>
      </c>
      <c r="C3229" s="7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 t="str">
        <f>IF(Table1[[#This Row],[Under 30]]="yes","under 30",IF(Table1[[#This Row],[Senior]]="No","Senior","other"))</f>
        <v>Senior</v>
      </c>
      <c r="AE3229">
        <f>IF(Table1[[#This Row],[Churn Label]]="no",0,1)</f>
        <v>0</v>
      </c>
      <c r="AF3229" cm="1">
        <f t="array" ref="AF3229">SUM(Table1[Cutomer Churned or not]/'KPI''s'!$B$1)</f>
        <v>0.2685808284731635</v>
      </c>
    </row>
    <row r="3230" spans="1:32" x14ac:dyDescent="0.25">
      <c r="A3230" t="s">
        <v>6579</v>
      </c>
      <c r="B3230" t="s">
        <v>21</v>
      </c>
      <c r="C3230" s="7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 t="str">
        <f>IF(Table1[[#This Row],[Under 30]]="yes","under 30",IF(Table1[[#This Row],[Senior]]="No","Senior","other"))</f>
        <v>Senior</v>
      </c>
      <c r="AE3230">
        <f>IF(Table1[[#This Row],[Churn Label]]="no",0,1)</f>
        <v>0</v>
      </c>
      <c r="AF3230" cm="1">
        <f t="array" ref="AF3230">SUM(Table1[Cutomer Churned or not]/'KPI''s'!$B$1)</f>
        <v>0.2685808284731635</v>
      </c>
    </row>
    <row r="3231" spans="1:32" x14ac:dyDescent="0.25">
      <c r="A3231" t="s">
        <v>6581</v>
      </c>
      <c r="B3231" t="s">
        <v>21</v>
      </c>
      <c r="C3231" s="7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 t="str">
        <f>IF(Table1[[#This Row],[Under 30]]="yes","under 30",IF(Table1[[#This Row],[Senior]]="No","Senior","other"))</f>
        <v>under 30</v>
      </c>
      <c r="AE3231">
        <f>IF(Table1[[#This Row],[Churn Label]]="no",0,1)</f>
        <v>0</v>
      </c>
      <c r="AF3231" cm="1">
        <f t="array" ref="AF3231">SUM(Table1[Cutomer Churned or not]/'KPI''s'!$B$1)</f>
        <v>0.2685808284731635</v>
      </c>
    </row>
    <row r="3232" spans="1:32" x14ac:dyDescent="0.25">
      <c r="A3232" t="s">
        <v>6583</v>
      </c>
      <c r="B3232" t="s">
        <v>21</v>
      </c>
      <c r="C3232" s="7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 t="str">
        <f>IF(Table1[[#This Row],[Under 30]]="yes","under 30",IF(Table1[[#This Row],[Senior]]="No","Senior","other"))</f>
        <v>Senior</v>
      </c>
      <c r="AE3232">
        <f>IF(Table1[[#This Row],[Churn Label]]="no",0,1)</f>
        <v>0</v>
      </c>
      <c r="AF3232" cm="1">
        <f t="array" ref="AF3232">SUM(Table1[Cutomer Churned or not]/'KPI''s'!$B$1)</f>
        <v>0.2685808284731635</v>
      </c>
    </row>
    <row r="3233" spans="1:32" x14ac:dyDescent="0.25">
      <c r="A3233" t="s">
        <v>6585</v>
      </c>
      <c r="B3233" t="s">
        <v>21</v>
      </c>
      <c r="C3233" s="7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 t="str">
        <f>IF(Table1[[#This Row],[Under 30]]="yes","under 30",IF(Table1[[#This Row],[Senior]]="No","Senior","other"))</f>
        <v>under 30</v>
      </c>
      <c r="AE3233">
        <f>IF(Table1[[#This Row],[Churn Label]]="no",0,1)</f>
        <v>0</v>
      </c>
      <c r="AF3233" cm="1">
        <f t="array" ref="AF3233">SUM(Table1[Cutomer Churned or not]/'KPI''s'!$B$1)</f>
        <v>0.2685808284731635</v>
      </c>
    </row>
    <row r="3234" spans="1:32" x14ac:dyDescent="0.25">
      <c r="A3234" t="s">
        <v>6587</v>
      </c>
      <c r="B3234" t="s">
        <v>21</v>
      </c>
      <c r="C3234" s="7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 t="str">
        <f>IF(Table1[[#This Row],[Under 30]]="yes","under 30",IF(Table1[[#This Row],[Senior]]="No","Senior","other"))</f>
        <v>Senior</v>
      </c>
      <c r="AE3234">
        <f>IF(Table1[[#This Row],[Churn Label]]="no",0,1)</f>
        <v>0</v>
      </c>
      <c r="AF3234" cm="1">
        <f t="array" ref="AF3234">SUM(Table1[Cutomer Churned or not]/'KPI''s'!$B$1)</f>
        <v>0.2685808284731635</v>
      </c>
    </row>
    <row r="3235" spans="1:32" x14ac:dyDescent="0.25">
      <c r="A3235" t="s">
        <v>6589</v>
      </c>
      <c r="B3235" t="s">
        <v>21</v>
      </c>
      <c r="C3235" s="7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 t="str">
        <f>IF(Table1[[#This Row],[Under 30]]="yes","under 30",IF(Table1[[#This Row],[Senior]]="No","Senior","other"))</f>
        <v>Senior</v>
      </c>
      <c r="AE3235">
        <f>IF(Table1[[#This Row],[Churn Label]]="no",0,1)</f>
        <v>0</v>
      </c>
      <c r="AF3235" cm="1">
        <f t="array" ref="AF3235">SUM(Table1[Cutomer Churned or not]/'KPI''s'!$B$1)</f>
        <v>0.2685808284731635</v>
      </c>
    </row>
    <row r="3236" spans="1:32" x14ac:dyDescent="0.25">
      <c r="A3236" t="s">
        <v>6591</v>
      </c>
      <c r="B3236" t="s">
        <v>21</v>
      </c>
      <c r="C3236" s="7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 t="str">
        <f>IF(Table1[[#This Row],[Under 30]]="yes","under 30",IF(Table1[[#This Row],[Senior]]="No","Senior","other"))</f>
        <v>Senior</v>
      </c>
      <c r="AE3236">
        <f>IF(Table1[[#This Row],[Churn Label]]="no",0,1)</f>
        <v>0</v>
      </c>
      <c r="AF3236" cm="1">
        <f t="array" ref="AF3236">SUM(Table1[Cutomer Churned or not]/'KPI''s'!$B$1)</f>
        <v>0.2685808284731635</v>
      </c>
    </row>
    <row r="3237" spans="1:32" x14ac:dyDescent="0.25">
      <c r="A3237" t="s">
        <v>6593</v>
      </c>
      <c r="B3237" t="s">
        <v>21</v>
      </c>
      <c r="C3237" s="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 t="str">
        <f>IF(Table1[[#This Row],[Under 30]]="yes","under 30",IF(Table1[[#This Row],[Senior]]="No","Senior","other"))</f>
        <v>Senior</v>
      </c>
      <c r="AE3237">
        <f>IF(Table1[[#This Row],[Churn Label]]="no",0,1)</f>
        <v>0</v>
      </c>
      <c r="AF3237" cm="1">
        <f t="array" ref="AF3237">SUM(Table1[Cutomer Churned or not]/'KPI''s'!$B$1)</f>
        <v>0.2685808284731635</v>
      </c>
    </row>
    <row r="3238" spans="1:32" x14ac:dyDescent="0.25">
      <c r="A3238" t="s">
        <v>6595</v>
      </c>
      <c r="B3238" t="s">
        <v>21</v>
      </c>
      <c r="C3238" s="7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 t="str">
        <f>IF(Table1[[#This Row],[Under 30]]="yes","under 30",IF(Table1[[#This Row],[Senior]]="No","Senior","other"))</f>
        <v>Senior</v>
      </c>
      <c r="AE3238">
        <f>IF(Table1[[#This Row],[Churn Label]]="no",0,1)</f>
        <v>0</v>
      </c>
      <c r="AF3238" cm="1">
        <f t="array" ref="AF3238">SUM(Table1[Cutomer Churned or not]/'KPI''s'!$B$1)</f>
        <v>0.2685808284731635</v>
      </c>
    </row>
    <row r="3239" spans="1:32" x14ac:dyDescent="0.25">
      <c r="A3239" t="s">
        <v>6597</v>
      </c>
      <c r="B3239" t="s">
        <v>21</v>
      </c>
      <c r="C3239" s="7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 t="str">
        <f>IF(Table1[[#This Row],[Under 30]]="yes","under 30",IF(Table1[[#This Row],[Senior]]="No","Senior","other"))</f>
        <v>Senior</v>
      </c>
      <c r="AE3239">
        <f>IF(Table1[[#This Row],[Churn Label]]="no",0,1)</f>
        <v>0</v>
      </c>
      <c r="AF3239" cm="1">
        <f t="array" ref="AF3239">SUM(Table1[Cutomer Churned or not]/'KPI''s'!$B$1)</f>
        <v>0.2685808284731635</v>
      </c>
    </row>
    <row r="3240" spans="1:32" x14ac:dyDescent="0.25">
      <c r="A3240" t="s">
        <v>6599</v>
      </c>
      <c r="B3240" t="s">
        <v>21</v>
      </c>
      <c r="C3240" s="7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 t="str">
        <f>IF(Table1[[#This Row],[Under 30]]="yes","under 30",IF(Table1[[#This Row],[Senior]]="No","Senior","other"))</f>
        <v>under 30</v>
      </c>
      <c r="AE3240">
        <f>IF(Table1[[#This Row],[Churn Label]]="no",0,1)</f>
        <v>0</v>
      </c>
      <c r="AF3240" cm="1">
        <f t="array" ref="AF3240">SUM(Table1[Cutomer Churned or not]/'KPI''s'!$B$1)</f>
        <v>0.2685808284731635</v>
      </c>
    </row>
    <row r="3241" spans="1:32" x14ac:dyDescent="0.25">
      <c r="A3241" t="s">
        <v>6601</v>
      </c>
      <c r="B3241" t="s">
        <v>21</v>
      </c>
      <c r="C3241" s="7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 t="str">
        <f>IF(Table1[[#This Row],[Under 30]]="yes","under 30",IF(Table1[[#This Row],[Senior]]="No","Senior","other"))</f>
        <v>Senior</v>
      </c>
      <c r="AE3241">
        <f>IF(Table1[[#This Row],[Churn Label]]="no",0,1)</f>
        <v>0</v>
      </c>
      <c r="AF3241" cm="1">
        <f t="array" ref="AF3241">SUM(Table1[Cutomer Churned or not]/'KPI''s'!$B$1)</f>
        <v>0.2685808284731635</v>
      </c>
    </row>
    <row r="3242" spans="1:32" x14ac:dyDescent="0.25">
      <c r="A3242" t="s">
        <v>6603</v>
      </c>
      <c r="B3242" t="s">
        <v>21</v>
      </c>
      <c r="C3242" s="7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 t="str">
        <f>IF(Table1[[#This Row],[Under 30]]="yes","under 30",IF(Table1[[#This Row],[Senior]]="No","Senior","other"))</f>
        <v>Senior</v>
      </c>
      <c r="AE3242">
        <f>IF(Table1[[#This Row],[Churn Label]]="no",0,1)</f>
        <v>0</v>
      </c>
      <c r="AF3242" cm="1">
        <f t="array" ref="AF3242">SUM(Table1[Cutomer Churned or not]/'KPI''s'!$B$1)</f>
        <v>0.2685808284731635</v>
      </c>
    </row>
    <row r="3243" spans="1:32" x14ac:dyDescent="0.25">
      <c r="A3243" t="s">
        <v>6605</v>
      </c>
      <c r="B3243" t="s">
        <v>21</v>
      </c>
      <c r="C3243" s="7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 t="str">
        <f>IF(Table1[[#This Row],[Under 30]]="yes","under 30",IF(Table1[[#This Row],[Senior]]="No","Senior","other"))</f>
        <v>Senior</v>
      </c>
      <c r="AE3243">
        <f>IF(Table1[[#This Row],[Churn Label]]="no",0,1)</f>
        <v>0</v>
      </c>
      <c r="AF3243" cm="1">
        <f t="array" ref="AF3243">SUM(Table1[Cutomer Churned or not]/'KPI''s'!$B$1)</f>
        <v>0.2685808284731635</v>
      </c>
    </row>
    <row r="3244" spans="1:32" x14ac:dyDescent="0.25">
      <c r="A3244" t="s">
        <v>6607</v>
      </c>
      <c r="B3244" t="s">
        <v>21</v>
      </c>
      <c r="C3244" s="7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 t="str">
        <f>IF(Table1[[#This Row],[Under 30]]="yes","under 30",IF(Table1[[#This Row],[Senior]]="No","Senior","other"))</f>
        <v>Senior</v>
      </c>
      <c r="AE3244">
        <f>IF(Table1[[#This Row],[Churn Label]]="no",0,1)</f>
        <v>0</v>
      </c>
      <c r="AF3244" cm="1">
        <f t="array" ref="AF3244">SUM(Table1[Cutomer Churned or not]/'KPI''s'!$B$1)</f>
        <v>0.2685808284731635</v>
      </c>
    </row>
    <row r="3245" spans="1:32" x14ac:dyDescent="0.25">
      <c r="A3245" t="s">
        <v>6609</v>
      </c>
      <c r="B3245" t="s">
        <v>21</v>
      </c>
      <c r="C3245" s="7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 t="str">
        <f>IF(Table1[[#This Row],[Under 30]]="yes","under 30",IF(Table1[[#This Row],[Senior]]="No","Senior","other"))</f>
        <v>Senior</v>
      </c>
      <c r="AE3245">
        <f>IF(Table1[[#This Row],[Churn Label]]="no",0,1)</f>
        <v>0</v>
      </c>
      <c r="AF3245" cm="1">
        <f t="array" ref="AF3245">SUM(Table1[Cutomer Churned or not]/'KPI''s'!$B$1)</f>
        <v>0.2685808284731635</v>
      </c>
    </row>
    <row r="3246" spans="1:32" x14ac:dyDescent="0.25">
      <c r="A3246" t="s">
        <v>6611</v>
      </c>
      <c r="B3246" t="s">
        <v>21</v>
      </c>
      <c r="C3246" s="7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 t="str">
        <f>IF(Table1[[#This Row],[Under 30]]="yes","under 30",IF(Table1[[#This Row],[Senior]]="No","Senior","other"))</f>
        <v>Senior</v>
      </c>
      <c r="AE3246">
        <f>IF(Table1[[#This Row],[Churn Label]]="no",0,1)</f>
        <v>0</v>
      </c>
      <c r="AF3246" cm="1">
        <f t="array" ref="AF3246">SUM(Table1[Cutomer Churned or not]/'KPI''s'!$B$1)</f>
        <v>0.2685808284731635</v>
      </c>
    </row>
    <row r="3247" spans="1:32" x14ac:dyDescent="0.25">
      <c r="A3247" t="s">
        <v>6613</v>
      </c>
      <c r="B3247" t="s">
        <v>21</v>
      </c>
      <c r="C3247" s="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 t="str">
        <f>IF(Table1[[#This Row],[Under 30]]="yes","under 30",IF(Table1[[#This Row],[Senior]]="No","Senior","other"))</f>
        <v>under 30</v>
      </c>
      <c r="AE3247">
        <f>IF(Table1[[#This Row],[Churn Label]]="no",0,1)</f>
        <v>0</v>
      </c>
      <c r="AF3247" cm="1">
        <f t="array" ref="AF3247">SUM(Table1[Cutomer Churned or not]/'KPI''s'!$B$1)</f>
        <v>0.2685808284731635</v>
      </c>
    </row>
    <row r="3248" spans="1:32" x14ac:dyDescent="0.25">
      <c r="A3248" t="s">
        <v>6615</v>
      </c>
      <c r="B3248" t="s">
        <v>21</v>
      </c>
      <c r="C3248" s="7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 t="str">
        <f>IF(Table1[[#This Row],[Under 30]]="yes","under 30",IF(Table1[[#This Row],[Senior]]="No","Senior","other"))</f>
        <v>other</v>
      </c>
      <c r="AE3248">
        <f>IF(Table1[[#This Row],[Churn Label]]="no",0,1)</f>
        <v>0</v>
      </c>
      <c r="AF3248" cm="1">
        <f t="array" ref="AF3248">SUM(Table1[Cutomer Churned or not]/'KPI''s'!$B$1)</f>
        <v>0.2685808284731635</v>
      </c>
    </row>
    <row r="3249" spans="1:32" x14ac:dyDescent="0.25">
      <c r="A3249" t="s">
        <v>6617</v>
      </c>
      <c r="B3249" t="s">
        <v>21</v>
      </c>
      <c r="C3249" s="7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 t="str">
        <f>IF(Table1[[#This Row],[Under 30]]="yes","under 30",IF(Table1[[#This Row],[Senior]]="No","Senior","other"))</f>
        <v>other</v>
      </c>
      <c r="AE3249">
        <f>IF(Table1[[#This Row],[Churn Label]]="no",0,1)</f>
        <v>0</v>
      </c>
      <c r="AF3249" cm="1">
        <f t="array" ref="AF3249">SUM(Table1[Cutomer Churned or not]/'KPI''s'!$B$1)</f>
        <v>0.2685808284731635</v>
      </c>
    </row>
    <row r="3250" spans="1:32" x14ac:dyDescent="0.25">
      <c r="A3250" t="s">
        <v>6619</v>
      </c>
      <c r="B3250" t="s">
        <v>21</v>
      </c>
      <c r="C3250" s="7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 t="str">
        <f>IF(Table1[[#This Row],[Under 30]]="yes","under 30",IF(Table1[[#This Row],[Senior]]="No","Senior","other"))</f>
        <v>Senior</v>
      </c>
      <c r="AE3250">
        <f>IF(Table1[[#This Row],[Churn Label]]="no",0,1)</f>
        <v>0</v>
      </c>
      <c r="AF3250" cm="1">
        <f t="array" ref="AF3250">SUM(Table1[Cutomer Churned or not]/'KPI''s'!$B$1)</f>
        <v>0.2685808284731635</v>
      </c>
    </row>
    <row r="3251" spans="1:32" x14ac:dyDescent="0.25">
      <c r="A3251" t="s">
        <v>6621</v>
      </c>
      <c r="B3251" t="s">
        <v>21</v>
      </c>
      <c r="C3251" s="7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 t="str">
        <f>IF(Table1[[#This Row],[Under 30]]="yes","under 30",IF(Table1[[#This Row],[Senior]]="No","Senior","other"))</f>
        <v>other</v>
      </c>
      <c r="AE3251">
        <f>IF(Table1[[#This Row],[Churn Label]]="no",0,1)</f>
        <v>0</v>
      </c>
      <c r="AF3251" cm="1">
        <f t="array" ref="AF3251">SUM(Table1[Cutomer Churned or not]/'KPI''s'!$B$1)</f>
        <v>0.2685808284731635</v>
      </c>
    </row>
    <row r="3252" spans="1:32" x14ac:dyDescent="0.25">
      <c r="A3252" t="s">
        <v>6623</v>
      </c>
      <c r="B3252" t="s">
        <v>21</v>
      </c>
      <c r="C3252" s="7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 t="str">
        <f>IF(Table1[[#This Row],[Under 30]]="yes","under 30",IF(Table1[[#This Row],[Senior]]="No","Senior","other"))</f>
        <v>other</v>
      </c>
      <c r="AE3252">
        <f>IF(Table1[[#This Row],[Churn Label]]="no",0,1)</f>
        <v>0</v>
      </c>
      <c r="AF3252" cm="1">
        <f t="array" ref="AF3252">SUM(Table1[Cutomer Churned or not]/'KPI''s'!$B$1)</f>
        <v>0.2685808284731635</v>
      </c>
    </row>
    <row r="3253" spans="1:32" x14ac:dyDescent="0.25">
      <c r="A3253" t="s">
        <v>6625</v>
      </c>
      <c r="B3253" t="s">
        <v>21</v>
      </c>
      <c r="C3253" s="7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 t="str">
        <f>IF(Table1[[#This Row],[Under 30]]="yes","under 30",IF(Table1[[#This Row],[Senior]]="No","Senior","other"))</f>
        <v>Senior</v>
      </c>
      <c r="AE3253">
        <f>IF(Table1[[#This Row],[Churn Label]]="no",0,1)</f>
        <v>0</v>
      </c>
      <c r="AF3253" cm="1">
        <f t="array" ref="AF3253">SUM(Table1[Cutomer Churned or not]/'KPI''s'!$B$1)</f>
        <v>0.2685808284731635</v>
      </c>
    </row>
    <row r="3254" spans="1:32" x14ac:dyDescent="0.25">
      <c r="A3254" t="s">
        <v>6627</v>
      </c>
      <c r="B3254" t="s">
        <v>21</v>
      </c>
      <c r="C3254" s="7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 t="str">
        <f>IF(Table1[[#This Row],[Under 30]]="yes","under 30",IF(Table1[[#This Row],[Senior]]="No","Senior","other"))</f>
        <v>Senior</v>
      </c>
      <c r="AE3254">
        <f>IF(Table1[[#This Row],[Churn Label]]="no",0,1)</f>
        <v>0</v>
      </c>
      <c r="AF3254" cm="1">
        <f t="array" ref="AF3254">SUM(Table1[Cutomer Churned or not]/'KPI''s'!$B$1)</f>
        <v>0.2685808284731635</v>
      </c>
    </row>
    <row r="3255" spans="1:32" x14ac:dyDescent="0.25">
      <c r="A3255" t="s">
        <v>6629</v>
      </c>
      <c r="B3255" t="s">
        <v>21</v>
      </c>
      <c r="C3255" s="7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 t="str">
        <f>IF(Table1[[#This Row],[Under 30]]="yes","under 30",IF(Table1[[#This Row],[Senior]]="No","Senior","other"))</f>
        <v>Senior</v>
      </c>
      <c r="AE3255">
        <f>IF(Table1[[#This Row],[Churn Label]]="no",0,1)</f>
        <v>0</v>
      </c>
      <c r="AF3255" cm="1">
        <f t="array" ref="AF3255">SUM(Table1[Cutomer Churned or not]/'KPI''s'!$B$1)</f>
        <v>0.2685808284731635</v>
      </c>
    </row>
    <row r="3256" spans="1:32" x14ac:dyDescent="0.25">
      <c r="A3256" t="s">
        <v>6631</v>
      </c>
      <c r="B3256" t="s">
        <v>21</v>
      </c>
      <c r="C3256" s="7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 t="str">
        <f>IF(Table1[[#This Row],[Under 30]]="yes","under 30",IF(Table1[[#This Row],[Senior]]="No","Senior","other"))</f>
        <v>other</v>
      </c>
      <c r="AE3256">
        <f>IF(Table1[[#This Row],[Churn Label]]="no",0,1)</f>
        <v>0</v>
      </c>
      <c r="AF3256" cm="1">
        <f t="array" ref="AF3256">SUM(Table1[Cutomer Churned or not]/'KPI''s'!$B$1)</f>
        <v>0.2685808284731635</v>
      </c>
    </row>
    <row r="3257" spans="1:32" x14ac:dyDescent="0.25">
      <c r="A3257" t="s">
        <v>6633</v>
      </c>
      <c r="B3257" t="s">
        <v>21</v>
      </c>
      <c r="C3257" s="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 t="str">
        <f>IF(Table1[[#This Row],[Under 30]]="yes","under 30",IF(Table1[[#This Row],[Senior]]="No","Senior","other"))</f>
        <v>Senior</v>
      </c>
      <c r="AE3257">
        <f>IF(Table1[[#This Row],[Churn Label]]="no",0,1)</f>
        <v>0</v>
      </c>
      <c r="AF3257" cm="1">
        <f t="array" ref="AF3257">SUM(Table1[Cutomer Churned or not]/'KPI''s'!$B$1)</f>
        <v>0.2685808284731635</v>
      </c>
    </row>
    <row r="3258" spans="1:32" x14ac:dyDescent="0.25">
      <c r="A3258" t="s">
        <v>6635</v>
      </c>
      <c r="B3258" t="s">
        <v>21</v>
      </c>
      <c r="C3258" s="7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 t="str">
        <f>IF(Table1[[#This Row],[Under 30]]="yes","under 30",IF(Table1[[#This Row],[Senior]]="No","Senior","other"))</f>
        <v>under 30</v>
      </c>
      <c r="AE3258">
        <f>IF(Table1[[#This Row],[Churn Label]]="no",0,1)</f>
        <v>0</v>
      </c>
      <c r="AF3258" cm="1">
        <f t="array" ref="AF3258">SUM(Table1[Cutomer Churned or not]/'KPI''s'!$B$1)</f>
        <v>0.2685808284731635</v>
      </c>
    </row>
    <row r="3259" spans="1:32" x14ac:dyDescent="0.25">
      <c r="A3259" t="s">
        <v>6637</v>
      </c>
      <c r="B3259" t="s">
        <v>21</v>
      </c>
      <c r="C3259" s="7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 t="str">
        <f>IF(Table1[[#This Row],[Under 30]]="yes","under 30",IF(Table1[[#This Row],[Senior]]="No","Senior","other"))</f>
        <v>Senior</v>
      </c>
      <c r="AE3259">
        <f>IF(Table1[[#This Row],[Churn Label]]="no",0,1)</f>
        <v>0</v>
      </c>
      <c r="AF3259" cm="1">
        <f t="array" ref="AF3259">SUM(Table1[Cutomer Churned or not]/'KPI''s'!$B$1)</f>
        <v>0.2685808284731635</v>
      </c>
    </row>
    <row r="3260" spans="1:32" x14ac:dyDescent="0.25">
      <c r="A3260" t="s">
        <v>6639</v>
      </c>
      <c r="B3260" t="s">
        <v>21</v>
      </c>
      <c r="C3260" s="7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 t="str">
        <f>IF(Table1[[#This Row],[Under 30]]="yes","under 30",IF(Table1[[#This Row],[Senior]]="No","Senior","other"))</f>
        <v>other</v>
      </c>
      <c r="AE3260">
        <f>IF(Table1[[#This Row],[Churn Label]]="no",0,1)</f>
        <v>0</v>
      </c>
      <c r="AF3260" cm="1">
        <f t="array" ref="AF3260">SUM(Table1[Cutomer Churned or not]/'KPI''s'!$B$1)</f>
        <v>0.2685808284731635</v>
      </c>
    </row>
    <row r="3261" spans="1:32" x14ac:dyDescent="0.25">
      <c r="A3261" t="s">
        <v>6641</v>
      </c>
      <c r="B3261" t="s">
        <v>21</v>
      </c>
      <c r="C3261" s="7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 t="str">
        <f>IF(Table1[[#This Row],[Under 30]]="yes","under 30",IF(Table1[[#This Row],[Senior]]="No","Senior","other"))</f>
        <v>Senior</v>
      </c>
      <c r="AE3261">
        <f>IF(Table1[[#This Row],[Churn Label]]="no",0,1)</f>
        <v>0</v>
      </c>
      <c r="AF3261" cm="1">
        <f t="array" ref="AF3261">SUM(Table1[Cutomer Churned or not]/'KPI''s'!$B$1)</f>
        <v>0.2685808284731635</v>
      </c>
    </row>
    <row r="3262" spans="1:32" x14ac:dyDescent="0.25">
      <c r="A3262" t="s">
        <v>6643</v>
      </c>
      <c r="B3262" t="s">
        <v>21</v>
      </c>
      <c r="C3262" s="7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 t="str">
        <f>IF(Table1[[#This Row],[Under 30]]="yes","under 30",IF(Table1[[#This Row],[Senior]]="No","Senior","other"))</f>
        <v>other</v>
      </c>
      <c r="AE3262">
        <f>IF(Table1[[#This Row],[Churn Label]]="no",0,1)</f>
        <v>0</v>
      </c>
      <c r="AF3262" cm="1">
        <f t="array" ref="AF3262">SUM(Table1[Cutomer Churned or not]/'KPI''s'!$B$1)</f>
        <v>0.2685808284731635</v>
      </c>
    </row>
    <row r="3263" spans="1:32" x14ac:dyDescent="0.25">
      <c r="A3263" t="s">
        <v>6645</v>
      </c>
      <c r="B3263" t="s">
        <v>21</v>
      </c>
      <c r="C3263" s="7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 t="str">
        <f>IF(Table1[[#This Row],[Under 30]]="yes","under 30",IF(Table1[[#This Row],[Senior]]="No","Senior","other"))</f>
        <v>other</v>
      </c>
      <c r="AE3263">
        <f>IF(Table1[[#This Row],[Churn Label]]="no",0,1)</f>
        <v>0</v>
      </c>
      <c r="AF3263" cm="1">
        <f t="array" ref="AF3263">SUM(Table1[Cutomer Churned or not]/'KPI''s'!$B$1)</f>
        <v>0.2685808284731635</v>
      </c>
    </row>
    <row r="3264" spans="1:32" x14ac:dyDescent="0.25">
      <c r="A3264" t="s">
        <v>6647</v>
      </c>
      <c r="B3264" t="s">
        <v>21</v>
      </c>
      <c r="C3264" s="7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 t="str">
        <f>IF(Table1[[#This Row],[Under 30]]="yes","under 30",IF(Table1[[#This Row],[Senior]]="No","Senior","other"))</f>
        <v>Senior</v>
      </c>
      <c r="AE3264">
        <f>IF(Table1[[#This Row],[Churn Label]]="no",0,1)</f>
        <v>0</v>
      </c>
      <c r="AF3264" cm="1">
        <f t="array" ref="AF3264">SUM(Table1[Cutomer Churned or not]/'KPI''s'!$B$1)</f>
        <v>0.2685808284731635</v>
      </c>
    </row>
    <row r="3265" spans="1:32" x14ac:dyDescent="0.25">
      <c r="A3265" t="s">
        <v>6649</v>
      </c>
      <c r="B3265" t="s">
        <v>21</v>
      </c>
      <c r="C3265" s="7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 t="str">
        <f>IF(Table1[[#This Row],[Under 30]]="yes","under 30",IF(Table1[[#This Row],[Senior]]="No","Senior","other"))</f>
        <v>other</v>
      </c>
      <c r="AE3265">
        <f>IF(Table1[[#This Row],[Churn Label]]="no",0,1)</f>
        <v>0</v>
      </c>
      <c r="AF3265" cm="1">
        <f t="array" ref="AF3265">SUM(Table1[Cutomer Churned or not]/'KPI''s'!$B$1)</f>
        <v>0.2685808284731635</v>
      </c>
    </row>
    <row r="3266" spans="1:32" x14ac:dyDescent="0.25">
      <c r="A3266" t="s">
        <v>6651</v>
      </c>
      <c r="B3266" t="s">
        <v>21</v>
      </c>
      <c r="C3266" s="7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 t="str">
        <f>IF(Table1[[#This Row],[Under 30]]="yes","under 30",IF(Table1[[#This Row],[Senior]]="No","Senior","other"))</f>
        <v>other</v>
      </c>
      <c r="AE3266">
        <f>IF(Table1[[#This Row],[Churn Label]]="no",0,1)</f>
        <v>0</v>
      </c>
      <c r="AF3266" cm="1">
        <f t="array" ref="AF3266">SUM(Table1[Cutomer Churned or not]/'KPI''s'!$B$1)</f>
        <v>0.2685808284731635</v>
      </c>
    </row>
    <row r="3267" spans="1:32" x14ac:dyDescent="0.25">
      <c r="A3267" t="s">
        <v>6653</v>
      </c>
      <c r="B3267" t="s">
        <v>21</v>
      </c>
      <c r="C3267" s="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 t="str">
        <f>IF(Table1[[#This Row],[Under 30]]="yes","under 30",IF(Table1[[#This Row],[Senior]]="No","Senior","other"))</f>
        <v>other</v>
      </c>
      <c r="AE3267">
        <f>IF(Table1[[#This Row],[Churn Label]]="no",0,1)</f>
        <v>0</v>
      </c>
      <c r="AF3267" cm="1">
        <f t="array" ref="AF3267">SUM(Table1[Cutomer Churned or not]/'KPI''s'!$B$1)</f>
        <v>0.2685808284731635</v>
      </c>
    </row>
    <row r="3268" spans="1:32" x14ac:dyDescent="0.25">
      <c r="A3268" t="s">
        <v>6655</v>
      </c>
      <c r="B3268" t="s">
        <v>21</v>
      </c>
      <c r="C3268" s="7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 t="str">
        <f>IF(Table1[[#This Row],[Under 30]]="yes","under 30",IF(Table1[[#This Row],[Senior]]="No","Senior","other"))</f>
        <v>Senior</v>
      </c>
      <c r="AE3268">
        <f>IF(Table1[[#This Row],[Churn Label]]="no",0,1)</f>
        <v>0</v>
      </c>
      <c r="AF3268" cm="1">
        <f t="array" ref="AF3268">SUM(Table1[Cutomer Churned or not]/'KPI''s'!$B$1)</f>
        <v>0.2685808284731635</v>
      </c>
    </row>
    <row r="3269" spans="1:32" x14ac:dyDescent="0.25">
      <c r="A3269" t="s">
        <v>6657</v>
      </c>
      <c r="B3269" t="s">
        <v>21</v>
      </c>
      <c r="C3269" s="7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 t="str">
        <f>IF(Table1[[#This Row],[Under 30]]="yes","under 30",IF(Table1[[#This Row],[Senior]]="No","Senior","other"))</f>
        <v>under 30</v>
      </c>
      <c r="AE3269">
        <f>IF(Table1[[#This Row],[Churn Label]]="no",0,1)</f>
        <v>0</v>
      </c>
      <c r="AF3269" cm="1">
        <f t="array" ref="AF3269">SUM(Table1[Cutomer Churned or not]/'KPI''s'!$B$1)</f>
        <v>0.2685808284731635</v>
      </c>
    </row>
    <row r="3270" spans="1:32" x14ac:dyDescent="0.25">
      <c r="A3270" t="s">
        <v>6659</v>
      </c>
      <c r="B3270" t="s">
        <v>21</v>
      </c>
      <c r="C3270" s="7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 t="str">
        <f>IF(Table1[[#This Row],[Under 30]]="yes","under 30",IF(Table1[[#This Row],[Senior]]="No","Senior","other"))</f>
        <v>other</v>
      </c>
      <c r="AE3270">
        <f>IF(Table1[[#This Row],[Churn Label]]="no",0,1)</f>
        <v>0</v>
      </c>
      <c r="AF3270" cm="1">
        <f t="array" ref="AF3270">SUM(Table1[Cutomer Churned or not]/'KPI''s'!$B$1)</f>
        <v>0.2685808284731635</v>
      </c>
    </row>
    <row r="3271" spans="1:32" x14ac:dyDescent="0.25">
      <c r="A3271" t="s">
        <v>6661</v>
      </c>
      <c r="B3271" t="s">
        <v>21</v>
      </c>
      <c r="C3271" s="7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 t="str">
        <f>IF(Table1[[#This Row],[Under 30]]="yes","under 30",IF(Table1[[#This Row],[Senior]]="No","Senior","other"))</f>
        <v>other</v>
      </c>
      <c r="AE3271">
        <f>IF(Table1[[#This Row],[Churn Label]]="no",0,1)</f>
        <v>0</v>
      </c>
      <c r="AF3271" cm="1">
        <f t="array" ref="AF3271">SUM(Table1[Cutomer Churned or not]/'KPI''s'!$B$1)</f>
        <v>0.2685808284731635</v>
      </c>
    </row>
    <row r="3272" spans="1:32" x14ac:dyDescent="0.25">
      <c r="A3272" t="s">
        <v>6663</v>
      </c>
      <c r="B3272" t="s">
        <v>21</v>
      </c>
      <c r="C3272" s="7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 t="str">
        <f>IF(Table1[[#This Row],[Under 30]]="yes","under 30",IF(Table1[[#This Row],[Senior]]="No","Senior","other"))</f>
        <v>other</v>
      </c>
      <c r="AE3272">
        <f>IF(Table1[[#This Row],[Churn Label]]="no",0,1)</f>
        <v>0</v>
      </c>
      <c r="AF3272" cm="1">
        <f t="array" ref="AF3272">SUM(Table1[Cutomer Churned or not]/'KPI''s'!$B$1)</f>
        <v>0.2685808284731635</v>
      </c>
    </row>
    <row r="3273" spans="1:32" x14ac:dyDescent="0.25">
      <c r="A3273" t="s">
        <v>6665</v>
      </c>
      <c r="B3273" t="s">
        <v>21</v>
      </c>
      <c r="C3273" s="7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 t="str">
        <f>IF(Table1[[#This Row],[Under 30]]="yes","under 30",IF(Table1[[#This Row],[Senior]]="No","Senior","other"))</f>
        <v>under 30</v>
      </c>
      <c r="AE3273">
        <f>IF(Table1[[#This Row],[Churn Label]]="no",0,1)</f>
        <v>0</v>
      </c>
      <c r="AF3273" cm="1">
        <f t="array" ref="AF3273">SUM(Table1[Cutomer Churned or not]/'KPI''s'!$B$1)</f>
        <v>0.2685808284731635</v>
      </c>
    </row>
    <row r="3274" spans="1:32" x14ac:dyDescent="0.25">
      <c r="A3274" t="s">
        <v>6667</v>
      </c>
      <c r="B3274" t="s">
        <v>21</v>
      </c>
      <c r="C3274" s="7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 t="str">
        <f>IF(Table1[[#This Row],[Under 30]]="yes","under 30",IF(Table1[[#This Row],[Senior]]="No","Senior","other"))</f>
        <v>other</v>
      </c>
      <c r="AE3274">
        <f>IF(Table1[[#This Row],[Churn Label]]="no",0,1)</f>
        <v>0</v>
      </c>
      <c r="AF3274" cm="1">
        <f t="array" ref="AF3274">SUM(Table1[Cutomer Churned or not]/'KPI''s'!$B$1)</f>
        <v>0.2685808284731635</v>
      </c>
    </row>
    <row r="3275" spans="1:32" x14ac:dyDescent="0.25">
      <c r="A3275" t="s">
        <v>6669</v>
      </c>
      <c r="B3275" t="s">
        <v>21</v>
      </c>
      <c r="C3275" s="7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 t="str">
        <f>IF(Table1[[#This Row],[Under 30]]="yes","under 30",IF(Table1[[#This Row],[Senior]]="No","Senior","other"))</f>
        <v>Senior</v>
      </c>
      <c r="AE3275">
        <f>IF(Table1[[#This Row],[Churn Label]]="no",0,1)</f>
        <v>0</v>
      </c>
      <c r="AF3275" cm="1">
        <f t="array" ref="AF3275">SUM(Table1[Cutomer Churned or not]/'KPI''s'!$B$1)</f>
        <v>0.2685808284731635</v>
      </c>
    </row>
    <row r="3276" spans="1:32" x14ac:dyDescent="0.25">
      <c r="A3276" t="s">
        <v>6671</v>
      </c>
      <c r="B3276" t="s">
        <v>21</v>
      </c>
      <c r="C3276" s="7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 t="str">
        <f>IF(Table1[[#This Row],[Under 30]]="yes","under 30",IF(Table1[[#This Row],[Senior]]="No","Senior","other"))</f>
        <v>under 30</v>
      </c>
      <c r="AE3276">
        <f>IF(Table1[[#This Row],[Churn Label]]="no",0,1)</f>
        <v>0</v>
      </c>
      <c r="AF3276" cm="1">
        <f t="array" ref="AF3276">SUM(Table1[Cutomer Churned or not]/'KPI''s'!$B$1)</f>
        <v>0.2685808284731635</v>
      </c>
    </row>
    <row r="3277" spans="1:32" x14ac:dyDescent="0.25">
      <c r="A3277" t="s">
        <v>6673</v>
      </c>
      <c r="B3277" t="s">
        <v>21</v>
      </c>
      <c r="C3277" s="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 t="str">
        <f>IF(Table1[[#This Row],[Under 30]]="yes","under 30",IF(Table1[[#This Row],[Senior]]="No","Senior","other"))</f>
        <v>Senior</v>
      </c>
      <c r="AE3277">
        <f>IF(Table1[[#This Row],[Churn Label]]="no",0,1)</f>
        <v>0</v>
      </c>
      <c r="AF3277" cm="1">
        <f t="array" ref="AF3277">SUM(Table1[Cutomer Churned or not]/'KPI''s'!$B$1)</f>
        <v>0.2685808284731635</v>
      </c>
    </row>
    <row r="3278" spans="1:32" x14ac:dyDescent="0.25">
      <c r="A3278" t="s">
        <v>6675</v>
      </c>
      <c r="B3278" t="s">
        <v>21</v>
      </c>
      <c r="C3278" s="7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 t="str">
        <f>IF(Table1[[#This Row],[Under 30]]="yes","under 30",IF(Table1[[#This Row],[Senior]]="No","Senior","other"))</f>
        <v>under 30</v>
      </c>
      <c r="AE3278">
        <f>IF(Table1[[#This Row],[Churn Label]]="no",0,1)</f>
        <v>0</v>
      </c>
      <c r="AF3278" cm="1">
        <f t="array" ref="AF3278">SUM(Table1[Cutomer Churned or not]/'KPI''s'!$B$1)</f>
        <v>0.2685808284731635</v>
      </c>
    </row>
    <row r="3279" spans="1:32" x14ac:dyDescent="0.25">
      <c r="A3279" t="s">
        <v>6677</v>
      </c>
      <c r="B3279" t="s">
        <v>21</v>
      </c>
      <c r="C3279" s="7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 t="str">
        <f>IF(Table1[[#This Row],[Under 30]]="yes","under 30",IF(Table1[[#This Row],[Senior]]="No","Senior","other"))</f>
        <v>Senior</v>
      </c>
      <c r="AE3279">
        <f>IF(Table1[[#This Row],[Churn Label]]="no",0,1)</f>
        <v>0</v>
      </c>
      <c r="AF3279" cm="1">
        <f t="array" ref="AF3279">SUM(Table1[Cutomer Churned or not]/'KPI''s'!$B$1)</f>
        <v>0.2685808284731635</v>
      </c>
    </row>
    <row r="3280" spans="1:32" x14ac:dyDescent="0.25">
      <c r="A3280" t="s">
        <v>6679</v>
      </c>
      <c r="B3280" t="s">
        <v>21</v>
      </c>
      <c r="C3280" s="7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 t="str">
        <f>IF(Table1[[#This Row],[Under 30]]="yes","under 30",IF(Table1[[#This Row],[Senior]]="No","Senior","other"))</f>
        <v>Senior</v>
      </c>
      <c r="AE3280">
        <f>IF(Table1[[#This Row],[Churn Label]]="no",0,1)</f>
        <v>0</v>
      </c>
      <c r="AF3280" cm="1">
        <f t="array" ref="AF3280">SUM(Table1[Cutomer Churned or not]/'KPI''s'!$B$1)</f>
        <v>0.2685808284731635</v>
      </c>
    </row>
    <row r="3281" spans="1:32" x14ac:dyDescent="0.25">
      <c r="A3281" t="s">
        <v>6681</v>
      </c>
      <c r="B3281" t="s">
        <v>21</v>
      </c>
      <c r="C3281" s="7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 t="str">
        <f>IF(Table1[[#This Row],[Under 30]]="yes","under 30",IF(Table1[[#This Row],[Senior]]="No","Senior","other"))</f>
        <v>Senior</v>
      </c>
      <c r="AE3281">
        <f>IF(Table1[[#This Row],[Churn Label]]="no",0,1)</f>
        <v>0</v>
      </c>
      <c r="AF3281" cm="1">
        <f t="array" ref="AF3281">SUM(Table1[Cutomer Churned or not]/'KPI''s'!$B$1)</f>
        <v>0.2685808284731635</v>
      </c>
    </row>
    <row r="3282" spans="1:32" x14ac:dyDescent="0.25">
      <c r="A3282" t="s">
        <v>6683</v>
      </c>
      <c r="B3282" t="s">
        <v>21</v>
      </c>
      <c r="C3282" s="7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 t="str">
        <f>IF(Table1[[#This Row],[Under 30]]="yes","under 30",IF(Table1[[#This Row],[Senior]]="No","Senior","other"))</f>
        <v>Senior</v>
      </c>
      <c r="AE3282">
        <f>IF(Table1[[#This Row],[Churn Label]]="no",0,1)</f>
        <v>0</v>
      </c>
      <c r="AF3282" cm="1">
        <f t="array" ref="AF3282">SUM(Table1[Cutomer Churned or not]/'KPI''s'!$B$1)</f>
        <v>0.2685808284731635</v>
      </c>
    </row>
    <row r="3283" spans="1:32" x14ac:dyDescent="0.25">
      <c r="A3283" t="s">
        <v>6685</v>
      </c>
      <c r="B3283" t="s">
        <v>21</v>
      </c>
      <c r="C3283" s="7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 t="str">
        <f>IF(Table1[[#This Row],[Under 30]]="yes","under 30",IF(Table1[[#This Row],[Senior]]="No","Senior","other"))</f>
        <v>Senior</v>
      </c>
      <c r="AE3283">
        <f>IF(Table1[[#This Row],[Churn Label]]="no",0,1)</f>
        <v>0</v>
      </c>
      <c r="AF3283" cm="1">
        <f t="array" ref="AF3283">SUM(Table1[Cutomer Churned or not]/'KPI''s'!$B$1)</f>
        <v>0.2685808284731635</v>
      </c>
    </row>
    <row r="3284" spans="1:32" x14ac:dyDescent="0.25">
      <c r="A3284" t="s">
        <v>6687</v>
      </c>
      <c r="B3284" t="s">
        <v>21</v>
      </c>
      <c r="C3284" s="7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 t="str">
        <f>IF(Table1[[#This Row],[Under 30]]="yes","under 30",IF(Table1[[#This Row],[Senior]]="No","Senior","other"))</f>
        <v>Senior</v>
      </c>
      <c r="AE3284">
        <f>IF(Table1[[#This Row],[Churn Label]]="no",0,1)</f>
        <v>0</v>
      </c>
      <c r="AF3284" cm="1">
        <f t="array" ref="AF3284">SUM(Table1[Cutomer Churned or not]/'KPI''s'!$B$1)</f>
        <v>0.2685808284731635</v>
      </c>
    </row>
    <row r="3285" spans="1:32" x14ac:dyDescent="0.25">
      <c r="A3285" t="s">
        <v>6689</v>
      </c>
      <c r="B3285" t="s">
        <v>21</v>
      </c>
      <c r="C3285" s="7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 t="str">
        <f>IF(Table1[[#This Row],[Under 30]]="yes","under 30",IF(Table1[[#This Row],[Senior]]="No","Senior","other"))</f>
        <v>under 30</v>
      </c>
      <c r="AE3285">
        <f>IF(Table1[[#This Row],[Churn Label]]="no",0,1)</f>
        <v>0</v>
      </c>
      <c r="AF3285" cm="1">
        <f t="array" ref="AF3285">SUM(Table1[Cutomer Churned or not]/'KPI''s'!$B$1)</f>
        <v>0.2685808284731635</v>
      </c>
    </row>
    <row r="3286" spans="1:32" x14ac:dyDescent="0.25">
      <c r="A3286" t="s">
        <v>6691</v>
      </c>
      <c r="B3286" t="s">
        <v>21</v>
      </c>
      <c r="C3286" s="7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 t="str">
        <f>IF(Table1[[#This Row],[Under 30]]="yes","under 30",IF(Table1[[#This Row],[Senior]]="No","Senior","other"))</f>
        <v>Senior</v>
      </c>
      <c r="AE3286">
        <f>IF(Table1[[#This Row],[Churn Label]]="no",0,1)</f>
        <v>0</v>
      </c>
      <c r="AF3286" cm="1">
        <f t="array" ref="AF3286">SUM(Table1[Cutomer Churned or not]/'KPI''s'!$B$1)</f>
        <v>0.2685808284731635</v>
      </c>
    </row>
    <row r="3287" spans="1:32" x14ac:dyDescent="0.25">
      <c r="A3287" t="s">
        <v>6693</v>
      </c>
      <c r="B3287" t="s">
        <v>21</v>
      </c>
      <c r="C3287" s="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 t="str">
        <f>IF(Table1[[#This Row],[Under 30]]="yes","under 30",IF(Table1[[#This Row],[Senior]]="No","Senior","other"))</f>
        <v>other</v>
      </c>
      <c r="AE3287">
        <f>IF(Table1[[#This Row],[Churn Label]]="no",0,1)</f>
        <v>0</v>
      </c>
      <c r="AF3287" cm="1">
        <f t="array" ref="AF3287">SUM(Table1[Cutomer Churned or not]/'KPI''s'!$B$1)</f>
        <v>0.2685808284731635</v>
      </c>
    </row>
    <row r="3288" spans="1:32" x14ac:dyDescent="0.25">
      <c r="A3288" t="s">
        <v>6695</v>
      </c>
      <c r="B3288" t="s">
        <v>21</v>
      </c>
      <c r="C3288" s="7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 t="str">
        <f>IF(Table1[[#This Row],[Under 30]]="yes","under 30",IF(Table1[[#This Row],[Senior]]="No","Senior","other"))</f>
        <v>other</v>
      </c>
      <c r="AE3288">
        <f>IF(Table1[[#This Row],[Churn Label]]="no",0,1)</f>
        <v>0</v>
      </c>
      <c r="AF3288" cm="1">
        <f t="array" ref="AF3288">SUM(Table1[Cutomer Churned or not]/'KPI''s'!$B$1)</f>
        <v>0.2685808284731635</v>
      </c>
    </row>
    <row r="3289" spans="1:32" x14ac:dyDescent="0.25">
      <c r="A3289" t="s">
        <v>6697</v>
      </c>
      <c r="B3289" t="s">
        <v>21</v>
      </c>
      <c r="C3289" s="7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 t="str">
        <f>IF(Table1[[#This Row],[Under 30]]="yes","under 30",IF(Table1[[#This Row],[Senior]]="No","Senior","other"))</f>
        <v>under 30</v>
      </c>
      <c r="AE3289">
        <f>IF(Table1[[#This Row],[Churn Label]]="no",0,1)</f>
        <v>0</v>
      </c>
      <c r="AF3289" cm="1">
        <f t="array" ref="AF3289">SUM(Table1[Cutomer Churned or not]/'KPI''s'!$B$1)</f>
        <v>0.2685808284731635</v>
      </c>
    </row>
    <row r="3290" spans="1:32" x14ac:dyDescent="0.25">
      <c r="A3290" t="s">
        <v>6699</v>
      </c>
      <c r="B3290" t="s">
        <v>21</v>
      </c>
      <c r="C3290" s="7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 t="str">
        <f>IF(Table1[[#This Row],[Under 30]]="yes","under 30",IF(Table1[[#This Row],[Senior]]="No","Senior","other"))</f>
        <v>other</v>
      </c>
      <c r="AE3290">
        <f>IF(Table1[[#This Row],[Churn Label]]="no",0,1)</f>
        <v>0</v>
      </c>
      <c r="AF3290" cm="1">
        <f t="array" ref="AF3290">SUM(Table1[Cutomer Churned or not]/'KPI''s'!$B$1)</f>
        <v>0.2685808284731635</v>
      </c>
    </row>
    <row r="3291" spans="1:32" x14ac:dyDescent="0.25">
      <c r="A3291" t="s">
        <v>6701</v>
      </c>
      <c r="B3291" t="s">
        <v>21</v>
      </c>
      <c r="C3291" s="7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 t="str">
        <f>IF(Table1[[#This Row],[Under 30]]="yes","under 30",IF(Table1[[#This Row],[Senior]]="No","Senior","other"))</f>
        <v>Senior</v>
      </c>
      <c r="AE3291">
        <f>IF(Table1[[#This Row],[Churn Label]]="no",0,1)</f>
        <v>0</v>
      </c>
      <c r="AF3291" cm="1">
        <f t="array" ref="AF3291">SUM(Table1[Cutomer Churned or not]/'KPI''s'!$B$1)</f>
        <v>0.2685808284731635</v>
      </c>
    </row>
    <row r="3292" spans="1:32" x14ac:dyDescent="0.25">
      <c r="A3292" t="s">
        <v>6703</v>
      </c>
      <c r="B3292" t="s">
        <v>21</v>
      </c>
      <c r="C3292" s="7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 t="str">
        <f>IF(Table1[[#This Row],[Under 30]]="yes","under 30",IF(Table1[[#This Row],[Senior]]="No","Senior","other"))</f>
        <v>Senior</v>
      </c>
      <c r="AE3292">
        <f>IF(Table1[[#This Row],[Churn Label]]="no",0,1)</f>
        <v>0</v>
      </c>
      <c r="AF3292" cm="1">
        <f t="array" ref="AF3292">SUM(Table1[Cutomer Churned or not]/'KPI''s'!$B$1)</f>
        <v>0.2685808284731635</v>
      </c>
    </row>
    <row r="3293" spans="1:32" x14ac:dyDescent="0.25">
      <c r="A3293" t="s">
        <v>6705</v>
      </c>
      <c r="B3293" t="s">
        <v>21</v>
      </c>
      <c r="C3293" s="7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 t="str">
        <f>IF(Table1[[#This Row],[Under 30]]="yes","under 30",IF(Table1[[#This Row],[Senior]]="No","Senior","other"))</f>
        <v>Senior</v>
      </c>
      <c r="AE3293">
        <f>IF(Table1[[#This Row],[Churn Label]]="no",0,1)</f>
        <v>0</v>
      </c>
      <c r="AF3293" cm="1">
        <f t="array" ref="AF3293">SUM(Table1[Cutomer Churned or not]/'KPI''s'!$B$1)</f>
        <v>0.2685808284731635</v>
      </c>
    </row>
    <row r="3294" spans="1:32" x14ac:dyDescent="0.25">
      <c r="A3294" t="s">
        <v>6707</v>
      </c>
      <c r="B3294" t="s">
        <v>21</v>
      </c>
      <c r="C3294" s="7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 t="str">
        <f>IF(Table1[[#This Row],[Under 30]]="yes","under 30",IF(Table1[[#This Row],[Senior]]="No","Senior","other"))</f>
        <v>under 30</v>
      </c>
      <c r="AE3294">
        <f>IF(Table1[[#This Row],[Churn Label]]="no",0,1)</f>
        <v>0</v>
      </c>
      <c r="AF3294" cm="1">
        <f t="array" ref="AF3294">SUM(Table1[Cutomer Churned or not]/'KPI''s'!$B$1)</f>
        <v>0.2685808284731635</v>
      </c>
    </row>
    <row r="3295" spans="1:32" x14ac:dyDescent="0.25">
      <c r="A3295" t="s">
        <v>6709</v>
      </c>
      <c r="B3295" t="s">
        <v>21</v>
      </c>
      <c r="C3295" s="7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 t="str">
        <f>IF(Table1[[#This Row],[Under 30]]="yes","under 30",IF(Table1[[#This Row],[Senior]]="No","Senior","other"))</f>
        <v>Senior</v>
      </c>
      <c r="AE3295">
        <f>IF(Table1[[#This Row],[Churn Label]]="no",0,1)</f>
        <v>0</v>
      </c>
      <c r="AF3295" cm="1">
        <f t="array" ref="AF3295">SUM(Table1[Cutomer Churned or not]/'KPI''s'!$B$1)</f>
        <v>0.2685808284731635</v>
      </c>
    </row>
    <row r="3296" spans="1:32" x14ac:dyDescent="0.25">
      <c r="A3296" t="s">
        <v>6711</v>
      </c>
      <c r="B3296" t="s">
        <v>21</v>
      </c>
      <c r="C3296" s="7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 t="str">
        <f>IF(Table1[[#This Row],[Under 30]]="yes","under 30",IF(Table1[[#This Row],[Senior]]="No","Senior","other"))</f>
        <v>Senior</v>
      </c>
      <c r="AE3296">
        <f>IF(Table1[[#This Row],[Churn Label]]="no",0,1)</f>
        <v>0</v>
      </c>
      <c r="AF3296" cm="1">
        <f t="array" ref="AF3296">SUM(Table1[Cutomer Churned or not]/'KPI''s'!$B$1)</f>
        <v>0.2685808284731635</v>
      </c>
    </row>
    <row r="3297" spans="1:32" x14ac:dyDescent="0.25">
      <c r="A3297" t="s">
        <v>6713</v>
      </c>
      <c r="B3297" t="s">
        <v>21</v>
      </c>
      <c r="C3297" s="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 t="str">
        <f>IF(Table1[[#This Row],[Under 30]]="yes","under 30",IF(Table1[[#This Row],[Senior]]="No","Senior","other"))</f>
        <v>Senior</v>
      </c>
      <c r="AE3297">
        <f>IF(Table1[[#This Row],[Churn Label]]="no",0,1)</f>
        <v>0</v>
      </c>
      <c r="AF3297" cm="1">
        <f t="array" ref="AF3297">SUM(Table1[Cutomer Churned or not]/'KPI''s'!$B$1)</f>
        <v>0.2685808284731635</v>
      </c>
    </row>
    <row r="3298" spans="1:32" x14ac:dyDescent="0.25">
      <c r="A3298" t="s">
        <v>6715</v>
      </c>
      <c r="B3298" t="s">
        <v>21</v>
      </c>
      <c r="C3298" s="7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 t="str">
        <f>IF(Table1[[#This Row],[Under 30]]="yes","under 30",IF(Table1[[#This Row],[Senior]]="No","Senior","other"))</f>
        <v>Senior</v>
      </c>
      <c r="AE3298">
        <f>IF(Table1[[#This Row],[Churn Label]]="no",0,1)</f>
        <v>0</v>
      </c>
      <c r="AF3298" cm="1">
        <f t="array" ref="AF3298">SUM(Table1[Cutomer Churned or not]/'KPI''s'!$B$1)</f>
        <v>0.2685808284731635</v>
      </c>
    </row>
    <row r="3299" spans="1:32" x14ac:dyDescent="0.25">
      <c r="A3299" t="s">
        <v>6717</v>
      </c>
      <c r="B3299" t="s">
        <v>21</v>
      </c>
      <c r="C3299" s="7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 t="str">
        <f>IF(Table1[[#This Row],[Under 30]]="yes","under 30",IF(Table1[[#This Row],[Senior]]="No","Senior","other"))</f>
        <v>other</v>
      </c>
      <c r="AE3299">
        <f>IF(Table1[[#This Row],[Churn Label]]="no",0,1)</f>
        <v>0</v>
      </c>
      <c r="AF3299" cm="1">
        <f t="array" ref="AF3299">SUM(Table1[Cutomer Churned or not]/'KPI''s'!$B$1)</f>
        <v>0.2685808284731635</v>
      </c>
    </row>
    <row r="3300" spans="1:32" x14ac:dyDescent="0.25">
      <c r="A3300" t="s">
        <v>6719</v>
      </c>
      <c r="B3300" t="s">
        <v>21</v>
      </c>
      <c r="C3300" s="7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 t="str">
        <f>IF(Table1[[#This Row],[Under 30]]="yes","under 30",IF(Table1[[#This Row],[Senior]]="No","Senior","other"))</f>
        <v>Senior</v>
      </c>
      <c r="AE3300">
        <f>IF(Table1[[#This Row],[Churn Label]]="no",0,1)</f>
        <v>0</v>
      </c>
      <c r="AF3300" cm="1">
        <f t="array" ref="AF3300">SUM(Table1[Cutomer Churned or not]/'KPI''s'!$B$1)</f>
        <v>0.2685808284731635</v>
      </c>
    </row>
    <row r="3301" spans="1:32" x14ac:dyDescent="0.25">
      <c r="A3301" t="s">
        <v>6721</v>
      </c>
      <c r="B3301" t="s">
        <v>21</v>
      </c>
      <c r="C3301" s="7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 t="str">
        <f>IF(Table1[[#This Row],[Under 30]]="yes","under 30",IF(Table1[[#This Row],[Senior]]="No","Senior","other"))</f>
        <v>Senior</v>
      </c>
      <c r="AE3301">
        <f>IF(Table1[[#This Row],[Churn Label]]="no",0,1)</f>
        <v>0</v>
      </c>
      <c r="AF3301" cm="1">
        <f t="array" ref="AF3301">SUM(Table1[Cutomer Churned or not]/'KPI''s'!$B$1)</f>
        <v>0.2685808284731635</v>
      </c>
    </row>
    <row r="3302" spans="1:32" x14ac:dyDescent="0.25">
      <c r="A3302" t="s">
        <v>6723</v>
      </c>
      <c r="B3302" t="s">
        <v>21</v>
      </c>
      <c r="C3302" s="7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 t="str">
        <f>IF(Table1[[#This Row],[Under 30]]="yes","under 30",IF(Table1[[#This Row],[Senior]]="No","Senior","other"))</f>
        <v>Senior</v>
      </c>
      <c r="AE3302">
        <f>IF(Table1[[#This Row],[Churn Label]]="no",0,1)</f>
        <v>0</v>
      </c>
      <c r="AF3302" cm="1">
        <f t="array" ref="AF3302">SUM(Table1[Cutomer Churned or not]/'KPI''s'!$B$1)</f>
        <v>0.2685808284731635</v>
      </c>
    </row>
    <row r="3303" spans="1:32" x14ac:dyDescent="0.25">
      <c r="A3303" t="s">
        <v>6725</v>
      </c>
      <c r="B3303" t="s">
        <v>21</v>
      </c>
      <c r="C3303" s="7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 t="str">
        <f>IF(Table1[[#This Row],[Under 30]]="yes","under 30",IF(Table1[[#This Row],[Senior]]="No","Senior","other"))</f>
        <v>Senior</v>
      </c>
      <c r="AE3303">
        <f>IF(Table1[[#This Row],[Churn Label]]="no",0,1)</f>
        <v>0</v>
      </c>
      <c r="AF3303" cm="1">
        <f t="array" ref="AF3303">SUM(Table1[Cutomer Churned or not]/'KPI''s'!$B$1)</f>
        <v>0.2685808284731635</v>
      </c>
    </row>
    <row r="3304" spans="1:32" x14ac:dyDescent="0.25">
      <c r="A3304" t="s">
        <v>6727</v>
      </c>
      <c r="B3304" t="s">
        <v>21</v>
      </c>
      <c r="C3304" s="7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 t="str">
        <f>IF(Table1[[#This Row],[Under 30]]="yes","under 30",IF(Table1[[#This Row],[Senior]]="No","Senior","other"))</f>
        <v>Senior</v>
      </c>
      <c r="AE3304">
        <f>IF(Table1[[#This Row],[Churn Label]]="no",0,1)</f>
        <v>0</v>
      </c>
      <c r="AF3304" cm="1">
        <f t="array" ref="AF3304">SUM(Table1[Cutomer Churned or not]/'KPI''s'!$B$1)</f>
        <v>0.2685808284731635</v>
      </c>
    </row>
    <row r="3305" spans="1:32" x14ac:dyDescent="0.25">
      <c r="A3305" t="s">
        <v>6729</v>
      </c>
      <c r="B3305" t="s">
        <v>21</v>
      </c>
      <c r="C3305" s="7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 t="str">
        <f>IF(Table1[[#This Row],[Under 30]]="yes","under 30",IF(Table1[[#This Row],[Senior]]="No","Senior","other"))</f>
        <v>Senior</v>
      </c>
      <c r="AE3305">
        <f>IF(Table1[[#This Row],[Churn Label]]="no",0,1)</f>
        <v>0</v>
      </c>
      <c r="AF3305" cm="1">
        <f t="array" ref="AF3305">SUM(Table1[Cutomer Churned or not]/'KPI''s'!$B$1)</f>
        <v>0.2685808284731635</v>
      </c>
    </row>
    <row r="3306" spans="1:32" x14ac:dyDescent="0.25">
      <c r="A3306" t="s">
        <v>6731</v>
      </c>
      <c r="B3306" t="s">
        <v>21</v>
      </c>
      <c r="C3306" s="7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 t="str">
        <f>IF(Table1[[#This Row],[Under 30]]="yes","under 30",IF(Table1[[#This Row],[Senior]]="No","Senior","other"))</f>
        <v>Senior</v>
      </c>
      <c r="AE3306">
        <f>IF(Table1[[#This Row],[Churn Label]]="no",0,1)</f>
        <v>0</v>
      </c>
      <c r="AF3306" cm="1">
        <f t="array" ref="AF3306">SUM(Table1[Cutomer Churned or not]/'KPI''s'!$B$1)</f>
        <v>0.2685808284731635</v>
      </c>
    </row>
    <row r="3307" spans="1:32" x14ac:dyDescent="0.25">
      <c r="A3307" t="s">
        <v>6733</v>
      </c>
      <c r="B3307" t="s">
        <v>21</v>
      </c>
      <c r="C3307" s="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 t="str">
        <f>IF(Table1[[#This Row],[Under 30]]="yes","under 30",IF(Table1[[#This Row],[Senior]]="No","Senior","other"))</f>
        <v>Senior</v>
      </c>
      <c r="AE3307">
        <f>IF(Table1[[#This Row],[Churn Label]]="no",0,1)</f>
        <v>0</v>
      </c>
      <c r="AF3307" cm="1">
        <f t="array" ref="AF3307">SUM(Table1[Cutomer Churned or not]/'KPI''s'!$B$1)</f>
        <v>0.2685808284731635</v>
      </c>
    </row>
    <row r="3308" spans="1:32" x14ac:dyDescent="0.25">
      <c r="A3308" t="s">
        <v>6735</v>
      </c>
      <c r="B3308" t="s">
        <v>21</v>
      </c>
      <c r="C3308" s="7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 t="str">
        <f>IF(Table1[[#This Row],[Under 30]]="yes","under 30",IF(Table1[[#This Row],[Senior]]="No","Senior","other"))</f>
        <v>other</v>
      </c>
      <c r="AE3308">
        <f>IF(Table1[[#This Row],[Churn Label]]="no",0,1)</f>
        <v>0</v>
      </c>
      <c r="AF3308" cm="1">
        <f t="array" ref="AF3308">SUM(Table1[Cutomer Churned or not]/'KPI''s'!$B$1)</f>
        <v>0.2685808284731635</v>
      </c>
    </row>
    <row r="3309" spans="1:32" x14ac:dyDescent="0.25">
      <c r="A3309" t="s">
        <v>6737</v>
      </c>
      <c r="B3309" t="s">
        <v>21</v>
      </c>
      <c r="C3309" s="7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 t="str">
        <f>IF(Table1[[#This Row],[Under 30]]="yes","under 30",IF(Table1[[#This Row],[Senior]]="No","Senior","other"))</f>
        <v>Senior</v>
      </c>
      <c r="AE3309">
        <f>IF(Table1[[#This Row],[Churn Label]]="no",0,1)</f>
        <v>0</v>
      </c>
      <c r="AF3309" cm="1">
        <f t="array" ref="AF3309">SUM(Table1[Cutomer Churned or not]/'KPI''s'!$B$1)</f>
        <v>0.2685808284731635</v>
      </c>
    </row>
    <row r="3310" spans="1:32" x14ac:dyDescent="0.25">
      <c r="A3310" t="s">
        <v>6739</v>
      </c>
      <c r="B3310" t="s">
        <v>21</v>
      </c>
      <c r="C3310" s="7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 t="str">
        <f>IF(Table1[[#This Row],[Under 30]]="yes","under 30",IF(Table1[[#This Row],[Senior]]="No","Senior","other"))</f>
        <v>Senior</v>
      </c>
      <c r="AE3310">
        <f>IF(Table1[[#This Row],[Churn Label]]="no",0,1)</f>
        <v>0</v>
      </c>
      <c r="AF3310" cm="1">
        <f t="array" ref="AF3310">SUM(Table1[Cutomer Churned or not]/'KPI''s'!$B$1)</f>
        <v>0.2685808284731635</v>
      </c>
    </row>
    <row r="3311" spans="1:32" x14ac:dyDescent="0.25">
      <c r="A3311" t="s">
        <v>6741</v>
      </c>
      <c r="B3311" t="s">
        <v>21</v>
      </c>
      <c r="C3311" s="7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 t="str">
        <f>IF(Table1[[#This Row],[Under 30]]="yes","under 30",IF(Table1[[#This Row],[Senior]]="No","Senior","other"))</f>
        <v>Senior</v>
      </c>
      <c r="AE3311">
        <f>IF(Table1[[#This Row],[Churn Label]]="no",0,1)</f>
        <v>0</v>
      </c>
      <c r="AF3311" cm="1">
        <f t="array" ref="AF3311">SUM(Table1[Cutomer Churned or not]/'KPI''s'!$B$1)</f>
        <v>0.2685808284731635</v>
      </c>
    </row>
    <row r="3312" spans="1:32" x14ac:dyDescent="0.25">
      <c r="A3312" t="s">
        <v>6743</v>
      </c>
      <c r="B3312" t="s">
        <v>21</v>
      </c>
      <c r="C3312" s="7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 t="str">
        <f>IF(Table1[[#This Row],[Under 30]]="yes","under 30",IF(Table1[[#This Row],[Senior]]="No","Senior","other"))</f>
        <v>under 30</v>
      </c>
      <c r="AE3312">
        <f>IF(Table1[[#This Row],[Churn Label]]="no",0,1)</f>
        <v>0</v>
      </c>
      <c r="AF3312" cm="1">
        <f t="array" ref="AF3312">SUM(Table1[Cutomer Churned or not]/'KPI''s'!$B$1)</f>
        <v>0.2685808284731635</v>
      </c>
    </row>
    <row r="3313" spans="1:32" x14ac:dyDescent="0.25">
      <c r="A3313" t="s">
        <v>6745</v>
      </c>
      <c r="B3313" t="s">
        <v>21</v>
      </c>
      <c r="C3313" s="7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 t="str">
        <f>IF(Table1[[#This Row],[Under 30]]="yes","under 30",IF(Table1[[#This Row],[Senior]]="No","Senior","other"))</f>
        <v>Senior</v>
      </c>
      <c r="AE3313">
        <f>IF(Table1[[#This Row],[Churn Label]]="no",0,1)</f>
        <v>0</v>
      </c>
      <c r="AF3313" cm="1">
        <f t="array" ref="AF3313">SUM(Table1[Cutomer Churned or not]/'KPI''s'!$B$1)</f>
        <v>0.2685808284731635</v>
      </c>
    </row>
    <row r="3314" spans="1:32" x14ac:dyDescent="0.25">
      <c r="A3314" t="s">
        <v>6747</v>
      </c>
      <c r="B3314" t="s">
        <v>21</v>
      </c>
      <c r="C3314" s="7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 t="str">
        <f>IF(Table1[[#This Row],[Under 30]]="yes","under 30",IF(Table1[[#This Row],[Senior]]="No","Senior","other"))</f>
        <v>under 30</v>
      </c>
      <c r="AE3314">
        <f>IF(Table1[[#This Row],[Churn Label]]="no",0,1)</f>
        <v>0</v>
      </c>
      <c r="AF3314" cm="1">
        <f t="array" ref="AF3314">SUM(Table1[Cutomer Churned or not]/'KPI''s'!$B$1)</f>
        <v>0.2685808284731635</v>
      </c>
    </row>
    <row r="3315" spans="1:32" x14ac:dyDescent="0.25">
      <c r="A3315" t="s">
        <v>6749</v>
      </c>
      <c r="B3315" t="s">
        <v>21</v>
      </c>
      <c r="C3315" s="7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 t="str">
        <f>IF(Table1[[#This Row],[Under 30]]="yes","under 30",IF(Table1[[#This Row],[Senior]]="No","Senior","other"))</f>
        <v>under 30</v>
      </c>
      <c r="AE3315">
        <f>IF(Table1[[#This Row],[Churn Label]]="no",0,1)</f>
        <v>0</v>
      </c>
      <c r="AF3315" cm="1">
        <f t="array" ref="AF3315">SUM(Table1[Cutomer Churned or not]/'KPI''s'!$B$1)</f>
        <v>0.2685808284731635</v>
      </c>
    </row>
    <row r="3316" spans="1:32" x14ac:dyDescent="0.25">
      <c r="A3316" t="s">
        <v>6751</v>
      </c>
      <c r="B3316" t="s">
        <v>21</v>
      </c>
      <c r="C3316" s="7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 t="str">
        <f>IF(Table1[[#This Row],[Under 30]]="yes","under 30",IF(Table1[[#This Row],[Senior]]="No","Senior","other"))</f>
        <v>under 30</v>
      </c>
      <c r="AE3316">
        <f>IF(Table1[[#This Row],[Churn Label]]="no",0,1)</f>
        <v>0</v>
      </c>
      <c r="AF3316" cm="1">
        <f t="array" ref="AF3316">SUM(Table1[Cutomer Churned or not]/'KPI''s'!$B$1)</f>
        <v>0.2685808284731635</v>
      </c>
    </row>
    <row r="3317" spans="1:32" x14ac:dyDescent="0.25">
      <c r="A3317" t="s">
        <v>6753</v>
      </c>
      <c r="B3317" t="s">
        <v>21</v>
      </c>
      <c r="C3317" s="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 t="str">
        <f>IF(Table1[[#This Row],[Under 30]]="yes","under 30",IF(Table1[[#This Row],[Senior]]="No","Senior","other"))</f>
        <v>other</v>
      </c>
      <c r="AE3317">
        <f>IF(Table1[[#This Row],[Churn Label]]="no",0,1)</f>
        <v>0</v>
      </c>
      <c r="AF3317" cm="1">
        <f t="array" ref="AF3317">SUM(Table1[Cutomer Churned or not]/'KPI''s'!$B$1)</f>
        <v>0.2685808284731635</v>
      </c>
    </row>
    <row r="3318" spans="1:32" x14ac:dyDescent="0.25">
      <c r="A3318" t="s">
        <v>6755</v>
      </c>
      <c r="B3318" t="s">
        <v>21</v>
      </c>
      <c r="C3318" s="7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 t="str">
        <f>IF(Table1[[#This Row],[Under 30]]="yes","under 30",IF(Table1[[#This Row],[Senior]]="No","Senior","other"))</f>
        <v>Senior</v>
      </c>
      <c r="AE3318">
        <f>IF(Table1[[#This Row],[Churn Label]]="no",0,1)</f>
        <v>0</v>
      </c>
      <c r="AF3318" cm="1">
        <f t="array" ref="AF3318">SUM(Table1[Cutomer Churned or not]/'KPI''s'!$B$1)</f>
        <v>0.2685808284731635</v>
      </c>
    </row>
    <row r="3319" spans="1:32" x14ac:dyDescent="0.25">
      <c r="A3319" t="s">
        <v>6757</v>
      </c>
      <c r="B3319" t="s">
        <v>21</v>
      </c>
      <c r="C3319" s="7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 t="str">
        <f>IF(Table1[[#This Row],[Under 30]]="yes","under 30",IF(Table1[[#This Row],[Senior]]="No","Senior","other"))</f>
        <v>other</v>
      </c>
      <c r="AE3319">
        <f>IF(Table1[[#This Row],[Churn Label]]="no",0,1)</f>
        <v>0</v>
      </c>
      <c r="AF3319" cm="1">
        <f t="array" ref="AF3319">SUM(Table1[Cutomer Churned or not]/'KPI''s'!$B$1)</f>
        <v>0.2685808284731635</v>
      </c>
    </row>
    <row r="3320" spans="1:32" x14ac:dyDescent="0.25">
      <c r="A3320" t="s">
        <v>6759</v>
      </c>
      <c r="B3320" t="s">
        <v>21</v>
      </c>
      <c r="C3320" s="7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 t="str">
        <f>IF(Table1[[#This Row],[Under 30]]="yes","under 30",IF(Table1[[#This Row],[Senior]]="No","Senior","other"))</f>
        <v>Senior</v>
      </c>
      <c r="AE3320">
        <f>IF(Table1[[#This Row],[Churn Label]]="no",0,1)</f>
        <v>0</v>
      </c>
      <c r="AF3320" cm="1">
        <f t="array" ref="AF3320">SUM(Table1[Cutomer Churned or not]/'KPI''s'!$B$1)</f>
        <v>0.2685808284731635</v>
      </c>
    </row>
    <row r="3321" spans="1:32" x14ac:dyDescent="0.25">
      <c r="A3321" t="s">
        <v>6761</v>
      </c>
      <c r="B3321" t="s">
        <v>21</v>
      </c>
      <c r="C3321" s="7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 t="str">
        <f>IF(Table1[[#This Row],[Under 30]]="yes","under 30",IF(Table1[[#This Row],[Senior]]="No","Senior","other"))</f>
        <v>under 30</v>
      </c>
      <c r="AE3321">
        <f>IF(Table1[[#This Row],[Churn Label]]="no",0,1)</f>
        <v>0</v>
      </c>
      <c r="AF3321" cm="1">
        <f t="array" ref="AF3321">SUM(Table1[Cutomer Churned or not]/'KPI''s'!$B$1)</f>
        <v>0.2685808284731635</v>
      </c>
    </row>
    <row r="3322" spans="1:32" x14ac:dyDescent="0.25">
      <c r="A3322" t="s">
        <v>6763</v>
      </c>
      <c r="B3322" t="s">
        <v>21</v>
      </c>
      <c r="C3322" s="7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 t="str">
        <f>IF(Table1[[#This Row],[Under 30]]="yes","under 30",IF(Table1[[#This Row],[Senior]]="No","Senior","other"))</f>
        <v>Senior</v>
      </c>
      <c r="AE3322">
        <f>IF(Table1[[#This Row],[Churn Label]]="no",0,1)</f>
        <v>0</v>
      </c>
      <c r="AF3322" cm="1">
        <f t="array" ref="AF3322">SUM(Table1[Cutomer Churned or not]/'KPI''s'!$B$1)</f>
        <v>0.2685808284731635</v>
      </c>
    </row>
    <row r="3323" spans="1:32" x14ac:dyDescent="0.25">
      <c r="A3323" t="s">
        <v>6765</v>
      </c>
      <c r="B3323" t="s">
        <v>21</v>
      </c>
      <c r="C3323" s="7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 t="str">
        <f>IF(Table1[[#This Row],[Under 30]]="yes","under 30",IF(Table1[[#This Row],[Senior]]="No","Senior","other"))</f>
        <v>Senior</v>
      </c>
      <c r="AE3323">
        <f>IF(Table1[[#This Row],[Churn Label]]="no",0,1)</f>
        <v>0</v>
      </c>
      <c r="AF3323" cm="1">
        <f t="array" ref="AF3323">SUM(Table1[Cutomer Churned or not]/'KPI''s'!$B$1)</f>
        <v>0.2685808284731635</v>
      </c>
    </row>
    <row r="3324" spans="1:32" x14ac:dyDescent="0.25">
      <c r="A3324" t="s">
        <v>6767</v>
      </c>
      <c r="B3324" t="s">
        <v>21</v>
      </c>
      <c r="C3324" s="7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 t="str">
        <f>IF(Table1[[#This Row],[Under 30]]="yes","under 30",IF(Table1[[#This Row],[Senior]]="No","Senior","other"))</f>
        <v>Senior</v>
      </c>
      <c r="AE3324">
        <f>IF(Table1[[#This Row],[Churn Label]]="no",0,1)</f>
        <v>0</v>
      </c>
      <c r="AF3324" cm="1">
        <f t="array" ref="AF3324">SUM(Table1[Cutomer Churned or not]/'KPI''s'!$B$1)</f>
        <v>0.2685808284731635</v>
      </c>
    </row>
    <row r="3325" spans="1:32" x14ac:dyDescent="0.25">
      <c r="A3325" t="s">
        <v>6769</v>
      </c>
      <c r="B3325" t="s">
        <v>21</v>
      </c>
      <c r="C3325" s="7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 t="str">
        <f>IF(Table1[[#This Row],[Under 30]]="yes","under 30",IF(Table1[[#This Row],[Senior]]="No","Senior","other"))</f>
        <v>Senior</v>
      </c>
      <c r="AE3325">
        <f>IF(Table1[[#This Row],[Churn Label]]="no",0,1)</f>
        <v>0</v>
      </c>
      <c r="AF3325" cm="1">
        <f t="array" ref="AF3325">SUM(Table1[Cutomer Churned or not]/'KPI''s'!$B$1)</f>
        <v>0.2685808284731635</v>
      </c>
    </row>
    <row r="3326" spans="1:32" x14ac:dyDescent="0.25">
      <c r="A3326" t="s">
        <v>6771</v>
      </c>
      <c r="B3326" t="s">
        <v>21</v>
      </c>
      <c r="C3326" s="7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 t="str">
        <f>IF(Table1[[#This Row],[Under 30]]="yes","under 30",IF(Table1[[#This Row],[Senior]]="No","Senior","other"))</f>
        <v>other</v>
      </c>
      <c r="AE3326">
        <f>IF(Table1[[#This Row],[Churn Label]]="no",0,1)</f>
        <v>0</v>
      </c>
      <c r="AF3326" cm="1">
        <f t="array" ref="AF3326">SUM(Table1[Cutomer Churned or not]/'KPI''s'!$B$1)</f>
        <v>0.2685808284731635</v>
      </c>
    </row>
    <row r="3327" spans="1:32" x14ac:dyDescent="0.25">
      <c r="A3327" t="s">
        <v>6773</v>
      </c>
      <c r="B3327" t="s">
        <v>21</v>
      </c>
      <c r="C3327" s="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 t="str">
        <f>IF(Table1[[#This Row],[Under 30]]="yes","under 30",IF(Table1[[#This Row],[Senior]]="No","Senior","other"))</f>
        <v>Senior</v>
      </c>
      <c r="AE3327">
        <f>IF(Table1[[#This Row],[Churn Label]]="no",0,1)</f>
        <v>0</v>
      </c>
      <c r="AF3327" cm="1">
        <f t="array" ref="AF3327">SUM(Table1[Cutomer Churned or not]/'KPI''s'!$B$1)</f>
        <v>0.2685808284731635</v>
      </c>
    </row>
    <row r="3328" spans="1:32" x14ac:dyDescent="0.25">
      <c r="A3328" t="s">
        <v>6775</v>
      </c>
      <c r="B3328" t="s">
        <v>21</v>
      </c>
      <c r="C3328" s="7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 t="str">
        <f>IF(Table1[[#This Row],[Under 30]]="yes","under 30",IF(Table1[[#This Row],[Senior]]="No","Senior","other"))</f>
        <v>other</v>
      </c>
      <c r="AE3328">
        <f>IF(Table1[[#This Row],[Churn Label]]="no",0,1)</f>
        <v>0</v>
      </c>
      <c r="AF3328" cm="1">
        <f t="array" ref="AF3328">SUM(Table1[Cutomer Churned or not]/'KPI''s'!$B$1)</f>
        <v>0.2685808284731635</v>
      </c>
    </row>
    <row r="3329" spans="1:32" x14ac:dyDescent="0.25">
      <c r="A3329" t="s">
        <v>6777</v>
      </c>
      <c r="B3329" t="s">
        <v>21</v>
      </c>
      <c r="C3329" s="7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 t="str">
        <f>IF(Table1[[#This Row],[Under 30]]="yes","under 30",IF(Table1[[#This Row],[Senior]]="No","Senior","other"))</f>
        <v>Senior</v>
      </c>
      <c r="AE3329">
        <f>IF(Table1[[#This Row],[Churn Label]]="no",0,1)</f>
        <v>0</v>
      </c>
      <c r="AF3329" cm="1">
        <f t="array" ref="AF3329">SUM(Table1[Cutomer Churned or not]/'KPI''s'!$B$1)</f>
        <v>0.2685808284731635</v>
      </c>
    </row>
    <row r="3330" spans="1:32" x14ac:dyDescent="0.25">
      <c r="A3330" t="s">
        <v>6779</v>
      </c>
      <c r="B3330" t="s">
        <v>21</v>
      </c>
      <c r="C3330" s="7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 t="str">
        <f>IF(Table1[[#This Row],[Under 30]]="yes","under 30",IF(Table1[[#This Row],[Senior]]="No","Senior","other"))</f>
        <v>Senior</v>
      </c>
      <c r="AE3330">
        <f>IF(Table1[[#This Row],[Churn Label]]="no",0,1)</f>
        <v>0</v>
      </c>
      <c r="AF3330" cm="1">
        <f t="array" ref="AF3330">SUM(Table1[Cutomer Churned or not]/'KPI''s'!$B$1)</f>
        <v>0.2685808284731635</v>
      </c>
    </row>
    <row r="3331" spans="1:32" x14ac:dyDescent="0.25">
      <c r="A3331" t="s">
        <v>6781</v>
      </c>
      <c r="B3331" t="s">
        <v>21</v>
      </c>
      <c r="C3331" s="7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 t="str">
        <f>IF(Table1[[#This Row],[Under 30]]="yes","under 30",IF(Table1[[#This Row],[Senior]]="No","Senior","other"))</f>
        <v>Senior</v>
      </c>
      <c r="AE3331">
        <f>IF(Table1[[#This Row],[Churn Label]]="no",0,1)</f>
        <v>0</v>
      </c>
      <c r="AF3331" cm="1">
        <f t="array" ref="AF3331">SUM(Table1[Cutomer Churned or not]/'KPI''s'!$B$1)</f>
        <v>0.2685808284731635</v>
      </c>
    </row>
    <row r="3332" spans="1:32" x14ac:dyDescent="0.25">
      <c r="A3332" t="s">
        <v>6783</v>
      </c>
      <c r="B3332" t="s">
        <v>21</v>
      </c>
      <c r="C3332" s="7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 t="str">
        <f>IF(Table1[[#This Row],[Under 30]]="yes","under 30",IF(Table1[[#This Row],[Senior]]="No","Senior","other"))</f>
        <v>other</v>
      </c>
      <c r="AE3332">
        <f>IF(Table1[[#This Row],[Churn Label]]="no",0,1)</f>
        <v>0</v>
      </c>
      <c r="AF3332" cm="1">
        <f t="array" ref="AF3332">SUM(Table1[Cutomer Churned or not]/'KPI''s'!$B$1)</f>
        <v>0.2685808284731635</v>
      </c>
    </row>
    <row r="3333" spans="1:32" x14ac:dyDescent="0.25">
      <c r="A3333" t="s">
        <v>6785</v>
      </c>
      <c r="B3333" t="s">
        <v>21</v>
      </c>
      <c r="C3333" s="7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 t="str">
        <f>IF(Table1[[#This Row],[Under 30]]="yes","under 30",IF(Table1[[#This Row],[Senior]]="No","Senior","other"))</f>
        <v>under 30</v>
      </c>
      <c r="AE3333">
        <f>IF(Table1[[#This Row],[Churn Label]]="no",0,1)</f>
        <v>0</v>
      </c>
      <c r="AF3333" cm="1">
        <f t="array" ref="AF3333">SUM(Table1[Cutomer Churned or not]/'KPI''s'!$B$1)</f>
        <v>0.2685808284731635</v>
      </c>
    </row>
    <row r="3334" spans="1:32" x14ac:dyDescent="0.25">
      <c r="A3334" t="s">
        <v>6787</v>
      </c>
      <c r="B3334" t="s">
        <v>21</v>
      </c>
      <c r="C3334" s="7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 t="str">
        <f>IF(Table1[[#This Row],[Under 30]]="yes","under 30",IF(Table1[[#This Row],[Senior]]="No","Senior","other"))</f>
        <v>Senior</v>
      </c>
      <c r="AE3334">
        <f>IF(Table1[[#This Row],[Churn Label]]="no",0,1)</f>
        <v>0</v>
      </c>
      <c r="AF3334" cm="1">
        <f t="array" ref="AF3334">SUM(Table1[Cutomer Churned or not]/'KPI''s'!$B$1)</f>
        <v>0.2685808284731635</v>
      </c>
    </row>
    <row r="3335" spans="1:32" x14ac:dyDescent="0.25">
      <c r="A3335" t="s">
        <v>6789</v>
      </c>
      <c r="B3335" t="s">
        <v>21</v>
      </c>
      <c r="C3335" s="7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 t="str">
        <f>IF(Table1[[#This Row],[Under 30]]="yes","under 30",IF(Table1[[#This Row],[Senior]]="No","Senior","other"))</f>
        <v>Senior</v>
      </c>
      <c r="AE3335">
        <f>IF(Table1[[#This Row],[Churn Label]]="no",0,1)</f>
        <v>0</v>
      </c>
      <c r="AF3335" cm="1">
        <f t="array" ref="AF3335">SUM(Table1[Cutomer Churned or not]/'KPI''s'!$B$1)</f>
        <v>0.2685808284731635</v>
      </c>
    </row>
    <row r="3336" spans="1:32" x14ac:dyDescent="0.25">
      <c r="A3336" t="s">
        <v>6791</v>
      </c>
      <c r="B3336" t="s">
        <v>21</v>
      </c>
      <c r="C3336" s="7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 t="str">
        <f>IF(Table1[[#This Row],[Under 30]]="yes","under 30",IF(Table1[[#This Row],[Senior]]="No","Senior","other"))</f>
        <v>under 30</v>
      </c>
      <c r="AE3336">
        <f>IF(Table1[[#This Row],[Churn Label]]="no",0,1)</f>
        <v>0</v>
      </c>
      <c r="AF3336" cm="1">
        <f t="array" ref="AF3336">SUM(Table1[Cutomer Churned or not]/'KPI''s'!$B$1)</f>
        <v>0.2685808284731635</v>
      </c>
    </row>
    <row r="3337" spans="1:32" x14ac:dyDescent="0.25">
      <c r="A3337" t="s">
        <v>6793</v>
      </c>
      <c r="B3337" t="s">
        <v>21</v>
      </c>
      <c r="C3337" s="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 t="str">
        <f>IF(Table1[[#This Row],[Under 30]]="yes","under 30",IF(Table1[[#This Row],[Senior]]="No","Senior","other"))</f>
        <v>other</v>
      </c>
      <c r="AE3337">
        <f>IF(Table1[[#This Row],[Churn Label]]="no",0,1)</f>
        <v>0</v>
      </c>
      <c r="AF3337" cm="1">
        <f t="array" ref="AF3337">SUM(Table1[Cutomer Churned or not]/'KPI''s'!$B$1)</f>
        <v>0.2685808284731635</v>
      </c>
    </row>
    <row r="3338" spans="1:32" x14ac:dyDescent="0.25">
      <c r="A3338" t="s">
        <v>6795</v>
      </c>
      <c r="B3338" t="s">
        <v>21</v>
      </c>
      <c r="C3338" s="7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 t="str">
        <f>IF(Table1[[#This Row],[Under 30]]="yes","under 30",IF(Table1[[#This Row],[Senior]]="No","Senior","other"))</f>
        <v>Senior</v>
      </c>
      <c r="AE3338">
        <f>IF(Table1[[#This Row],[Churn Label]]="no",0,1)</f>
        <v>0</v>
      </c>
      <c r="AF3338" cm="1">
        <f t="array" ref="AF3338">SUM(Table1[Cutomer Churned or not]/'KPI''s'!$B$1)</f>
        <v>0.2685808284731635</v>
      </c>
    </row>
    <row r="3339" spans="1:32" x14ac:dyDescent="0.25">
      <c r="A3339" t="s">
        <v>6797</v>
      </c>
      <c r="B3339" t="s">
        <v>21</v>
      </c>
      <c r="C3339" s="7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 t="str">
        <f>IF(Table1[[#This Row],[Under 30]]="yes","under 30",IF(Table1[[#This Row],[Senior]]="No","Senior","other"))</f>
        <v>Senior</v>
      </c>
      <c r="AE3339">
        <f>IF(Table1[[#This Row],[Churn Label]]="no",0,1)</f>
        <v>0</v>
      </c>
      <c r="AF3339" cm="1">
        <f t="array" ref="AF3339">SUM(Table1[Cutomer Churned or not]/'KPI''s'!$B$1)</f>
        <v>0.2685808284731635</v>
      </c>
    </row>
    <row r="3340" spans="1:32" x14ac:dyDescent="0.25">
      <c r="A3340" t="s">
        <v>6799</v>
      </c>
      <c r="B3340" t="s">
        <v>21</v>
      </c>
      <c r="C3340" s="7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 t="str">
        <f>IF(Table1[[#This Row],[Under 30]]="yes","under 30",IF(Table1[[#This Row],[Senior]]="No","Senior","other"))</f>
        <v>other</v>
      </c>
      <c r="AE3340">
        <f>IF(Table1[[#This Row],[Churn Label]]="no",0,1)</f>
        <v>0</v>
      </c>
      <c r="AF3340" cm="1">
        <f t="array" ref="AF3340">SUM(Table1[Cutomer Churned or not]/'KPI''s'!$B$1)</f>
        <v>0.2685808284731635</v>
      </c>
    </row>
    <row r="3341" spans="1:32" x14ac:dyDescent="0.25">
      <c r="A3341" t="s">
        <v>6801</v>
      </c>
      <c r="B3341" t="s">
        <v>21</v>
      </c>
      <c r="C3341" s="7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 t="str">
        <f>IF(Table1[[#This Row],[Under 30]]="yes","under 30",IF(Table1[[#This Row],[Senior]]="No","Senior","other"))</f>
        <v>Senior</v>
      </c>
      <c r="AE3341">
        <f>IF(Table1[[#This Row],[Churn Label]]="no",0,1)</f>
        <v>0</v>
      </c>
      <c r="AF3341" cm="1">
        <f t="array" ref="AF3341">SUM(Table1[Cutomer Churned or not]/'KPI''s'!$B$1)</f>
        <v>0.2685808284731635</v>
      </c>
    </row>
    <row r="3342" spans="1:32" x14ac:dyDescent="0.25">
      <c r="A3342" t="s">
        <v>6803</v>
      </c>
      <c r="B3342" t="s">
        <v>21</v>
      </c>
      <c r="C3342" s="7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 t="str">
        <f>IF(Table1[[#This Row],[Under 30]]="yes","under 30",IF(Table1[[#This Row],[Senior]]="No","Senior","other"))</f>
        <v>Senior</v>
      </c>
      <c r="AE3342">
        <f>IF(Table1[[#This Row],[Churn Label]]="no",0,1)</f>
        <v>0</v>
      </c>
      <c r="AF3342" cm="1">
        <f t="array" ref="AF3342">SUM(Table1[Cutomer Churned or not]/'KPI''s'!$B$1)</f>
        <v>0.2685808284731635</v>
      </c>
    </row>
    <row r="3343" spans="1:32" x14ac:dyDescent="0.25">
      <c r="A3343" t="s">
        <v>6805</v>
      </c>
      <c r="B3343" t="s">
        <v>21</v>
      </c>
      <c r="C3343" s="7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 t="str">
        <f>IF(Table1[[#This Row],[Under 30]]="yes","under 30",IF(Table1[[#This Row],[Senior]]="No","Senior","other"))</f>
        <v>Senior</v>
      </c>
      <c r="AE3343">
        <f>IF(Table1[[#This Row],[Churn Label]]="no",0,1)</f>
        <v>0</v>
      </c>
      <c r="AF3343" cm="1">
        <f t="array" ref="AF3343">SUM(Table1[Cutomer Churned or not]/'KPI''s'!$B$1)</f>
        <v>0.2685808284731635</v>
      </c>
    </row>
    <row r="3344" spans="1:32" x14ac:dyDescent="0.25">
      <c r="A3344" t="s">
        <v>6807</v>
      </c>
      <c r="B3344" t="s">
        <v>21</v>
      </c>
      <c r="C3344" s="7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 t="str">
        <f>IF(Table1[[#This Row],[Under 30]]="yes","under 30",IF(Table1[[#This Row],[Senior]]="No","Senior","other"))</f>
        <v>Senior</v>
      </c>
      <c r="AE3344">
        <f>IF(Table1[[#This Row],[Churn Label]]="no",0,1)</f>
        <v>0</v>
      </c>
      <c r="AF3344" cm="1">
        <f t="array" ref="AF3344">SUM(Table1[Cutomer Churned or not]/'KPI''s'!$B$1)</f>
        <v>0.2685808284731635</v>
      </c>
    </row>
    <row r="3345" spans="1:32" x14ac:dyDescent="0.25">
      <c r="A3345" t="s">
        <v>6809</v>
      </c>
      <c r="B3345" t="s">
        <v>21</v>
      </c>
      <c r="C3345" s="7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 t="str">
        <f>IF(Table1[[#This Row],[Under 30]]="yes","under 30",IF(Table1[[#This Row],[Senior]]="No","Senior","other"))</f>
        <v>under 30</v>
      </c>
      <c r="AE3345">
        <f>IF(Table1[[#This Row],[Churn Label]]="no",0,1)</f>
        <v>0</v>
      </c>
      <c r="AF3345" cm="1">
        <f t="array" ref="AF3345">SUM(Table1[Cutomer Churned or not]/'KPI''s'!$B$1)</f>
        <v>0.2685808284731635</v>
      </c>
    </row>
    <row r="3346" spans="1:32" x14ac:dyDescent="0.25">
      <c r="A3346" t="s">
        <v>6811</v>
      </c>
      <c r="B3346" t="s">
        <v>21</v>
      </c>
      <c r="C3346" s="7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 t="str">
        <f>IF(Table1[[#This Row],[Under 30]]="yes","under 30",IF(Table1[[#This Row],[Senior]]="No","Senior","other"))</f>
        <v>Senior</v>
      </c>
      <c r="AE3346">
        <f>IF(Table1[[#This Row],[Churn Label]]="no",0,1)</f>
        <v>0</v>
      </c>
      <c r="AF3346" cm="1">
        <f t="array" ref="AF3346">SUM(Table1[Cutomer Churned or not]/'KPI''s'!$B$1)</f>
        <v>0.2685808284731635</v>
      </c>
    </row>
    <row r="3347" spans="1:32" x14ac:dyDescent="0.25">
      <c r="A3347" t="s">
        <v>6813</v>
      </c>
      <c r="B3347" t="s">
        <v>21</v>
      </c>
      <c r="C3347" s="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 t="str">
        <f>IF(Table1[[#This Row],[Under 30]]="yes","under 30",IF(Table1[[#This Row],[Senior]]="No","Senior","other"))</f>
        <v>Senior</v>
      </c>
      <c r="AE3347">
        <f>IF(Table1[[#This Row],[Churn Label]]="no",0,1)</f>
        <v>0</v>
      </c>
      <c r="AF3347" cm="1">
        <f t="array" ref="AF3347">SUM(Table1[Cutomer Churned or not]/'KPI''s'!$B$1)</f>
        <v>0.2685808284731635</v>
      </c>
    </row>
    <row r="3348" spans="1:32" x14ac:dyDescent="0.25">
      <c r="A3348" t="s">
        <v>6815</v>
      </c>
      <c r="B3348" t="s">
        <v>21</v>
      </c>
      <c r="C3348" s="7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 t="str">
        <f>IF(Table1[[#This Row],[Under 30]]="yes","under 30",IF(Table1[[#This Row],[Senior]]="No","Senior","other"))</f>
        <v>Senior</v>
      </c>
      <c r="AE3348">
        <f>IF(Table1[[#This Row],[Churn Label]]="no",0,1)</f>
        <v>0</v>
      </c>
      <c r="AF3348" cm="1">
        <f t="array" ref="AF3348">SUM(Table1[Cutomer Churned or not]/'KPI''s'!$B$1)</f>
        <v>0.2685808284731635</v>
      </c>
    </row>
    <row r="3349" spans="1:32" x14ac:dyDescent="0.25">
      <c r="A3349" t="s">
        <v>6817</v>
      </c>
      <c r="B3349" t="s">
        <v>21</v>
      </c>
      <c r="C3349" s="7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 t="str">
        <f>IF(Table1[[#This Row],[Under 30]]="yes","under 30",IF(Table1[[#This Row],[Senior]]="No","Senior","other"))</f>
        <v>Senior</v>
      </c>
      <c r="AE3349">
        <f>IF(Table1[[#This Row],[Churn Label]]="no",0,1)</f>
        <v>0</v>
      </c>
      <c r="AF3349" cm="1">
        <f t="array" ref="AF3349">SUM(Table1[Cutomer Churned or not]/'KPI''s'!$B$1)</f>
        <v>0.2685808284731635</v>
      </c>
    </row>
    <row r="3350" spans="1:32" x14ac:dyDescent="0.25">
      <c r="A3350" t="s">
        <v>6819</v>
      </c>
      <c r="B3350" t="s">
        <v>21</v>
      </c>
      <c r="C3350" s="7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 t="str">
        <f>IF(Table1[[#This Row],[Under 30]]="yes","under 30",IF(Table1[[#This Row],[Senior]]="No","Senior","other"))</f>
        <v>under 30</v>
      </c>
      <c r="AE3350">
        <f>IF(Table1[[#This Row],[Churn Label]]="no",0,1)</f>
        <v>0</v>
      </c>
      <c r="AF3350" cm="1">
        <f t="array" ref="AF3350">SUM(Table1[Cutomer Churned or not]/'KPI''s'!$B$1)</f>
        <v>0.2685808284731635</v>
      </c>
    </row>
    <row r="3351" spans="1:32" x14ac:dyDescent="0.25">
      <c r="A3351" t="s">
        <v>6821</v>
      </c>
      <c r="B3351" t="s">
        <v>21</v>
      </c>
      <c r="C3351" s="7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 t="str">
        <f>IF(Table1[[#This Row],[Under 30]]="yes","under 30",IF(Table1[[#This Row],[Senior]]="No","Senior","other"))</f>
        <v>Senior</v>
      </c>
      <c r="AE3351">
        <f>IF(Table1[[#This Row],[Churn Label]]="no",0,1)</f>
        <v>0</v>
      </c>
      <c r="AF3351" cm="1">
        <f t="array" ref="AF3351">SUM(Table1[Cutomer Churned or not]/'KPI''s'!$B$1)</f>
        <v>0.2685808284731635</v>
      </c>
    </row>
    <row r="3352" spans="1:32" x14ac:dyDescent="0.25">
      <c r="A3352" t="s">
        <v>6823</v>
      </c>
      <c r="B3352" t="s">
        <v>21</v>
      </c>
      <c r="C3352" s="7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 t="str">
        <f>IF(Table1[[#This Row],[Under 30]]="yes","under 30",IF(Table1[[#This Row],[Senior]]="No","Senior","other"))</f>
        <v>under 30</v>
      </c>
      <c r="AE3352">
        <f>IF(Table1[[#This Row],[Churn Label]]="no",0,1)</f>
        <v>0</v>
      </c>
      <c r="AF3352" cm="1">
        <f t="array" ref="AF3352">SUM(Table1[Cutomer Churned or not]/'KPI''s'!$B$1)</f>
        <v>0.2685808284731635</v>
      </c>
    </row>
    <row r="3353" spans="1:32" x14ac:dyDescent="0.25">
      <c r="A3353" t="s">
        <v>6825</v>
      </c>
      <c r="B3353" t="s">
        <v>21</v>
      </c>
      <c r="C3353" s="7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 t="str">
        <f>IF(Table1[[#This Row],[Under 30]]="yes","under 30",IF(Table1[[#This Row],[Senior]]="No","Senior","other"))</f>
        <v>Senior</v>
      </c>
      <c r="AE3353">
        <f>IF(Table1[[#This Row],[Churn Label]]="no",0,1)</f>
        <v>0</v>
      </c>
      <c r="AF3353" cm="1">
        <f t="array" ref="AF3353">SUM(Table1[Cutomer Churned or not]/'KPI''s'!$B$1)</f>
        <v>0.2685808284731635</v>
      </c>
    </row>
    <row r="3354" spans="1:32" x14ac:dyDescent="0.25">
      <c r="A3354" t="s">
        <v>6827</v>
      </c>
      <c r="B3354" t="s">
        <v>21</v>
      </c>
      <c r="C3354" s="7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 t="str">
        <f>IF(Table1[[#This Row],[Under 30]]="yes","under 30",IF(Table1[[#This Row],[Senior]]="No","Senior","other"))</f>
        <v>under 30</v>
      </c>
      <c r="AE3354">
        <f>IF(Table1[[#This Row],[Churn Label]]="no",0,1)</f>
        <v>0</v>
      </c>
      <c r="AF3354" cm="1">
        <f t="array" ref="AF3354">SUM(Table1[Cutomer Churned or not]/'KPI''s'!$B$1)</f>
        <v>0.2685808284731635</v>
      </c>
    </row>
    <row r="3355" spans="1:32" x14ac:dyDescent="0.25">
      <c r="A3355" t="s">
        <v>6829</v>
      </c>
      <c r="B3355" t="s">
        <v>21</v>
      </c>
      <c r="C3355" s="7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 t="str">
        <f>IF(Table1[[#This Row],[Under 30]]="yes","under 30",IF(Table1[[#This Row],[Senior]]="No","Senior","other"))</f>
        <v>Senior</v>
      </c>
      <c r="AE3355">
        <f>IF(Table1[[#This Row],[Churn Label]]="no",0,1)</f>
        <v>0</v>
      </c>
      <c r="AF3355" cm="1">
        <f t="array" ref="AF3355">SUM(Table1[Cutomer Churned or not]/'KPI''s'!$B$1)</f>
        <v>0.2685808284731635</v>
      </c>
    </row>
    <row r="3356" spans="1:32" x14ac:dyDescent="0.25">
      <c r="A3356" t="s">
        <v>6831</v>
      </c>
      <c r="B3356" t="s">
        <v>21</v>
      </c>
      <c r="C3356" s="7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 t="str">
        <f>IF(Table1[[#This Row],[Under 30]]="yes","under 30",IF(Table1[[#This Row],[Senior]]="No","Senior","other"))</f>
        <v>other</v>
      </c>
      <c r="AE3356">
        <f>IF(Table1[[#This Row],[Churn Label]]="no",0,1)</f>
        <v>0</v>
      </c>
      <c r="AF3356" cm="1">
        <f t="array" ref="AF3356">SUM(Table1[Cutomer Churned or not]/'KPI''s'!$B$1)</f>
        <v>0.2685808284731635</v>
      </c>
    </row>
    <row r="3357" spans="1:32" x14ac:dyDescent="0.25">
      <c r="A3357" t="s">
        <v>6833</v>
      </c>
      <c r="B3357" t="s">
        <v>21</v>
      </c>
      <c r="C3357" s="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 t="str">
        <f>IF(Table1[[#This Row],[Under 30]]="yes","under 30",IF(Table1[[#This Row],[Senior]]="No","Senior","other"))</f>
        <v>under 30</v>
      </c>
      <c r="AE3357">
        <f>IF(Table1[[#This Row],[Churn Label]]="no",0,1)</f>
        <v>0</v>
      </c>
      <c r="AF3357" cm="1">
        <f t="array" ref="AF3357">SUM(Table1[Cutomer Churned or not]/'KPI''s'!$B$1)</f>
        <v>0.2685808284731635</v>
      </c>
    </row>
    <row r="3358" spans="1:32" x14ac:dyDescent="0.25">
      <c r="A3358" t="s">
        <v>6835</v>
      </c>
      <c r="B3358" t="s">
        <v>21</v>
      </c>
      <c r="C3358" s="7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 t="str">
        <f>IF(Table1[[#This Row],[Under 30]]="yes","under 30",IF(Table1[[#This Row],[Senior]]="No","Senior","other"))</f>
        <v>under 30</v>
      </c>
      <c r="AE3358">
        <f>IF(Table1[[#This Row],[Churn Label]]="no",0,1)</f>
        <v>0</v>
      </c>
      <c r="AF3358" cm="1">
        <f t="array" ref="AF3358">SUM(Table1[Cutomer Churned or not]/'KPI''s'!$B$1)</f>
        <v>0.2685808284731635</v>
      </c>
    </row>
    <row r="3359" spans="1:32" x14ac:dyDescent="0.25">
      <c r="A3359" t="s">
        <v>6837</v>
      </c>
      <c r="B3359" t="s">
        <v>21</v>
      </c>
      <c r="C3359" s="7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 t="str">
        <f>IF(Table1[[#This Row],[Under 30]]="yes","under 30",IF(Table1[[#This Row],[Senior]]="No","Senior","other"))</f>
        <v>Senior</v>
      </c>
      <c r="AE3359">
        <f>IF(Table1[[#This Row],[Churn Label]]="no",0,1)</f>
        <v>0</v>
      </c>
      <c r="AF3359" cm="1">
        <f t="array" ref="AF3359">SUM(Table1[Cutomer Churned or not]/'KPI''s'!$B$1)</f>
        <v>0.2685808284731635</v>
      </c>
    </row>
    <row r="3360" spans="1:32" x14ac:dyDescent="0.25">
      <c r="A3360" t="s">
        <v>6839</v>
      </c>
      <c r="B3360" t="s">
        <v>21</v>
      </c>
      <c r="C3360" s="7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 t="str">
        <f>IF(Table1[[#This Row],[Under 30]]="yes","under 30",IF(Table1[[#This Row],[Senior]]="No","Senior","other"))</f>
        <v>Senior</v>
      </c>
      <c r="AE3360">
        <f>IF(Table1[[#This Row],[Churn Label]]="no",0,1)</f>
        <v>0</v>
      </c>
      <c r="AF3360" cm="1">
        <f t="array" ref="AF3360">SUM(Table1[Cutomer Churned or not]/'KPI''s'!$B$1)</f>
        <v>0.2685808284731635</v>
      </c>
    </row>
    <row r="3361" spans="1:32" x14ac:dyDescent="0.25">
      <c r="A3361" t="s">
        <v>6841</v>
      </c>
      <c r="B3361" t="s">
        <v>21</v>
      </c>
      <c r="C3361" s="7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 t="str">
        <f>IF(Table1[[#This Row],[Under 30]]="yes","under 30",IF(Table1[[#This Row],[Senior]]="No","Senior","other"))</f>
        <v>other</v>
      </c>
      <c r="AE3361">
        <f>IF(Table1[[#This Row],[Churn Label]]="no",0,1)</f>
        <v>0</v>
      </c>
      <c r="AF3361" cm="1">
        <f t="array" ref="AF3361">SUM(Table1[Cutomer Churned or not]/'KPI''s'!$B$1)</f>
        <v>0.2685808284731635</v>
      </c>
    </row>
    <row r="3362" spans="1:32" x14ac:dyDescent="0.25">
      <c r="A3362" t="s">
        <v>6843</v>
      </c>
      <c r="B3362" t="s">
        <v>21</v>
      </c>
      <c r="C3362" s="7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 t="str">
        <f>IF(Table1[[#This Row],[Under 30]]="yes","under 30",IF(Table1[[#This Row],[Senior]]="No","Senior","other"))</f>
        <v>other</v>
      </c>
      <c r="AE3362">
        <f>IF(Table1[[#This Row],[Churn Label]]="no",0,1)</f>
        <v>0</v>
      </c>
      <c r="AF3362" cm="1">
        <f t="array" ref="AF3362">SUM(Table1[Cutomer Churned or not]/'KPI''s'!$B$1)</f>
        <v>0.2685808284731635</v>
      </c>
    </row>
    <row r="3363" spans="1:32" x14ac:dyDescent="0.25">
      <c r="A3363" t="s">
        <v>6845</v>
      </c>
      <c r="B3363" t="s">
        <v>21</v>
      </c>
      <c r="C3363" s="7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 t="str">
        <f>IF(Table1[[#This Row],[Under 30]]="yes","under 30",IF(Table1[[#This Row],[Senior]]="No","Senior","other"))</f>
        <v>Senior</v>
      </c>
      <c r="AE3363">
        <f>IF(Table1[[#This Row],[Churn Label]]="no",0,1)</f>
        <v>0</v>
      </c>
      <c r="AF3363" cm="1">
        <f t="array" ref="AF3363">SUM(Table1[Cutomer Churned or not]/'KPI''s'!$B$1)</f>
        <v>0.2685808284731635</v>
      </c>
    </row>
    <row r="3364" spans="1:32" x14ac:dyDescent="0.25">
      <c r="A3364" t="s">
        <v>6847</v>
      </c>
      <c r="B3364" t="s">
        <v>21</v>
      </c>
      <c r="C3364" s="7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 t="str">
        <f>IF(Table1[[#This Row],[Under 30]]="yes","under 30",IF(Table1[[#This Row],[Senior]]="No","Senior","other"))</f>
        <v>Senior</v>
      </c>
      <c r="AE3364">
        <f>IF(Table1[[#This Row],[Churn Label]]="no",0,1)</f>
        <v>0</v>
      </c>
      <c r="AF3364" cm="1">
        <f t="array" ref="AF3364">SUM(Table1[Cutomer Churned or not]/'KPI''s'!$B$1)</f>
        <v>0.2685808284731635</v>
      </c>
    </row>
    <row r="3365" spans="1:32" x14ac:dyDescent="0.25">
      <c r="A3365" t="s">
        <v>6849</v>
      </c>
      <c r="B3365" t="s">
        <v>21</v>
      </c>
      <c r="C3365" s="7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 t="str">
        <f>IF(Table1[[#This Row],[Under 30]]="yes","under 30",IF(Table1[[#This Row],[Senior]]="No","Senior","other"))</f>
        <v>Senior</v>
      </c>
      <c r="AE3365">
        <f>IF(Table1[[#This Row],[Churn Label]]="no",0,1)</f>
        <v>0</v>
      </c>
      <c r="AF3365" cm="1">
        <f t="array" ref="AF3365">SUM(Table1[Cutomer Churned or not]/'KPI''s'!$B$1)</f>
        <v>0.2685808284731635</v>
      </c>
    </row>
    <row r="3366" spans="1:32" x14ac:dyDescent="0.25">
      <c r="A3366" t="s">
        <v>6851</v>
      </c>
      <c r="B3366" t="s">
        <v>21</v>
      </c>
      <c r="C3366" s="7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 t="str">
        <f>IF(Table1[[#This Row],[Under 30]]="yes","under 30",IF(Table1[[#This Row],[Senior]]="No","Senior","other"))</f>
        <v>other</v>
      </c>
      <c r="AE3366">
        <f>IF(Table1[[#This Row],[Churn Label]]="no",0,1)</f>
        <v>0</v>
      </c>
      <c r="AF3366" cm="1">
        <f t="array" ref="AF3366">SUM(Table1[Cutomer Churned or not]/'KPI''s'!$B$1)</f>
        <v>0.2685808284731635</v>
      </c>
    </row>
    <row r="3367" spans="1:32" x14ac:dyDescent="0.25">
      <c r="A3367" t="s">
        <v>6853</v>
      </c>
      <c r="B3367" t="s">
        <v>21</v>
      </c>
      <c r="C3367" s="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 t="str">
        <f>IF(Table1[[#This Row],[Under 30]]="yes","under 30",IF(Table1[[#This Row],[Senior]]="No","Senior","other"))</f>
        <v>Senior</v>
      </c>
      <c r="AE3367">
        <f>IF(Table1[[#This Row],[Churn Label]]="no",0,1)</f>
        <v>0</v>
      </c>
      <c r="AF3367" cm="1">
        <f t="array" ref="AF3367">SUM(Table1[Cutomer Churned or not]/'KPI''s'!$B$1)</f>
        <v>0.2685808284731635</v>
      </c>
    </row>
    <row r="3368" spans="1:32" x14ac:dyDescent="0.25">
      <c r="A3368" t="s">
        <v>6855</v>
      </c>
      <c r="B3368" t="s">
        <v>21</v>
      </c>
      <c r="C3368" s="7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 t="str">
        <f>IF(Table1[[#This Row],[Under 30]]="yes","under 30",IF(Table1[[#This Row],[Senior]]="No","Senior","other"))</f>
        <v>under 30</v>
      </c>
      <c r="AE3368">
        <f>IF(Table1[[#This Row],[Churn Label]]="no",0,1)</f>
        <v>0</v>
      </c>
      <c r="AF3368" cm="1">
        <f t="array" ref="AF3368">SUM(Table1[Cutomer Churned or not]/'KPI''s'!$B$1)</f>
        <v>0.2685808284731635</v>
      </c>
    </row>
    <row r="3369" spans="1:32" x14ac:dyDescent="0.25">
      <c r="A3369" t="s">
        <v>6857</v>
      </c>
      <c r="B3369" t="s">
        <v>21</v>
      </c>
      <c r="C3369" s="7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 t="str">
        <f>IF(Table1[[#This Row],[Under 30]]="yes","under 30",IF(Table1[[#This Row],[Senior]]="No","Senior","other"))</f>
        <v>other</v>
      </c>
      <c r="AE3369">
        <f>IF(Table1[[#This Row],[Churn Label]]="no",0,1)</f>
        <v>0</v>
      </c>
      <c r="AF3369" cm="1">
        <f t="array" ref="AF3369">SUM(Table1[Cutomer Churned or not]/'KPI''s'!$B$1)</f>
        <v>0.2685808284731635</v>
      </c>
    </row>
    <row r="3370" spans="1:32" x14ac:dyDescent="0.25">
      <c r="A3370" t="s">
        <v>6859</v>
      </c>
      <c r="B3370" t="s">
        <v>21</v>
      </c>
      <c r="C3370" s="7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 t="str">
        <f>IF(Table1[[#This Row],[Under 30]]="yes","under 30",IF(Table1[[#This Row],[Senior]]="No","Senior","other"))</f>
        <v>other</v>
      </c>
      <c r="AE3370">
        <f>IF(Table1[[#This Row],[Churn Label]]="no",0,1)</f>
        <v>0</v>
      </c>
      <c r="AF3370" cm="1">
        <f t="array" ref="AF3370">SUM(Table1[Cutomer Churned or not]/'KPI''s'!$B$1)</f>
        <v>0.2685808284731635</v>
      </c>
    </row>
    <row r="3371" spans="1:32" x14ac:dyDescent="0.25">
      <c r="A3371" t="s">
        <v>6861</v>
      </c>
      <c r="B3371" t="s">
        <v>21</v>
      </c>
      <c r="C3371" s="7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 t="str">
        <f>IF(Table1[[#This Row],[Under 30]]="yes","under 30",IF(Table1[[#This Row],[Senior]]="No","Senior","other"))</f>
        <v>Senior</v>
      </c>
      <c r="AE3371">
        <f>IF(Table1[[#This Row],[Churn Label]]="no",0,1)</f>
        <v>0</v>
      </c>
      <c r="AF3371" cm="1">
        <f t="array" ref="AF3371">SUM(Table1[Cutomer Churned or not]/'KPI''s'!$B$1)</f>
        <v>0.2685808284731635</v>
      </c>
    </row>
    <row r="3372" spans="1:32" x14ac:dyDescent="0.25">
      <c r="A3372" t="s">
        <v>6863</v>
      </c>
      <c r="B3372" t="s">
        <v>21</v>
      </c>
      <c r="C3372" s="7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 t="str">
        <f>IF(Table1[[#This Row],[Under 30]]="yes","under 30",IF(Table1[[#This Row],[Senior]]="No","Senior","other"))</f>
        <v>Senior</v>
      </c>
      <c r="AE3372">
        <f>IF(Table1[[#This Row],[Churn Label]]="no",0,1)</f>
        <v>0</v>
      </c>
      <c r="AF3372" cm="1">
        <f t="array" ref="AF3372">SUM(Table1[Cutomer Churned or not]/'KPI''s'!$B$1)</f>
        <v>0.2685808284731635</v>
      </c>
    </row>
    <row r="3373" spans="1:32" x14ac:dyDescent="0.25">
      <c r="A3373" t="s">
        <v>6865</v>
      </c>
      <c r="B3373" t="s">
        <v>21</v>
      </c>
      <c r="C3373" s="7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 t="str">
        <f>IF(Table1[[#This Row],[Under 30]]="yes","under 30",IF(Table1[[#This Row],[Senior]]="No","Senior","other"))</f>
        <v>Senior</v>
      </c>
      <c r="AE3373">
        <f>IF(Table1[[#This Row],[Churn Label]]="no",0,1)</f>
        <v>0</v>
      </c>
      <c r="AF3373" cm="1">
        <f t="array" ref="AF3373">SUM(Table1[Cutomer Churned or not]/'KPI''s'!$B$1)</f>
        <v>0.2685808284731635</v>
      </c>
    </row>
    <row r="3374" spans="1:32" x14ac:dyDescent="0.25">
      <c r="A3374" t="s">
        <v>6867</v>
      </c>
      <c r="B3374" t="s">
        <v>21</v>
      </c>
      <c r="C3374" s="7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 t="str">
        <f>IF(Table1[[#This Row],[Under 30]]="yes","under 30",IF(Table1[[#This Row],[Senior]]="No","Senior","other"))</f>
        <v>other</v>
      </c>
      <c r="AE3374">
        <f>IF(Table1[[#This Row],[Churn Label]]="no",0,1)</f>
        <v>0</v>
      </c>
      <c r="AF3374" cm="1">
        <f t="array" ref="AF3374">SUM(Table1[Cutomer Churned or not]/'KPI''s'!$B$1)</f>
        <v>0.2685808284731635</v>
      </c>
    </row>
    <row r="3375" spans="1:32" x14ac:dyDescent="0.25">
      <c r="A3375" t="s">
        <v>6869</v>
      </c>
      <c r="B3375" t="s">
        <v>21</v>
      </c>
      <c r="C3375" s="7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 t="str">
        <f>IF(Table1[[#This Row],[Under 30]]="yes","under 30",IF(Table1[[#This Row],[Senior]]="No","Senior","other"))</f>
        <v>Senior</v>
      </c>
      <c r="AE3375">
        <f>IF(Table1[[#This Row],[Churn Label]]="no",0,1)</f>
        <v>0</v>
      </c>
      <c r="AF3375" cm="1">
        <f t="array" ref="AF3375">SUM(Table1[Cutomer Churned or not]/'KPI''s'!$B$1)</f>
        <v>0.2685808284731635</v>
      </c>
    </row>
    <row r="3376" spans="1:32" x14ac:dyDescent="0.25">
      <c r="A3376" t="s">
        <v>6871</v>
      </c>
      <c r="B3376" t="s">
        <v>21</v>
      </c>
      <c r="C3376" s="7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 t="str">
        <f>IF(Table1[[#This Row],[Under 30]]="yes","under 30",IF(Table1[[#This Row],[Senior]]="No","Senior","other"))</f>
        <v>under 30</v>
      </c>
      <c r="AE3376">
        <f>IF(Table1[[#This Row],[Churn Label]]="no",0,1)</f>
        <v>0</v>
      </c>
      <c r="AF3376" cm="1">
        <f t="array" ref="AF3376">SUM(Table1[Cutomer Churned or not]/'KPI''s'!$B$1)</f>
        <v>0.2685808284731635</v>
      </c>
    </row>
    <row r="3377" spans="1:32" x14ac:dyDescent="0.25">
      <c r="A3377" t="s">
        <v>6873</v>
      </c>
      <c r="B3377" t="s">
        <v>21</v>
      </c>
      <c r="C3377" s="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 t="str">
        <f>IF(Table1[[#This Row],[Under 30]]="yes","under 30",IF(Table1[[#This Row],[Senior]]="No","Senior","other"))</f>
        <v>Senior</v>
      </c>
      <c r="AE3377">
        <f>IF(Table1[[#This Row],[Churn Label]]="no",0,1)</f>
        <v>0</v>
      </c>
      <c r="AF3377" cm="1">
        <f t="array" ref="AF3377">SUM(Table1[Cutomer Churned or not]/'KPI''s'!$B$1)</f>
        <v>0.2685808284731635</v>
      </c>
    </row>
    <row r="3378" spans="1:32" x14ac:dyDescent="0.25">
      <c r="A3378" t="s">
        <v>6875</v>
      </c>
      <c r="B3378" t="s">
        <v>21</v>
      </c>
      <c r="C3378" s="7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 t="str">
        <f>IF(Table1[[#This Row],[Under 30]]="yes","under 30",IF(Table1[[#This Row],[Senior]]="No","Senior","other"))</f>
        <v>other</v>
      </c>
      <c r="AE3378">
        <f>IF(Table1[[#This Row],[Churn Label]]="no",0,1)</f>
        <v>0</v>
      </c>
      <c r="AF3378" cm="1">
        <f t="array" ref="AF3378">SUM(Table1[Cutomer Churned or not]/'KPI''s'!$B$1)</f>
        <v>0.2685808284731635</v>
      </c>
    </row>
    <row r="3379" spans="1:32" x14ac:dyDescent="0.25">
      <c r="A3379" t="s">
        <v>6877</v>
      </c>
      <c r="B3379" t="s">
        <v>21</v>
      </c>
      <c r="C3379" s="7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 t="str">
        <f>IF(Table1[[#This Row],[Under 30]]="yes","under 30",IF(Table1[[#This Row],[Senior]]="No","Senior","other"))</f>
        <v>Senior</v>
      </c>
      <c r="AE3379">
        <f>IF(Table1[[#This Row],[Churn Label]]="no",0,1)</f>
        <v>0</v>
      </c>
      <c r="AF3379" cm="1">
        <f t="array" ref="AF3379">SUM(Table1[Cutomer Churned or not]/'KPI''s'!$B$1)</f>
        <v>0.2685808284731635</v>
      </c>
    </row>
    <row r="3380" spans="1:32" x14ac:dyDescent="0.25">
      <c r="A3380" t="s">
        <v>6879</v>
      </c>
      <c r="B3380" t="s">
        <v>21</v>
      </c>
      <c r="C3380" s="7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 t="str">
        <f>IF(Table1[[#This Row],[Under 30]]="yes","under 30",IF(Table1[[#This Row],[Senior]]="No","Senior","other"))</f>
        <v>Senior</v>
      </c>
      <c r="AE3380">
        <f>IF(Table1[[#This Row],[Churn Label]]="no",0,1)</f>
        <v>0</v>
      </c>
      <c r="AF3380" cm="1">
        <f t="array" ref="AF3380">SUM(Table1[Cutomer Churned or not]/'KPI''s'!$B$1)</f>
        <v>0.2685808284731635</v>
      </c>
    </row>
    <row r="3381" spans="1:32" x14ac:dyDescent="0.25">
      <c r="A3381" t="s">
        <v>6881</v>
      </c>
      <c r="B3381" t="s">
        <v>21</v>
      </c>
      <c r="C3381" s="7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 t="str">
        <f>IF(Table1[[#This Row],[Under 30]]="yes","under 30",IF(Table1[[#This Row],[Senior]]="No","Senior","other"))</f>
        <v>under 30</v>
      </c>
      <c r="AE3381">
        <f>IF(Table1[[#This Row],[Churn Label]]="no",0,1)</f>
        <v>0</v>
      </c>
      <c r="AF3381" cm="1">
        <f t="array" ref="AF3381">SUM(Table1[Cutomer Churned or not]/'KPI''s'!$B$1)</f>
        <v>0.2685808284731635</v>
      </c>
    </row>
    <row r="3382" spans="1:32" x14ac:dyDescent="0.25">
      <c r="A3382" t="s">
        <v>6883</v>
      </c>
      <c r="B3382" t="s">
        <v>21</v>
      </c>
      <c r="C3382" s="7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 t="str">
        <f>IF(Table1[[#This Row],[Under 30]]="yes","under 30",IF(Table1[[#This Row],[Senior]]="No","Senior","other"))</f>
        <v>Senior</v>
      </c>
      <c r="AE3382">
        <f>IF(Table1[[#This Row],[Churn Label]]="no",0,1)</f>
        <v>0</v>
      </c>
      <c r="AF3382" cm="1">
        <f t="array" ref="AF3382">SUM(Table1[Cutomer Churned or not]/'KPI''s'!$B$1)</f>
        <v>0.2685808284731635</v>
      </c>
    </row>
    <row r="3383" spans="1:32" x14ac:dyDescent="0.25">
      <c r="A3383" t="s">
        <v>6885</v>
      </c>
      <c r="B3383" t="s">
        <v>21</v>
      </c>
      <c r="C3383" s="7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 t="str">
        <f>IF(Table1[[#This Row],[Under 30]]="yes","under 30",IF(Table1[[#This Row],[Senior]]="No","Senior","other"))</f>
        <v>Senior</v>
      </c>
      <c r="AE3383">
        <f>IF(Table1[[#This Row],[Churn Label]]="no",0,1)</f>
        <v>0</v>
      </c>
      <c r="AF3383" cm="1">
        <f t="array" ref="AF3383">SUM(Table1[Cutomer Churned or not]/'KPI''s'!$B$1)</f>
        <v>0.2685808284731635</v>
      </c>
    </row>
    <row r="3384" spans="1:32" x14ac:dyDescent="0.25">
      <c r="A3384" t="s">
        <v>6887</v>
      </c>
      <c r="B3384" t="s">
        <v>21</v>
      </c>
      <c r="C3384" s="7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 t="str">
        <f>IF(Table1[[#This Row],[Under 30]]="yes","under 30",IF(Table1[[#This Row],[Senior]]="No","Senior","other"))</f>
        <v>Senior</v>
      </c>
      <c r="AE3384">
        <f>IF(Table1[[#This Row],[Churn Label]]="no",0,1)</f>
        <v>0</v>
      </c>
      <c r="AF3384" cm="1">
        <f t="array" ref="AF3384">SUM(Table1[Cutomer Churned or not]/'KPI''s'!$B$1)</f>
        <v>0.2685808284731635</v>
      </c>
    </row>
    <row r="3385" spans="1:32" x14ac:dyDescent="0.25">
      <c r="A3385" t="s">
        <v>6889</v>
      </c>
      <c r="B3385" t="s">
        <v>21</v>
      </c>
      <c r="C3385" s="7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 t="str">
        <f>IF(Table1[[#This Row],[Under 30]]="yes","under 30",IF(Table1[[#This Row],[Senior]]="No","Senior","other"))</f>
        <v>Senior</v>
      </c>
      <c r="AE3385">
        <f>IF(Table1[[#This Row],[Churn Label]]="no",0,1)</f>
        <v>0</v>
      </c>
      <c r="AF3385" cm="1">
        <f t="array" ref="AF3385">SUM(Table1[Cutomer Churned or not]/'KPI''s'!$B$1)</f>
        <v>0.2685808284731635</v>
      </c>
    </row>
    <row r="3386" spans="1:32" x14ac:dyDescent="0.25">
      <c r="A3386" t="s">
        <v>6891</v>
      </c>
      <c r="B3386" t="s">
        <v>21</v>
      </c>
      <c r="C3386" s="7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 t="str">
        <f>IF(Table1[[#This Row],[Under 30]]="yes","under 30",IF(Table1[[#This Row],[Senior]]="No","Senior","other"))</f>
        <v>Senior</v>
      </c>
      <c r="AE3386">
        <f>IF(Table1[[#This Row],[Churn Label]]="no",0,1)</f>
        <v>0</v>
      </c>
      <c r="AF3386" cm="1">
        <f t="array" ref="AF3386">SUM(Table1[Cutomer Churned or not]/'KPI''s'!$B$1)</f>
        <v>0.2685808284731635</v>
      </c>
    </row>
    <row r="3387" spans="1:32" x14ac:dyDescent="0.25">
      <c r="A3387" t="s">
        <v>6893</v>
      </c>
      <c r="B3387" t="s">
        <v>21</v>
      </c>
      <c r="C3387" s="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 t="str">
        <f>IF(Table1[[#This Row],[Under 30]]="yes","under 30",IF(Table1[[#This Row],[Senior]]="No","Senior","other"))</f>
        <v>Senior</v>
      </c>
      <c r="AE3387">
        <f>IF(Table1[[#This Row],[Churn Label]]="no",0,1)</f>
        <v>0</v>
      </c>
      <c r="AF3387" cm="1">
        <f t="array" ref="AF3387">SUM(Table1[Cutomer Churned or not]/'KPI''s'!$B$1)</f>
        <v>0.2685808284731635</v>
      </c>
    </row>
    <row r="3388" spans="1:32" x14ac:dyDescent="0.25">
      <c r="A3388" t="s">
        <v>6895</v>
      </c>
      <c r="B3388" t="s">
        <v>21</v>
      </c>
      <c r="C3388" s="7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 t="str">
        <f>IF(Table1[[#This Row],[Under 30]]="yes","under 30",IF(Table1[[#This Row],[Senior]]="No","Senior","other"))</f>
        <v>under 30</v>
      </c>
      <c r="AE3388">
        <f>IF(Table1[[#This Row],[Churn Label]]="no",0,1)</f>
        <v>0</v>
      </c>
      <c r="AF3388" cm="1">
        <f t="array" ref="AF3388">SUM(Table1[Cutomer Churned or not]/'KPI''s'!$B$1)</f>
        <v>0.2685808284731635</v>
      </c>
    </row>
    <row r="3389" spans="1:32" x14ac:dyDescent="0.25">
      <c r="A3389" t="s">
        <v>6897</v>
      </c>
      <c r="B3389" t="s">
        <v>21</v>
      </c>
      <c r="C3389" s="7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 t="str">
        <f>IF(Table1[[#This Row],[Under 30]]="yes","under 30",IF(Table1[[#This Row],[Senior]]="No","Senior","other"))</f>
        <v>Senior</v>
      </c>
      <c r="AE3389">
        <f>IF(Table1[[#This Row],[Churn Label]]="no",0,1)</f>
        <v>0</v>
      </c>
      <c r="AF3389" cm="1">
        <f t="array" ref="AF3389">SUM(Table1[Cutomer Churned or not]/'KPI''s'!$B$1)</f>
        <v>0.2685808284731635</v>
      </c>
    </row>
    <row r="3390" spans="1:32" x14ac:dyDescent="0.25">
      <c r="A3390" t="s">
        <v>6899</v>
      </c>
      <c r="B3390" t="s">
        <v>21</v>
      </c>
      <c r="C3390" s="7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 t="str">
        <f>IF(Table1[[#This Row],[Under 30]]="yes","under 30",IF(Table1[[#This Row],[Senior]]="No","Senior","other"))</f>
        <v>under 30</v>
      </c>
      <c r="AE3390">
        <f>IF(Table1[[#This Row],[Churn Label]]="no",0,1)</f>
        <v>0</v>
      </c>
      <c r="AF3390" cm="1">
        <f t="array" ref="AF3390">SUM(Table1[Cutomer Churned or not]/'KPI''s'!$B$1)</f>
        <v>0.2685808284731635</v>
      </c>
    </row>
    <row r="3391" spans="1:32" x14ac:dyDescent="0.25">
      <c r="A3391" t="s">
        <v>6901</v>
      </c>
      <c r="B3391" t="s">
        <v>21</v>
      </c>
      <c r="C3391" s="7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 t="str">
        <f>IF(Table1[[#This Row],[Under 30]]="yes","under 30",IF(Table1[[#This Row],[Senior]]="No","Senior","other"))</f>
        <v>other</v>
      </c>
      <c r="AE3391">
        <f>IF(Table1[[#This Row],[Churn Label]]="no",0,1)</f>
        <v>0</v>
      </c>
      <c r="AF3391" cm="1">
        <f t="array" ref="AF3391">SUM(Table1[Cutomer Churned or not]/'KPI''s'!$B$1)</f>
        <v>0.2685808284731635</v>
      </c>
    </row>
    <row r="3392" spans="1:32" x14ac:dyDescent="0.25">
      <c r="A3392" t="s">
        <v>6903</v>
      </c>
      <c r="B3392" t="s">
        <v>21</v>
      </c>
      <c r="C3392" s="7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 t="str">
        <f>IF(Table1[[#This Row],[Under 30]]="yes","under 30",IF(Table1[[#This Row],[Senior]]="No","Senior","other"))</f>
        <v>Senior</v>
      </c>
      <c r="AE3392">
        <f>IF(Table1[[#This Row],[Churn Label]]="no",0,1)</f>
        <v>0</v>
      </c>
      <c r="AF3392" cm="1">
        <f t="array" ref="AF3392">SUM(Table1[Cutomer Churned or not]/'KPI''s'!$B$1)</f>
        <v>0.2685808284731635</v>
      </c>
    </row>
    <row r="3393" spans="1:32" x14ac:dyDescent="0.25">
      <c r="A3393" t="s">
        <v>6905</v>
      </c>
      <c r="B3393" t="s">
        <v>21</v>
      </c>
      <c r="C3393" s="7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 t="str">
        <f>IF(Table1[[#This Row],[Under 30]]="yes","under 30",IF(Table1[[#This Row],[Senior]]="No","Senior","other"))</f>
        <v>under 30</v>
      </c>
      <c r="AE3393">
        <f>IF(Table1[[#This Row],[Churn Label]]="no",0,1)</f>
        <v>0</v>
      </c>
      <c r="AF3393" cm="1">
        <f t="array" ref="AF3393">SUM(Table1[Cutomer Churned or not]/'KPI''s'!$B$1)</f>
        <v>0.2685808284731635</v>
      </c>
    </row>
    <row r="3394" spans="1:32" x14ac:dyDescent="0.25">
      <c r="A3394" t="s">
        <v>6907</v>
      </c>
      <c r="B3394" t="s">
        <v>21</v>
      </c>
      <c r="C3394" s="7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 t="str">
        <f>IF(Table1[[#This Row],[Under 30]]="yes","under 30",IF(Table1[[#This Row],[Senior]]="No","Senior","other"))</f>
        <v>other</v>
      </c>
      <c r="AE3394">
        <f>IF(Table1[[#This Row],[Churn Label]]="no",0,1)</f>
        <v>0</v>
      </c>
      <c r="AF3394" cm="1">
        <f t="array" ref="AF3394">SUM(Table1[Cutomer Churned or not]/'KPI''s'!$B$1)</f>
        <v>0.2685808284731635</v>
      </c>
    </row>
    <row r="3395" spans="1:32" x14ac:dyDescent="0.25">
      <c r="A3395" t="s">
        <v>6909</v>
      </c>
      <c r="B3395" t="s">
        <v>21</v>
      </c>
      <c r="C3395" s="7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 t="str">
        <f>IF(Table1[[#This Row],[Under 30]]="yes","under 30",IF(Table1[[#This Row],[Senior]]="No","Senior","other"))</f>
        <v>other</v>
      </c>
      <c r="AE3395">
        <f>IF(Table1[[#This Row],[Churn Label]]="no",0,1)</f>
        <v>0</v>
      </c>
      <c r="AF3395" cm="1">
        <f t="array" ref="AF3395">SUM(Table1[Cutomer Churned or not]/'KPI''s'!$B$1)</f>
        <v>0.2685808284731635</v>
      </c>
    </row>
    <row r="3396" spans="1:32" x14ac:dyDescent="0.25">
      <c r="A3396" t="s">
        <v>6911</v>
      </c>
      <c r="B3396" t="s">
        <v>21</v>
      </c>
      <c r="C3396" s="7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 t="str">
        <f>IF(Table1[[#This Row],[Under 30]]="yes","under 30",IF(Table1[[#This Row],[Senior]]="No","Senior","other"))</f>
        <v>under 30</v>
      </c>
      <c r="AE3396">
        <f>IF(Table1[[#This Row],[Churn Label]]="no",0,1)</f>
        <v>0</v>
      </c>
      <c r="AF3396" cm="1">
        <f t="array" ref="AF3396">SUM(Table1[Cutomer Churned or not]/'KPI''s'!$B$1)</f>
        <v>0.2685808284731635</v>
      </c>
    </row>
    <row r="3397" spans="1:32" x14ac:dyDescent="0.25">
      <c r="A3397" t="s">
        <v>6913</v>
      </c>
      <c r="B3397" t="s">
        <v>21</v>
      </c>
      <c r="C3397" s="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 t="str">
        <f>IF(Table1[[#This Row],[Under 30]]="yes","under 30",IF(Table1[[#This Row],[Senior]]="No","Senior","other"))</f>
        <v>Senior</v>
      </c>
      <c r="AE3397">
        <f>IF(Table1[[#This Row],[Churn Label]]="no",0,1)</f>
        <v>0</v>
      </c>
      <c r="AF3397" cm="1">
        <f t="array" ref="AF3397">SUM(Table1[Cutomer Churned or not]/'KPI''s'!$B$1)</f>
        <v>0.2685808284731635</v>
      </c>
    </row>
    <row r="3398" spans="1:32" x14ac:dyDescent="0.25">
      <c r="A3398" t="s">
        <v>6915</v>
      </c>
      <c r="B3398" t="s">
        <v>21</v>
      </c>
      <c r="C3398" s="7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 t="str">
        <f>IF(Table1[[#This Row],[Under 30]]="yes","under 30",IF(Table1[[#This Row],[Senior]]="No","Senior","other"))</f>
        <v>Senior</v>
      </c>
      <c r="AE3398">
        <f>IF(Table1[[#This Row],[Churn Label]]="no",0,1)</f>
        <v>0</v>
      </c>
      <c r="AF3398" cm="1">
        <f t="array" ref="AF3398">SUM(Table1[Cutomer Churned or not]/'KPI''s'!$B$1)</f>
        <v>0.2685808284731635</v>
      </c>
    </row>
    <row r="3399" spans="1:32" x14ac:dyDescent="0.25">
      <c r="A3399" t="s">
        <v>6917</v>
      </c>
      <c r="B3399" t="s">
        <v>21</v>
      </c>
      <c r="C3399" s="7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 t="str">
        <f>IF(Table1[[#This Row],[Under 30]]="yes","under 30",IF(Table1[[#This Row],[Senior]]="No","Senior","other"))</f>
        <v>Senior</v>
      </c>
      <c r="AE3399">
        <f>IF(Table1[[#This Row],[Churn Label]]="no",0,1)</f>
        <v>0</v>
      </c>
      <c r="AF3399" cm="1">
        <f t="array" ref="AF3399">SUM(Table1[Cutomer Churned or not]/'KPI''s'!$B$1)</f>
        <v>0.2685808284731635</v>
      </c>
    </row>
    <row r="3400" spans="1:32" x14ac:dyDescent="0.25">
      <c r="A3400" t="s">
        <v>6919</v>
      </c>
      <c r="B3400" t="s">
        <v>21</v>
      </c>
      <c r="C3400" s="7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 t="str">
        <f>IF(Table1[[#This Row],[Under 30]]="yes","under 30",IF(Table1[[#This Row],[Senior]]="No","Senior","other"))</f>
        <v>other</v>
      </c>
      <c r="AE3400">
        <f>IF(Table1[[#This Row],[Churn Label]]="no",0,1)</f>
        <v>0</v>
      </c>
      <c r="AF3400" cm="1">
        <f t="array" ref="AF3400">SUM(Table1[Cutomer Churned or not]/'KPI''s'!$B$1)</f>
        <v>0.2685808284731635</v>
      </c>
    </row>
    <row r="3401" spans="1:32" x14ac:dyDescent="0.25">
      <c r="A3401" t="s">
        <v>6921</v>
      </c>
      <c r="B3401" t="s">
        <v>21</v>
      </c>
      <c r="C3401" s="7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 t="str">
        <f>IF(Table1[[#This Row],[Under 30]]="yes","under 30",IF(Table1[[#This Row],[Senior]]="No","Senior","other"))</f>
        <v>Senior</v>
      </c>
      <c r="AE3401">
        <f>IF(Table1[[#This Row],[Churn Label]]="no",0,1)</f>
        <v>0</v>
      </c>
      <c r="AF3401" cm="1">
        <f t="array" ref="AF3401">SUM(Table1[Cutomer Churned or not]/'KPI''s'!$B$1)</f>
        <v>0.2685808284731635</v>
      </c>
    </row>
    <row r="3402" spans="1:32" x14ac:dyDescent="0.25">
      <c r="A3402" t="s">
        <v>6923</v>
      </c>
      <c r="B3402" t="s">
        <v>21</v>
      </c>
      <c r="C3402" s="7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 t="str">
        <f>IF(Table1[[#This Row],[Under 30]]="yes","under 30",IF(Table1[[#This Row],[Senior]]="No","Senior","other"))</f>
        <v>Senior</v>
      </c>
      <c r="AE3402">
        <f>IF(Table1[[#This Row],[Churn Label]]="no",0,1)</f>
        <v>0</v>
      </c>
      <c r="AF3402" cm="1">
        <f t="array" ref="AF3402">SUM(Table1[Cutomer Churned or not]/'KPI''s'!$B$1)</f>
        <v>0.2685808284731635</v>
      </c>
    </row>
    <row r="3403" spans="1:32" x14ac:dyDescent="0.25">
      <c r="A3403" t="s">
        <v>6925</v>
      </c>
      <c r="B3403" t="s">
        <v>21</v>
      </c>
      <c r="C3403" s="7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 t="str">
        <f>IF(Table1[[#This Row],[Under 30]]="yes","under 30",IF(Table1[[#This Row],[Senior]]="No","Senior","other"))</f>
        <v>Senior</v>
      </c>
      <c r="AE3403">
        <f>IF(Table1[[#This Row],[Churn Label]]="no",0,1)</f>
        <v>0</v>
      </c>
      <c r="AF3403" cm="1">
        <f t="array" ref="AF3403">SUM(Table1[Cutomer Churned or not]/'KPI''s'!$B$1)</f>
        <v>0.2685808284731635</v>
      </c>
    </row>
    <row r="3404" spans="1:32" x14ac:dyDescent="0.25">
      <c r="A3404" t="s">
        <v>6927</v>
      </c>
      <c r="B3404" t="s">
        <v>21</v>
      </c>
      <c r="C3404" s="7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 t="str">
        <f>IF(Table1[[#This Row],[Under 30]]="yes","under 30",IF(Table1[[#This Row],[Senior]]="No","Senior","other"))</f>
        <v>Senior</v>
      </c>
      <c r="AE3404">
        <f>IF(Table1[[#This Row],[Churn Label]]="no",0,1)</f>
        <v>0</v>
      </c>
      <c r="AF3404" cm="1">
        <f t="array" ref="AF3404">SUM(Table1[Cutomer Churned or not]/'KPI''s'!$B$1)</f>
        <v>0.2685808284731635</v>
      </c>
    </row>
    <row r="3405" spans="1:32" x14ac:dyDescent="0.25">
      <c r="A3405" t="s">
        <v>6929</v>
      </c>
      <c r="B3405" t="s">
        <v>21</v>
      </c>
      <c r="C3405" s="7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 t="str">
        <f>IF(Table1[[#This Row],[Under 30]]="yes","under 30",IF(Table1[[#This Row],[Senior]]="No","Senior","other"))</f>
        <v>Senior</v>
      </c>
      <c r="AE3405">
        <f>IF(Table1[[#This Row],[Churn Label]]="no",0,1)</f>
        <v>0</v>
      </c>
      <c r="AF3405" cm="1">
        <f t="array" ref="AF3405">SUM(Table1[Cutomer Churned or not]/'KPI''s'!$B$1)</f>
        <v>0.2685808284731635</v>
      </c>
    </row>
    <row r="3406" spans="1:32" x14ac:dyDescent="0.25">
      <c r="A3406" t="s">
        <v>6931</v>
      </c>
      <c r="B3406" t="s">
        <v>21</v>
      </c>
      <c r="C3406" s="7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 t="str">
        <f>IF(Table1[[#This Row],[Under 30]]="yes","under 30",IF(Table1[[#This Row],[Senior]]="No","Senior","other"))</f>
        <v>Senior</v>
      </c>
      <c r="AE3406">
        <f>IF(Table1[[#This Row],[Churn Label]]="no",0,1)</f>
        <v>0</v>
      </c>
      <c r="AF3406" cm="1">
        <f t="array" ref="AF3406">SUM(Table1[Cutomer Churned or not]/'KPI''s'!$B$1)</f>
        <v>0.2685808284731635</v>
      </c>
    </row>
    <row r="3407" spans="1:32" x14ac:dyDescent="0.25">
      <c r="A3407" t="s">
        <v>6933</v>
      </c>
      <c r="B3407" t="s">
        <v>21</v>
      </c>
      <c r="C3407" s="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 t="str">
        <f>IF(Table1[[#This Row],[Under 30]]="yes","under 30",IF(Table1[[#This Row],[Senior]]="No","Senior","other"))</f>
        <v>Senior</v>
      </c>
      <c r="AE3407">
        <f>IF(Table1[[#This Row],[Churn Label]]="no",0,1)</f>
        <v>0</v>
      </c>
      <c r="AF3407" cm="1">
        <f t="array" ref="AF3407">SUM(Table1[Cutomer Churned or not]/'KPI''s'!$B$1)</f>
        <v>0.2685808284731635</v>
      </c>
    </row>
    <row r="3408" spans="1:32" x14ac:dyDescent="0.25">
      <c r="A3408" t="s">
        <v>6935</v>
      </c>
      <c r="B3408" t="s">
        <v>21</v>
      </c>
      <c r="C3408" s="7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 t="str">
        <f>IF(Table1[[#This Row],[Under 30]]="yes","under 30",IF(Table1[[#This Row],[Senior]]="No","Senior","other"))</f>
        <v>Senior</v>
      </c>
      <c r="AE3408">
        <f>IF(Table1[[#This Row],[Churn Label]]="no",0,1)</f>
        <v>0</v>
      </c>
      <c r="AF3408" cm="1">
        <f t="array" ref="AF3408">SUM(Table1[Cutomer Churned or not]/'KPI''s'!$B$1)</f>
        <v>0.2685808284731635</v>
      </c>
    </row>
    <row r="3409" spans="1:32" x14ac:dyDescent="0.25">
      <c r="A3409" t="s">
        <v>6937</v>
      </c>
      <c r="B3409" t="s">
        <v>21</v>
      </c>
      <c r="C3409" s="7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 t="str">
        <f>IF(Table1[[#This Row],[Under 30]]="yes","under 30",IF(Table1[[#This Row],[Senior]]="No","Senior","other"))</f>
        <v>under 30</v>
      </c>
      <c r="AE3409">
        <f>IF(Table1[[#This Row],[Churn Label]]="no",0,1)</f>
        <v>0</v>
      </c>
      <c r="AF3409" cm="1">
        <f t="array" ref="AF3409">SUM(Table1[Cutomer Churned or not]/'KPI''s'!$B$1)</f>
        <v>0.2685808284731635</v>
      </c>
    </row>
    <row r="3410" spans="1:32" x14ac:dyDescent="0.25">
      <c r="A3410" t="s">
        <v>6939</v>
      </c>
      <c r="B3410" t="s">
        <v>21</v>
      </c>
      <c r="C3410" s="7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 t="str">
        <f>IF(Table1[[#This Row],[Under 30]]="yes","under 30",IF(Table1[[#This Row],[Senior]]="No","Senior","other"))</f>
        <v>Senior</v>
      </c>
      <c r="AE3410">
        <f>IF(Table1[[#This Row],[Churn Label]]="no",0,1)</f>
        <v>0</v>
      </c>
      <c r="AF3410" cm="1">
        <f t="array" ref="AF3410">SUM(Table1[Cutomer Churned or not]/'KPI''s'!$B$1)</f>
        <v>0.2685808284731635</v>
      </c>
    </row>
    <row r="3411" spans="1:32" x14ac:dyDescent="0.25">
      <c r="A3411" t="s">
        <v>6941</v>
      </c>
      <c r="B3411" t="s">
        <v>21</v>
      </c>
      <c r="C3411" s="7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 t="str">
        <f>IF(Table1[[#This Row],[Under 30]]="yes","under 30",IF(Table1[[#This Row],[Senior]]="No","Senior","other"))</f>
        <v>under 30</v>
      </c>
      <c r="AE3411">
        <f>IF(Table1[[#This Row],[Churn Label]]="no",0,1)</f>
        <v>0</v>
      </c>
      <c r="AF3411" cm="1">
        <f t="array" ref="AF3411">SUM(Table1[Cutomer Churned or not]/'KPI''s'!$B$1)</f>
        <v>0.2685808284731635</v>
      </c>
    </row>
    <row r="3412" spans="1:32" x14ac:dyDescent="0.25">
      <c r="A3412" t="s">
        <v>6943</v>
      </c>
      <c r="B3412" t="s">
        <v>21</v>
      </c>
      <c r="C3412" s="7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 t="str">
        <f>IF(Table1[[#This Row],[Under 30]]="yes","under 30",IF(Table1[[#This Row],[Senior]]="No","Senior","other"))</f>
        <v>under 30</v>
      </c>
      <c r="AE3412">
        <f>IF(Table1[[#This Row],[Churn Label]]="no",0,1)</f>
        <v>0</v>
      </c>
      <c r="AF3412" cm="1">
        <f t="array" ref="AF3412">SUM(Table1[Cutomer Churned or not]/'KPI''s'!$B$1)</f>
        <v>0.2685808284731635</v>
      </c>
    </row>
    <row r="3413" spans="1:32" x14ac:dyDescent="0.25">
      <c r="A3413" t="s">
        <v>6945</v>
      </c>
      <c r="B3413" t="s">
        <v>21</v>
      </c>
      <c r="C3413" s="7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 t="str">
        <f>IF(Table1[[#This Row],[Under 30]]="yes","under 30",IF(Table1[[#This Row],[Senior]]="No","Senior","other"))</f>
        <v>Senior</v>
      </c>
      <c r="AE3413">
        <f>IF(Table1[[#This Row],[Churn Label]]="no",0,1)</f>
        <v>0</v>
      </c>
      <c r="AF3413" cm="1">
        <f t="array" ref="AF3413">SUM(Table1[Cutomer Churned or not]/'KPI''s'!$B$1)</f>
        <v>0.2685808284731635</v>
      </c>
    </row>
    <row r="3414" spans="1:32" x14ac:dyDescent="0.25">
      <c r="A3414" t="s">
        <v>6947</v>
      </c>
      <c r="B3414" t="s">
        <v>21</v>
      </c>
      <c r="C3414" s="7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 t="str">
        <f>IF(Table1[[#This Row],[Under 30]]="yes","under 30",IF(Table1[[#This Row],[Senior]]="No","Senior","other"))</f>
        <v>Senior</v>
      </c>
      <c r="AE3414">
        <f>IF(Table1[[#This Row],[Churn Label]]="no",0,1)</f>
        <v>0</v>
      </c>
      <c r="AF3414" cm="1">
        <f t="array" ref="AF3414">SUM(Table1[Cutomer Churned or not]/'KPI''s'!$B$1)</f>
        <v>0.2685808284731635</v>
      </c>
    </row>
    <row r="3415" spans="1:32" x14ac:dyDescent="0.25">
      <c r="A3415" t="s">
        <v>6949</v>
      </c>
      <c r="B3415" t="s">
        <v>21</v>
      </c>
      <c r="C3415" s="7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 t="str">
        <f>IF(Table1[[#This Row],[Under 30]]="yes","under 30",IF(Table1[[#This Row],[Senior]]="No","Senior","other"))</f>
        <v>Senior</v>
      </c>
      <c r="AE3415">
        <f>IF(Table1[[#This Row],[Churn Label]]="no",0,1)</f>
        <v>0</v>
      </c>
      <c r="AF3415" cm="1">
        <f t="array" ref="AF3415">SUM(Table1[Cutomer Churned or not]/'KPI''s'!$B$1)</f>
        <v>0.2685808284731635</v>
      </c>
    </row>
    <row r="3416" spans="1:32" x14ac:dyDescent="0.25">
      <c r="A3416" t="s">
        <v>6951</v>
      </c>
      <c r="B3416" t="s">
        <v>21</v>
      </c>
      <c r="C3416" s="7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 t="str">
        <f>IF(Table1[[#This Row],[Under 30]]="yes","under 30",IF(Table1[[#This Row],[Senior]]="No","Senior","other"))</f>
        <v>other</v>
      </c>
      <c r="AE3416">
        <f>IF(Table1[[#This Row],[Churn Label]]="no",0,1)</f>
        <v>0</v>
      </c>
      <c r="AF3416" cm="1">
        <f t="array" ref="AF3416">SUM(Table1[Cutomer Churned or not]/'KPI''s'!$B$1)</f>
        <v>0.2685808284731635</v>
      </c>
    </row>
    <row r="3417" spans="1:32" x14ac:dyDescent="0.25">
      <c r="A3417" t="s">
        <v>6953</v>
      </c>
      <c r="B3417" t="s">
        <v>21</v>
      </c>
      <c r="C3417" s="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 t="str">
        <f>IF(Table1[[#This Row],[Under 30]]="yes","under 30",IF(Table1[[#This Row],[Senior]]="No","Senior","other"))</f>
        <v>Senior</v>
      </c>
      <c r="AE3417">
        <f>IF(Table1[[#This Row],[Churn Label]]="no",0,1)</f>
        <v>0</v>
      </c>
      <c r="AF3417" cm="1">
        <f t="array" ref="AF3417">SUM(Table1[Cutomer Churned or not]/'KPI''s'!$B$1)</f>
        <v>0.2685808284731635</v>
      </c>
    </row>
    <row r="3418" spans="1:32" x14ac:dyDescent="0.25">
      <c r="A3418" t="s">
        <v>6955</v>
      </c>
      <c r="B3418" t="s">
        <v>21</v>
      </c>
      <c r="C3418" s="7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 t="str">
        <f>IF(Table1[[#This Row],[Under 30]]="yes","under 30",IF(Table1[[#This Row],[Senior]]="No","Senior","other"))</f>
        <v>other</v>
      </c>
      <c r="AE3418">
        <f>IF(Table1[[#This Row],[Churn Label]]="no",0,1)</f>
        <v>0</v>
      </c>
      <c r="AF3418" cm="1">
        <f t="array" ref="AF3418">SUM(Table1[Cutomer Churned or not]/'KPI''s'!$B$1)</f>
        <v>0.2685808284731635</v>
      </c>
    </row>
    <row r="3419" spans="1:32" x14ac:dyDescent="0.25">
      <c r="A3419" t="s">
        <v>6957</v>
      </c>
      <c r="B3419" t="s">
        <v>21</v>
      </c>
      <c r="C3419" s="7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 t="str">
        <f>IF(Table1[[#This Row],[Under 30]]="yes","under 30",IF(Table1[[#This Row],[Senior]]="No","Senior","other"))</f>
        <v>other</v>
      </c>
      <c r="AE3419">
        <f>IF(Table1[[#This Row],[Churn Label]]="no",0,1)</f>
        <v>0</v>
      </c>
      <c r="AF3419" cm="1">
        <f t="array" ref="AF3419">SUM(Table1[Cutomer Churned or not]/'KPI''s'!$B$1)</f>
        <v>0.2685808284731635</v>
      </c>
    </row>
    <row r="3420" spans="1:32" x14ac:dyDescent="0.25">
      <c r="A3420" t="s">
        <v>6959</v>
      </c>
      <c r="B3420" t="s">
        <v>21</v>
      </c>
      <c r="C3420" s="7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 t="str">
        <f>IF(Table1[[#This Row],[Under 30]]="yes","under 30",IF(Table1[[#This Row],[Senior]]="No","Senior","other"))</f>
        <v>other</v>
      </c>
      <c r="AE3420">
        <f>IF(Table1[[#This Row],[Churn Label]]="no",0,1)</f>
        <v>0</v>
      </c>
      <c r="AF3420" cm="1">
        <f t="array" ref="AF3420">SUM(Table1[Cutomer Churned or not]/'KPI''s'!$B$1)</f>
        <v>0.2685808284731635</v>
      </c>
    </row>
    <row r="3421" spans="1:32" x14ac:dyDescent="0.25">
      <c r="A3421" t="s">
        <v>6961</v>
      </c>
      <c r="B3421" t="s">
        <v>21</v>
      </c>
      <c r="C3421" s="7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 t="str">
        <f>IF(Table1[[#This Row],[Under 30]]="yes","under 30",IF(Table1[[#This Row],[Senior]]="No","Senior","other"))</f>
        <v>Senior</v>
      </c>
      <c r="AE3421">
        <f>IF(Table1[[#This Row],[Churn Label]]="no",0,1)</f>
        <v>0</v>
      </c>
      <c r="AF3421" cm="1">
        <f t="array" ref="AF3421">SUM(Table1[Cutomer Churned or not]/'KPI''s'!$B$1)</f>
        <v>0.2685808284731635</v>
      </c>
    </row>
    <row r="3422" spans="1:32" x14ac:dyDescent="0.25">
      <c r="A3422" t="s">
        <v>6963</v>
      </c>
      <c r="B3422" t="s">
        <v>21</v>
      </c>
      <c r="C3422" s="7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 t="str">
        <f>IF(Table1[[#This Row],[Under 30]]="yes","under 30",IF(Table1[[#This Row],[Senior]]="No","Senior","other"))</f>
        <v>Senior</v>
      </c>
      <c r="AE3422">
        <f>IF(Table1[[#This Row],[Churn Label]]="no",0,1)</f>
        <v>0</v>
      </c>
      <c r="AF3422" cm="1">
        <f t="array" ref="AF3422">SUM(Table1[Cutomer Churned or not]/'KPI''s'!$B$1)</f>
        <v>0.2685808284731635</v>
      </c>
    </row>
    <row r="3423" spans="1:32" x14ac:dyDescent="0.25">
      <c r="A3423" t="s">
        <v>6965</v>
      </c>
      <c r="B3423" t="s">
        <v>21</v>
      </c>
      <c r="C3423" s="7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 t="str">
        <f>IF(Table1[[#This Row],[Under 30]]="yes","under 30",IF(Table1[[#This Row],[Senior]]="No","Senior","other"))</f>
        <v>Senior</v>
      </c>
      <c r="AE3423">
        <f>IF(Table1[[#This Row],[Churn Label]]="no",0,1)</f>
        <v>0</v>
      </c>
      <c r="AF3423" cm="1">
        <f t="array" ref="AF3423">SUM(Table1[Cutomer Churned or not]/'KPI''s'!$B$1)</f>
        <v>0.2685808284731635</v>
      </c>
    </row>
    <row r="3424" spans="1:32" x14ac:dyDescent="0.25">
      <c r="A3424" t="s">
        <v>6967</v>
      </c>
      <c r="B3424" t="s">
        <v>21</v>
      </c>
      <c r="C3424" s="7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 t="str">
        <f>IF(Table1[[#This Row],[Under 30]]="yes","under 30",IF(Table1[[#This Row],[Senior]]="No","Senior","other"))</f>
        <v>Senior</v>
      </c>
      <c r="AE3424">
        <f>IF(Table1[[#This Row],[Churn Label]]="no",0,1)</f>
        <v>0</v>
      </c>
      <c r="AF3424" cm="1">
        <f t="array" ref="AF3424">SUM(Table1[Cutomer Churned or not]/'KPI''s'!$B$1)</f>
        <v>0.2685808284731635</v>
      </c>
    </row>
    <row r="3425" spans="1:32" x14ac:dyDescent="0.25">
      <c r="A3425" t="s">
        <v>6969</v>
      </c>
      <c r="B3425" t="s">
        <v>21</v>
      </c>
      <c r="C3425" s="7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 t="str">
        <f>IF(Table1[[#This Row],[Under 30]]="yes","under 30",IF(Table1[[#This Row],[Senior]]="No","Senior","other"))</f>
        <v>other</v>
      </c>
      <c r="AE3425">
        <f>IF(Table1[[#This Row],[Churn Label]]="no",0,1)</f>
        <v>0</v>
      </c>
      <c r="AF3425" cm="1">
        <f t="array" ref="AF3425">SUM(Table1[Cutomer Churned or not]/'KPI''s'!$B$1)</f>
        <v>0.2685808284731635</v>
      </c>
    </row>
    <row r="3426" spans="1:32" x14ac:dyDescent="0.25">
      <c r="A3426" t="s">
        <v>6971</v>
      </c>
      <c r="B3426" t="s">
        <v>21</v>
      </c>
      <c r="C3426" s="7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 t="str">
        <f>IF(Table1[[#This Row],[Under 30]]="yes","under 30",IF(Table1[[#This Row],[Senior]]="No","Senior","other"))</f>
        <v>under 30</v>
      </c>
      <c r="AE3426">
        <f>IF(Table1[[#This Row],[Churn Label]]="no",0,1)</f>
        <v>0</v>
      </c>
      <c r="AF3426" cm="1">
        <f t="array" ref="AF3426">SUM(Table1[Cutomer Churned or not]/'KPI''s'!$B$1)</f>
        <v>0.2685808284731635</v>
      </c>
    </row>
    <row r="3427" spans="1:32" x14ac:dyDescent="0.25">
      <c r="A3427" t="s">
        <v>6973</v>
      </c>
      <c r="B3427" t="s">
        <v>21</v>
      </c>
      <c r="C3427" s="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 t="str">
        <f>IF(Table1[[#This Row],[Under 30]]="yes","under 30",IF(Table1[[#This Row],[Senior]]="No","Senior","other"))</f>
        <v>Senior</v>
      </c>
      <c r="AE3427">
        <f>IF(Table1[[#This Row],[Churn Label]]="no",0,1)</f>
        <v>0</v>
      </c>
      <c r="AF3427" cm="1">
        <f t="array" ref="AF3427">SUM(Table1[Cutomer Churned or not]/'KPI''s'!$B$1)</f>
        <v>0.2685808284731635</v>
      </c>
    </row>
    <row r="3428" spans="1:32" x14ac:dyDescent="0.25">
      <c r="A3428" t="s">
        <v>6975</v>
      </c>
      <c r="B3428" t="s">
        <v>21</v>
      </c>
      <c r="C3428" s="7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 t="str">
        <f>IF(Table1[[#This Row],[Under 30]]="yes","under 30",IF(Table1[[#This Row],[Senior]]="No","Senior","other"))</f>
        <v>Senior</v>
      </c>
      <c r="AE3428">
        <f>IF(Table1[[#This Row],[Churn Label]]="no",0,1)</f>
        <v>0</v>
      </c>
      <c r="AF3428" cm="1">
        <f t="array" ref="AF3428">SUM(Table1[Cutomer Churned or not]/'KPI''s'!$B$1)</f>
        <v>0.2685808284731635</v>
      </c>
    </row>
    <row r="3429" spans="1:32" x14ac:dyDescent="0.25">
      <c r="A3429" t="s">
        <v>6977</v>
      </c>
      <c r="B3429" t="s">
        <v>21</v>
      </c>
      <c r="C3429" s="7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 t="str">
        <f>IF(Table1[[#This Row],[Under 30]]="yes","under 30",IF(Table1[[#This Row],[Senior]]="No","Senior","other"))</f>
        <v>Senior</v>
      </c>
      <c r="AE3429">
        <f>IF(Table1[[#This Row],[Churn Label]]="no",0,1)</f>
        <v>0</v>
      </c>
      <c r="AF3429" cm="1">
        <f t="array" ref="AF3429">SUM(Table1[Cutomer Churned or not]/'KPI''s'!$B$1)</f>
        <v>0.2685808284731635</v>
      </c>
    </row>
    <row r="3430" spans="1:32" x14ac:dyDescent="0.25">
      <c r="A3430" t="s">
        <v>6979</v>
      </c>
      <c r="B3430" t="s">
        <v>21</v>
      </c>
      <c r="C3430" s="7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 t="str">
        <f>IF(Table1[[#This Row],[Under 30]]="yes","under 30",IF(Table1[[#This Row],[Senior]]="No","Senior","other"))</f>
        <v>Senior</v>
      </c>
      <c r="AE3430">
        <f>IF(Table1[[#This Row],[Churn Label]]="no",0,1)</f>
        <v>0</v>
      </c>
      <c r="AF3430" cm="1">
        <f t="array" ref="AF3430">SUM(Table1[Cutomer Churned or not]/'KPI''s'!$B$1)</f>
        <v>0.2685808284731635</v>
      </c>
    </row>
    <row r="3431" spans="1:32" x14ac:dyDescent="0.25">
      <c r="A3431" t="s">
        <v>6981</v>
      </c>
      <c r="B3431" t="s">
        <v>21</v>
      </c>
      <c r="C3431" s="7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 t="str">
        <f>IF(Table1[[#This Row],[Under 30]]="yes","under 30",IF(Table1[[#This Row],[Senior]]="No","Senior","other"))</f>
        <v>under 30</v>
      </c>
      <c r="AE3431">
        <f>IF(Table1[[#This Row],[Churn Label]]="no",0,1)</f>
        <v>0</v>
      </c>
      <c r="AF3431" cm="1">
        <f t="array" ref="AF3431">SUM(Table1[Cutomer Churned or not]/'KPI''s'!$B$1)</f>
        <v>0.2685808284731635</v>
      </c>
    </row>
    <row r="3432" spans="1:32" x14ac:dyDescent="0.25">
      <c r="A3432" t="s">
        <v>6983</v>
      </c>
      <c r="B3432" t="s">
        <v>21</v>
      </c>
      <c r="C3432" s="7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 t="str">
        <f>IF(Table1[[#This Row],[Under 30]]="yes","under 30",IF(Table1[[#This Row],[Senior]]="No","Senior","other"))</f>
        <v>Senior</v>
      </c>
      <c r="AE3432">
        <f>IF(Table1[[#This Row],[Churn Label]]="no",0,1)</f>
        <v>0</v>
      </c>
      <c r="AF3432" cm="1">
        <f t="array" ref="AF3432">SUM(Table1[Cutomer Churned or not]/'KPI''s'!$B$1)</f>
        <v>0.2685808284731635</v>
      </c>
    </row>
    <row r="3433" spans="1:32" x14ac:dyDescent="0.25">
      <c r="A3433" t="s">
        <v>6985</v>
      </c>
      <c r="B3433" t="s">
        <v>21</v>
      </c>
      <c r="C3433" s="7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 t="str">
        <f>IF(Table1[[#This Row],[Under 30]]="yes","under 30",IF(Table1[[#This Row],[Senior]]="No","Senior","other"))</f>
        <v>Senior</v>
      </c>
      <c r="AE3433">
        <f>IF(Table1[[#This Row],[Churn Label]]="no",0,1)</f>
        <v>0</v>
      </c>
      <c r="AF3433" cm="1">
        <f t="array" ref="AF3433">SUM(Table1[Cutomer Churned or not]/'KPI''s'!$B$1)</f>
        <v>0.2685808284731635</v>
      </c>
    </row>
    <row r="3434" spans="1:32" x14ac:dyDescent="0.25">
      <c r="A3434" t="s">
        <v>6987</v>
      </c>
      <c r="B3434" t="s">
        <v>21</v>
      </c>
      <c r="C3434" s="7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 t="str">
        <f>IF(Table1[[#This Row],[Under 30]]="yes","under 30",IF(Table1[[#This Row],[Senior]]="No","Senior","other"))</f>
        <v>Senior</v>
      </c>
      <c r="AE3434">
        <f>IF(Table1[[#This Row],[Churn Label]]="no",0,1)</f>
        <v>0</v>
      </c>
      <c r="AF3434" cm="1">
        <f t="array" ref="AF3434">SUM(Table1[Cutomer Churned or not]/'KPI''s'!$B$1)</f>
        <v>0.2685808284731635</v>
      </c>
    </row>
    <row r="3435" spans="1:32" x14ac:dyDescent="0.25">
      <c r="A3435" t="s">
        <v>6989</v>
      </c>
      <c r="B3435" t="s">
        <v>21</v>
      </c>
      <c r="C3435" s="7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 t="str">
        <f>IF(Table1[[#This Row],[Under 30]]="yes","under 30",IF(Table1[[#This Row],[Senior]]="No","Senior","other"))</f>
        <v>Senior</v>
      </c>
      <c r="AE3435">
        <f>IF(Table1[[#This Row],[Churn Label]]="no",0,1)</f>
        <v>0</v>
      </c>
      <c r="AF3435" cm="1">
        <f t="array" ref="AF3435">SUM(Table1[Cutomer Churned or not]/'KPI''s'!$B$1)</f>
        <v>0.2685808284731635</v>
      </c>
    </row>
    <row r="3436" spans="1:32" x14ac:dyDescent="0.25">
      <c r="A3436" t="s">
        <v>6991</v>
      </c>
      <c r="B3436" t="s">
        <v>21</v>
      </c>
      <c r="C3436" s="7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 t="str">
        <f>IF(Table1[[#This Row],[Under 30]]="yes","under 30",IF(Table1[[#This Row],[Senior]]="No","Senior","other"))</f>
        <v>Senior</v>
      </c>
      <c r="AE3436">
        <f>IF(Table1[[#This Row],[Churn Label]]="no",0,1)</f>
        <v>0</v>
      </c>
      <c r="AF3436" cm="1">
        <f t="array" ref="AF3436">SUM(Table1[Cutomer Churned or not]/'KPI''s'!$B$1)</f>
        <v>0.2685808284731635</v>
      </c>
    </row>
    <row r="3437" spans="1:32" x14ac:dyDescent="0.25">
      <c r="A3437" t="s">
        <v>6993</v>
      </c>
      <c r="B3437" t="s">
        <v>21</v>
      </c>
      <c r="C3437" s="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 t="str">
        <f>IF(Table1[[#This Row],[Under 30]]="yes","under 30",IF(Table1[[#This Row],[Senior]]="No","Senior","other"))</f>
        <v>other</v>
      </c>
      <c r="AE3437">
        <f>IF(Table1[[#This Row],[Churn Label]]="no",0,1)</f>
        <v>0</v>
      </c>
      <c r="AF3437" cm="1">
        <f t="array" ref="AF3437">SUM(Table1[Cutomer Churned or not]/'KPI''s'!$B$1)</f>
        <v>0.2685808284731635</v>
      </c>
    </row>
    <row r="3438" spans="1:32" x14ac:dyDescent="0.25">
      <c r="A3438" t="s">
        <v>6995</v>
      </c>
      <c r="B3438" t="s">
        <v>21</v>
      </c>
      <c r="C3438" s="7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 t="str">
        <f>IF(Table1[[#This Row],[Under 30]]="yes","under 30",IF(Table1[[#This Row],[Senior]]="No","Senior","other"))</f>
        <v>Senior</v>
      </c>
      <c r="AE3438">
        <f>IF(Table1[[#This Row],[Churn Label]]="no",0,1)</f>
        <v>0</v>
      </c>
      <c r="AF3438" cm="1">
        <f t="array" ref="AF3438">SUM(Table1[Cutomer Churned or not]/'KPI''s'!$B$1)</f>
        <v>0.2685808284731635</v>
      </c>
    </row>
    <row r="3439" spans="1:32" x14ac:dyDescent="0.25">
      <c r="A3439" t="s">
        <v>6996</v>
      </c>
      <c r="B3439" t="s">
        <v>21</v>
      </c>
      <c r="C3439" s="7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 t="str">
        <f>IF(Table1[[#This Row],[Under 30]]="yes","under 30",IF(Table1[[#This Row],[Senior]]="No","Senior","other"))</f>
        <v>Senior</v>
      </c>
      <c r="AE3439">
        <f>IF(Table1[[#This Row],[Churn Label]]="no",0,1)</f>
        <v>0</v>
      </c>
      <c r="AF3439" cm="1">
        <f t="array" ref="AF3439">SUM(Table1[Cutomer Churned or not]/'KPI''s'!$B$1)</f>
        <v>0.2685808284731635</v>
      </c>
    </row>
    <row r="3440" spans="1:32" x14ac:dyDescent="0.25">
      <c r="A3440" t="s">
        <v>6998</v>
      </c>
      <c r="B3440" t="s">
        <v>21</v>
      </c>
      <c r="C3440" s="7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 t="str">
        <f>IF(Table1[[#This Row],[Under 30]]="yes","under 30",IF(Table1[[#This Row],[Senior]]="No","Senior","other"))</f>
        <v>Senior</v>
      </c>
      <c r="AE3440">
        <f>IF(Table1[[#This Row],[Churn Label]]="no",0,1)</f>
        <v>0</v>
      </c>
      <c r="AF3440" cm="1">
        <f t="array" ref="AF3440">SUM(Table1[Cutomer Churned or not]/'KPI''s'!$B$1)</f>
        <v>0.2685808284731635</v>
      </c>
    </row>
    <row r="3441" spans="1:32" x14ac:dyDescent="0.25">
      <c r="A3441" t="s">
        <v>7000</v>
      </c>
      <c r="B3441" t="s">
        <v>21</v>
      </c>
      <c r="C3441" s="7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 t="str">
        <f>IF(Table1[[#This Row],[Under 30]]="yes","under 30",IF(Table1[[#This Row],[Senior]]="No","Senior","other"))</f>
        <v>Senior</v>
      </c>
      <c r="AE3441">
        <f>IF(Table1[[#This Row],[Churn Label]]="no",0,1)</f>
        <v>0</v>
      </c>
      <c r="AF3441" cm="1">
        <f t="array" ref="AF3441">SUM(Table1[Cutomer Churned or not]/'KPI''s'!$B$1)</f>
        <v>0.2685808284731635</v>
      </c>
    </row>
    <row r="3442" spans="1:32" x14ac:dyDescent="0.25">
      <c r="A3442" t="s">
        <v>7002</v>
      </c>
      <c r="B3442" t="s">
        <v>21</v>
      </c>
      <c r="C3442" s="7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 t="str">
        <f>IF(Table1[[#This Row],[Under 30]]="yes","under 30",IF(Table1[[#This Row],[Senior]]="No","Senior","other"))</f>
        <v>other</v>
      </c>
      <c r="AE3442">
        <f>IF(Table1[[#This Row],[Churn Label]]="no",0,1)</f>
        <v>0</v>
      </c>
      <c r="AF3442" cm="1">
        <f t="array" ref="AF3442">SUM(Table1[Cutomer Churned or not]/'KPI''s'!$B$1)</f>
        <v>0.2685808284731635</v>
      </c>
    </row>
    <row r="3443" spans="1:32" x14ac:dyDescent="0.25">
      <c r="A3443" t="s">
        <v>7004</v>
      </c>
      <c r="B3443" t="s">
        <v>21</v>
      </c>
      <c r="C3443" s="7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 t="str">
        <f>IF(Table1[[#This Row],[Under 30]]="yes","under 30",IF(Table1[[#This Row],[Senior]]="No","Senior","other"))</f>
        <v>Senior</v>
      </c>
      <c r="AE3443">
        <f>IF(Table1[[#This Row],[Churn Label]]="no",0,1)</f>
        <v>0</v>
      </c>
      <c r="AF3443" cm="1">
        <f t="array" ref="AF3443">SUM(Table1[Cutomer Churned or not]/'KPI''s'!$B$1)</f>
        <v>0.2685808284731635</v>
      </c>
    </row>
    <row r="3444" spans="1:32" x14ac:dyDescent="0.25">
      <c r="A3444" t="s">
        <v>7006</v>
      </c>
      <c r="B3444" t="s">
        <v>21</v>
      </c>
      <c r="C3444" s="7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 t="str">
        <f>IF(Table1[[#This Row],[Under 30]]="yes","under 30",IF(Table1[[#This Row],[Senior]]="No","Senior","other"))</f>
        <v>Senior</v>
      </c>
      <c r="AE3444">
        <f>IF(Table1[[#This Row],[Churn Label]]="no",0,1)</f>
        <v>0</v>
      </c>
      <c r="AF3444" cm="1">
        <f t="array" ref="AF3444">SUM(Table1[Cutomer Churned or not]/'KPI''s'!$B$1)</f>
        <v>0.2685808284731635</v>
      </c>
    </row>
    <row r="3445" spans="1:32" x14ac:dyDescent="0.25">
      <c r="A3445" t="s">
        <v>7008</v>
      </c>
      <c r="B3445" t="s">
        <v>21</v>
      </c>
      <c r="C3445" s="7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 t="str">
        <f>IF(Table1[[#This Row],[Under 30]]="yes","under 30",IF(Table1[[#This Row],[Senior]]="No","Senior","other"))</f>
        <v>other</v>
      </c>
      <c r="AE3445">
        <f>IF(Table1[[#This Row],[Churn Label]]="no",0,1)</f>
        <v>0</v>
      </c>
      <c r="AF3445" cm="1">
        <f t="array" ref="AF3445">SUM(Table1[Cutomer Churned or not]/'KPI''s'!$B$1)</f>
        <v>0.2685808284731635</v>
      </c>
    </row>
    <row r="3446" spans="1:32" x14ac:dyDescent="0.25">
      <c r="A3446" t="s">
        <v>7010</v>
      </c>
      <c r="B3446" t="s">
        <v>21</v>
      </c>
      <c r="C3446" s="7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 t="str">
        <f>IF(Table1[[#This Row],[Under 30]]="yes","under 30",IF(Table1[[#This Row],[Senior]]="No","Senior","other"))</f>
        <v>Senior</v>
      </c>
      <c r="AE3446">
        <f>IF(Table1[[#This Row],[Churn Label]]="no",0,1)</f>
        <v>0</v>
      </c>
      <c r="AF3446" cm="1">
        <f t="array" ref="AF3446">SUM(Table1[Cutomer Churned or not]/'KPI''s'!$B$1)</f>
        <v>0.2685808284731635</v>
      </c>
    </row>
    <row r="3447" spans="1:32" x14ac:dyDescent="0.25">
      <c r="A3447" t="s">
        <v>7012</v>
      </c>
      <c r="B3447" t="s">
        <v>21</v>
      </c>
      <c r="C3447" s="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 t="str">
        <f>IF(Table1[[#This Row],[Under 30]]="yes","under 30",IF(Table1[[#This Row],[Senior]]="No","Senior","other"))</f>
        <v>Senior</v>
      </c>
      <c r="AE3447">
        <f>IF(Table1[[#This Row],[Churn Label]]="no",0,1)</f>
        <v>0</v>
      </c>
      <c r="AF3447" cm="1">
        <f t="array" ref="AF3447">SUM(Table1[Cutomer Churned or not]/'KPI''s'!$B$1)</f>
        <v>0.2685808284731635</v>
      </c>
    </row>
    <row r="3448" spans="1:32" x14ac:dyDescent="0.25">
      <c r="A3448" t="s">
        <v>7014</v>
      </c>
      <c r="B3448" t="s">
        <v>21</v>
      </c>
      <c r="C3448" s="7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 t="str">
        <f>IF(Table1[[#This Row],[Under 30]]="yes","under 30",IF(Table1[[#This Row],[Senior]]="No","Senior","other"))</f>
        <v>under 30</v>
      </c>
      <c r="AE3448">
        <f>IF(Table1[[#This Row],[Churn Label]]="no",0,1)</f>
        <v>0</v>
      </c>
      <c r="AF3448" cm="1">
        <f t="array" ref="AF3448">SUM(Table1[Cutomer Churned or not]/'KPI''s'!$B$1)</f>
        <v>0.2685808284731635</v>
      </c>
    </row>
    <row r="3449" spans="1:32" x14ac:dyDescent="0.25">
      <c r="A3449" t="s">
        <v>7016</v>
      </c>
      <c r="B3449" t="s">
        <v>21</v>
      </c>
      <c r="C3449" s="7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 t="str">
        <f>IF(Table1[[#This Row],[Under 30]]="yes","under 30",IF(Table1[[#This Row],[Senior]]="No","Senior","other"))</f>
        <v>Senior</v>
      </c>
      <c r="AE3449">
        <f>IF(Table1[[#This Row],[Churn Label]]="no",0,1)</f>
        <v>0</v>
      </c>
      <c r="AF3449" cm="1">
        <f t="array" ref="AF3449">SUM(Table1[Cutomer Churned or not]/'KPI''s'!$B$1)</f>
        <v>0.2685808284731635</v>
      </c>
    </row>
    <row r="3450" spans="1:32" x14ac:dyDescent="0.25">
      <c r="A3450" t="s">
        <v>7018</v>
      </c>
      <c r="B3450" t="s">
        <v>21</v>
      </c>
      <c r="C3450" s="7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 t="str">
        <f>IF(Table1[[#This Row],[Under 30]]="yes","under 30",IF(Table1[[#This Row],[Senior]]="No","Senior","other"))</f>
        <v>under 30</v>
      </c>
      <c r="AE3450">
        <f>IF(Table1[[#This Row],[Churn Label]]="no",0,1)</f>
        <v>0</v>
      </c>
      <c r="AF3450" cm="1">
        <f t="array" ref="AF3450">SUM(Table1[Cutomer Churned or not]/'KPI''s'!$B$1)</f>
        <v>0.2685808284731635</v>
      </c>
    </row>
    <row r="3451" spans="1:32" x14ac:dyDescent="0.25">
      <c r="A3451" t="s">
        <v>7020</v>
      </c>
      <c r="B3451" t="s">
        <v>21</v>
      </c>
      <c r="C3451" s="7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 t="str">
        <f>IF(Table1[[#This Row],[Under 30]]="yes","under 30",IF(Table1[[#This Row],[Senior]]="No","Senior","other"))</f>
        <v>other</v>
      </c>
      <c r="AE3451">
        <f>IF(Table1[[#This Row],[Churn Label]]="no",0,1)</f>
        <v>0</v>
      </c>
      <c r="AF3451" cm="1">
        <f t="array" ref="AF3451">SUM(Table1[Cutomer Churned or not]/'KPI''s'!$B$1)</f>
        <v>0.2685808284731635</v>
      </c>
    </row>
    <row r="3452" spans="1:32" x14ac:dyDescent="0.25">
      <c r="A3452" t="s">
        <v>7022</v>
      </c>
      <c r="B3452" t="s">
        <v>21</v>
      </c>
      <c r="C3452" s="7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 t="str">
        <f>IF(Table1[[#This Row],[Under 30]]="yes","under 30",IF(Table1[[#This Row],[Senior]]="No","Senior","other"))</f>
        <v>other</v>
      </c>
      <c r="AE3452">
        <f>IF(Table1[[#This Row],[Churn Label]]="no",0,1)</f>
        <v>0</v>
      </c>
      <c r="AF3452" cm="1">
        <f t="array" ref="AF3452">SUM(Table1[Cutomer Churned or not]/'KPI''s'!$B$1)</f>
        <v>0.2685808284731635</v>
      </c>
    </row>
    <row r="3453" spans="1:32" x14ac:dyDescent="0.25">
      <c r="A3453" t="s">
        <v>7024</v>
      </c>
      <c r="B3453" t="s">
        <v>21</v>
      </c>
      <c r="C3453" s="7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 t="str">
        <f>IF(Table1[[#This Row],[Under 30]]="yes","under 30",IF(Table1[[#This Row],[Senior]]="No","Senior","other"))</f>
        <v>Senior</v>
      </c>
      <c r="AE3453">
        <f>IF(Table1[[#This Row],[Churn Label]]="no",0,1)</f>
        <v>0</v>
      </c>
      <c r="AF3453" cm="1">
        <f t="array" ref="AF3453">SUM(Table1[Cutomer Churned or not]/'KPI''s'!$B$1)</f>
        <v>0.2685808284731635</v>
      </c>
    </row>
    <row r="3454" spans="1:32" x14ac:dyDescent="0.25">
      <c r="A3454" t="s">
        <v>7026</v>
      </c>
      <c r="B3454" t="s">
        <v>21</v>
      </c>
      <c r="C3454" s="7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 t="str">
        <f>IF(Table1[[#This Row],[Under 30]]="yes","under 30",IF(Table1[[#This Row],[Senior]]="No","Senior","other"))</f>
        <v>Senior</v>
      </c>
      <c r="AE3454">
        <f>IF(Table1[[#This Row],[Churn Label]]="no",0,1)</f>
        <v>0</v>
      </c>
      <c r="AF3454" cm="1">
        <f t="array" ref="AF3454">SUM(Table1[Cutomer Churned or not]/'KPI''s'!$B$1)</f>
        <v>0.2685808284731635</v>
      </c>
    </row>
    <row r="3455" spans="1:32" x14ac:dyDescent="0.25">
      <c r="A3455" t="s">
        <v>7028</v>
      </c>
      <c r="B3455" t="s">
        <v>21</v>
      </c>
      <c r="C3455" s="7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 t="str">
        <f>IF(Table1[[#This Row],[Under 30]]="yes","under 30",IF(Table1[[#This Row],[Senior]]="No","Senior","other"))</f>
        <v>Senior</v>
      </c>
      <c r="AE3455">
        <f>IF(Table1[[#This Row],[Churn Label]]="no",0,1)</f>
        <v>0</v>
      </c>
      <c r="AF3455" cm="1">
        <f t="array" ref="AF3455">SUM(Table1[Cutomer Churned or not]/'KPI''s'!$B$1)</f>
        <v>0.2685808284731635</v>
      </c>
    </row>
    <row r="3456" spans="1:32" x14ac:dyDescent="0.25">
      <c r="A3456" t="s">
        <v>7030</v>
      </c>
      <c r="B3456" t="s">
        <v>21</v>
      </c>
      <c r="C3456" s="7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 t="str">
        <f>IF(Table1[[#This Row],[Under 30]]="yes","under 30",IF(Table1[[#This Row],[Senior]]="No","Senior","other"))</f>
        <v>Senior</v>
      </c>
      <c r="AE3456">
        <f>IF(Table1[[#This Row],[Churn Label]]="no",0,1)</f>
        <v>0</v>
      </c>
      <c r="AF3456" cm="1">
        <f t="array" ref="AF3456">SUM(Table1[Cutomer Churned or not]/'KPI''s'!$B$1)</f>
        <v>0.2685808284731635</v>
      </c>
    </row>
    <row r="3457" spans="1:32" x14ac:dyDescent="0.25">
      <c r="A3457" t="s">
        <v>7032</v>
      </c>
      <c r="B3457" t="s">
        <v>21</v>
      </c>
      <c r="C3457" s="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 t="str">
        <f>IF(Table1[[#This Row],[Under 30]]="yes","under 30",IF(Table1[[#This Row],[Senior]]="No","Senior","other"))</f>
        <v>under 30</v>
      </c>
      <c r="AE3457">
        <f>IF(Table1[[#This Row],[Churn Label]]="no",0,1)</f>
        <v>0</v>
      </c>
      <c r="AF3457" cm="1">
        <f t="array" ref="AF3457">SUM(Table1[Cutomer Churned or not]/'KPI''s'!$B$1)</f>
        <v>0.2685808284731635</v>
      </c>
    </row>
    <row r="3458" spans="1:32" x14ac:dyDescent="0.25">
      <c r="A3458" t="s">
        <v>7034</v>
      </c>
      <c r="B3458" t="s">
        <v>21</v>
      </c>
      <c r="C3458" s="7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 t="str">
        <f>IF(Table1[[#This Row],[Under 30]]="yes","under 30",IF(Table1[[#This Row],[Senior]]="No","Senior","other"))</f>
        <v>other</v>
      </c>
      <c r="AE3458">
        <f>IF(Table1[[#This Row],[Churn Label]]="no",0,1)</f>
        <v>0</v>
      </c>
      <c r="AF3458" cm="1">
        <f t="array" ref="AF3458">SUM(Table1[Cutomer Churned or not]/'KPI''s'!$B$1)</f>
        <v>0.2685808284731635</v>
      </c>
    </row>
    <row r="3459" spans="1:32" x14ac:dyDescent="0.25">
      <c r="A3459" t="s">
        <v>7036</v>
      </c>
      <c r="B3459" t="s">
        <v>21</v>
      </c>
      <c r="C3459" s="7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 t="str">
        <f>IF(Table1[[#This Row],[Under 30]]="yes","under 30",IF(Table1[[#This Row],[Senior]]="No","Senior","other"))</f>
        <v>under 30</v>
      </c>
      <c r="AE3459">
        <f>IF(Table1[[#This Row],[Churn Label]]="no",0,1)</f>
        <v>0</v>
      </c>
      <c r="AF3459" cm="1">
        <f t="array" ref="AF3459">SUM(Table1[Cutomer Churned or not]/'KPI''s'!$B$1)</f>
        <v>0.2685808284731635</v>
      </c>
    </row>
    <row r="3460" spans="1:32" x14ac:dyDescent="0.25">
      <c r="A3460" t="s">
        <v>7038</v>
      </c>
      <c r="B3460" t="s">
        <v>21</v>
      </c>
      <c r="C3460" s="7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 t="str">
        <f>IF(Table1[[#This Row],[Under 30]]="yes","under 30",IF(Table1[[#This Row],[Senior]]="No","Senior","other"))</f>
        <v>under 30</v>
      </c>
      <c r="AE3460">
        <f>IF(Table1[[#This Row],[Churn Label]]="no",0,1)</f>
        <v>0</v>
      </c>
      <c r="AF3460" cm="1">
        <f t="array" ref="AF3460">SUM(Table1[Cutomer Churned or not]/'KPI''s'!$B$1)</f>
        <v>0.2685808284731635</v>
      </c>
    </row>
    <row r="3461" spans="1:32" x14ac:dyDescent="0.25">
      <c r="A3461" t="s">
        <v>7040</v>
      </c>
      <c r="B3461" t="s">
        <v>21</v>
      </c>
      <c r="C3461" s="7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 t="str">
        <f>IF(Table1[[#This Row],[Under 30]]="yes","under 30",IF(Table1[[#This Row],[Senior]]="No","Senior","other"))</f>
        <v>other</v>
      </c>
      <c r="AE3461">
        <f>IF(Table1[[#This Row],[Churn Label]]="no",0,1)</f>
        <v>0</v>
      </c>
      <c r="AF3461" cm="1">
        <f t="array" ref="AF3461">SUM(Table1[Cutomer Churned or not]/'KPI''s'!$B$1)</f>
        <v>0.2685808284731635</v>
      </c>
    </row>
    <row r="3462" spans="1:32" x14ac:dyDescent="0.25">
      <c r="A3462" t="s">
        <v>7042</v>
      </c>
      <c r="B3462" t="s">
        <v>21</v>
      </c>
      <c r="C3462" s="7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 t="str">
        <f>IF(Table1[[#This Row],[Under 30]]="yes","under 30",IF(Table1[[#This Row],[Senior]]="No","Senior","other"))</f>
        <v>other</v>
      </c>
      <c r="AE3462">
        <f>IF(Table1[[#This Row],[Churn Label]]="no",0,1)</f>
        <v>0</v>
      </c>
      <c r="AF3462" cm="1">
        <f t="array" ref="AF3462">SUM(Table1[Cutomer Churned or not]/'KPI''s'!$B$1)</f>
        <v>0.2685808284731635</v>
      </c>
    </row>
    <row r="3463" spans="1:32" x14ac:dyDescent="0.25">
      <c r="A3463" t="s">
        <v>7044</v>
      </c>
      <c r="B3463" t="s">
        <v>21</v>
      </c>
      <c r="C3463" s="7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 t="str">
        <f>IF(Table1[[#This Row],[Under 30]]="yes","under 30",IF(Table1[[#This Row],[Senior]]="No","Senior","other"))</f>
        <v>Senior</v>
      </c>
      <c r="AE3463">
        <f>IF(Table1[[#This Row],[Churn Label]]="no",0,1)</f>
        <v>0</v>
      </c>
      <c r="AF3463" cm="1">
        <f t="array" ref="AF3463">SUM(Table1[Cutomer Churned or not]/'KPI''s'!$B$1)</f>
        <v>0.2685808284731635</v>
      </c>
    </row>
    <row r="3464" spans="1:32" x14ac:dyDescent="0.25">
      <c r="A3464" t="s">
        <v>7046</v>
      </c>
      <c r="B3464" t="s">
        <v>21</v>
      </c>
      <c r="C3464" s="7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 t="str">
        <f>IF(Table1[[#This Row],[Under 30]]="yes","under 30",IF(Table1[[#This Row],[Senior]]="No","Senior","other"))</f>
        <v>Senior</v>
      </c>
      <c r="AE3464">
        <f>IF(Table1[[#This Row],[Churn Label]]="no",0,1)</f>
        <v>0</v>
      </c>
      <c r="AF3464" cm="1">
        <f t="array" ref="AF3464">SUM(Table1[Cutomer Churned or not]/'KPI''s'!$B$1)</f>
        <v>0.2685808284731635</v>
      </c>
    </row>
    <row r="3465" spans="1:32" x14ac:dyDescent="0.25">
      <c r="A3465" t="s">
        <v>7048</v>
      </c>
      <c r="B3465" t="s">
        <v>21</v>
      </c>
      <c r="C3465" s="7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 t="str">
        <f>IF(Table1[[#This Row],[Under 30]]="yes","under 30",IF(Table1[[#This Row],[Senior]]="No","Senior","other"))</f>
        <v>Senior</v>
      </c>
      <c r="AE3465">
        <f>IF(Table1[[#This Row],[Churn Label]]="no",0,1)</f>
        <v>0</v>
      </c>
      <c r="AF3465" cm="1">
        <f t="array" ref="AF3465">SUM(Table1[Cutomer Churned or not]/'KPI''s'!$B$1)</f>
        <v>0.2685808284731635</v>
      </c>
    </row>
    <row r="3466" spans="1:32" x14ac:dyDescent="0.25">
      <c r="A3466" t="s">
        <v>7050</v>
      </c>
      <c r="B3466" t="s">
        <v>21</v>
      </c>
      <c r="C3466" s="7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 t="str">
        <f>IF(Table1[[#This Row],[Under 30]]="yes","under 30",IF(Table1[[#This Row],[Senior]]="No","Senior","other"))</f>
        <v>Senior</v>
      </c>
      <c r="AE3466">
        <f>IF(Table1[[#This Row],[Churn Label]]="no",0,1)</f>
        <v>0</v>
      </c>
      <c r="AF3466" cm="1">
        <f t="array" ref="AF3466">SUM(Table1[Cutomer Churned or not]/'KPI''s'!$B$1)</f>
        <v>0.2685808284731635</v>
      </c>
    </row>
    <row r="3467" spans="1:32" x14ac:dyDescent="0.25">
      <c r="A3467" t="s">
        <v>7052</v>
      </c>
      <c r="B3467" t="s">
        <v>21</v>
      </c>
      <c r="C3467" s="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 t="str">
        <f>IF(Table1[[#This Row],[Under 30]]="yes","under 30",IF(Table1[[#This Row],[Senior]]="No","Senior","other"))</f>
        <v>Senior</v>
      </c>
      <c r="AE3467">
        <f>IF(Table1[[#This Row],[Churn Label]]="no",0,1)</f>
        <v>0</v>
      </c>
      <c r="AF3467" cm="1">
        <f t="array" ref="AF3467">SUM(Table1[Cutomer Churned or not]/'KPI''s'!$B$1)</f>
        <v>0.2685808284731635</v>
      </c>
    </row>
    <row r="3468" spans="1:32" x14ac:dyDescent="0.25">
      <c r="A3468" t="s">
        <v>7054</v>
      </c>
      <c r="B3468" t="s">
        <v>21</v>
      </c>
      <c r="C3468" s="7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 t="str">
        <f>IF(Table1[[#This Row],[Under 30]]="yes","under 30",IF(Table1[[#This Row],[Senior]]="No","Senior","other"))</f>
        <v>other</v>
      </c>
      <c r="AE3468">
        <f>IF(Table1[[#This Row],[Churn Label]]="no",0,1)</f>
        <v>0</v>
      </c>
      <c r="AF3468" cm="1">
        <f t="array" ref="AF3468">SUM(Table1[Cutomer Churned or not]/'KPI''s'!$B$1)</f>
        <v>0.2685808284731635</v>
      </c>
    </row>
    <row r="3469" spans="1:32" x14ac:dyDescent="0.25">
      <c r="A3469" t="s">
        <v>7056</v>
      </c>
      <c r="B3469" t="s">
        <v>21</v>
      </c>
      <c r="C3469" s="7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 t="str">
        <f>IF(Table1[[#This Row],[Under 30]]="yes","under 30",IF(Table1[[#This Row],[Senior]]="No","Senior","other"))</f>
        <v>Senior</v>
      </c>
      <c r="AE3469">
        <f>IF(Table1[[#This Row],[Churn Label]]="no",0,1)</f>
        <v>0</v>
      </c>
      <c r="AF3469" cm="1">
        <f t="array" ref="AF3469">SUM(Table1[Cutomer Churned or not]/'KPI''s'!$B$1)</f>
        <v>0.2685808284731635</v>
      </c>
    </row>
    <row r="3470" spans="1:32" x14ac:dyDescent="0.25">
      <c r="A3470" t="s">
        <v>7058</v>
      </c>
      <c r="B3470" t="s">
        <v>21</v>
      </c>
      <c r="C3470" s="7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 t="str">
        <f>IF(Table1[[#This Row],[Under 30]]="yes","under 30",IF(Table1[[#This Row],[Senior]]="No","Senior","other"))</f>
        <v>Senior</v>
      </c>
      <c r="AE3470">
        <f>IF(Table1[[#This Row],[Churn Label]]="no",0,1)</f>
        <v>0</v>
      </c>
      <c r="AF3470" cm="1">
        <f t="array" ref="AF3470">SUM(Table1[Cutomer Churned or not]/'KPI''s'!$B$1)</f>
        <v>0.2685808284731635</v>
      </c>
    </row>
    <row r="3471" spans="1:32" x14ac:dyDescent="0.25">
      <c r="A3471" t="s">
        <v>7060</v>
      </c>
      <c r="B3471" t="s">
        <v>21</v>
      </c>
      <c r="C3471" s="7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 t="str">
        <f>IF(Table1[[#This Row],[Under 30]]="yes","under 30",IF(Table1[[#This Row],[Senior]]="No","Senior","other"))</f>
        <v>other</v>
      </c>
      <c r="AE3471">
        <f>IF(Table1[[#This Row],[Churn Label]]="no",0,1)</f>
        <v>0</v>
      </c>
      <c r="AF3471" cm="1">
        <f t="array" ref="AF3471">SUM(Table1[Cutomer Churned or not]/'KPI''s'!$B$1)</f>
        <v>0.2685808284731635</v>
      </c>
    </row>
    <row r="3472" spans="1:32" x14ac:dyDescent="0.25">
      <c r="A3472" t="s">
        <v>7062</v>
      </c>
      <c r="B3472" t="s">
        <v>21</v>
      </c>
      <c r="C3472" s="7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 t="str">
        <f>IF(Table1[[#This Row],[Under 30]]="yes","under 30",IF(Table1[[#This Row],[Senior]]="No","Senior","other"))</f>
        <v>Senior</v>
      </c>
      <c r="AE3472">
        <f>IF(Table1[[#This Row],[Churn Label]]="no",0,1)</f>
        <v>0</v>
      </c>
      <c r="AF3472" cm="1">
        <f t="array" ref="AF3472">SUM(Table1[Cutomer Churned or not]/'KPI''s'!$B$1)</f>
        <v>0.2685808284731635</v>
      </c>
    </row>
    <row r="3473" spans="1:32" x14ac:dyDescent="0.25">
      <c r="A3473" t="s">
        <v>7064</v>
      </c>
      <c r="B3473" t="s">
        <v>21</v>
      </c>
      <c r="C3473" s="7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 t="str">
        <f>IF(Table1[[#This Row],[Under 30]]="yes","under 30",IF(Table1[[#This Row],[Senior]]="No","Senior","other"))</f>
        <v>Senior</v>
      </c>
      <c r="AE3473">
        <f>IF(Table1[[#This Row],[Churn Label]]="no",0,1)</f>
        <v>0</v>
      </c>
      <c r="AF3473" cm="1">
        <f t="array" ref="AF3473">SUM(Table1[Cutomer Churned or not]/'KPI''s'!$B$1)</f>
        <v>0.2685808284731635</v>
      </c>
    </row>
    <row r="3474" spans="1:32" x14ac:dyDescent="0.25">
      <c r="A3474" t="s">
        <v>7066</v>
      </c>
      <c r="B3474" t="s">
        <v>21</v>
      </c>
      <c r="C3474" s="7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 t="str">
        <f>IF(Table1[[#This Row],[Under 30]]="yes","under 30",IF(Table1[[#This Row],[Senior]]="No","Senior","other"))</f>
        <v>Senior</v>
      </c>
      <c r="AE3474">
        <f>IF(Table1[[#This Row],[Churn Label]]="no",0,1)</f>
        <v>0</v>
      </c>
      <c r="AF3474" cm="1">
        <f t="array" ref="AF3474">SUM(Table1[Cutomer Churned or not]/'KPI''s'!$B$1)</f>
        <v>0.2685808284731635</v>
      </c>
    </row>
    <row r="3475" spans="1:32" x14ac:dyDescent="0.25">
      <c r="A3475" t="s">
        <v>7068</v>
      </c>
      <c r="B3475" t="s">
        <v>21</v>
      </c>
      <c r="C3475" s="7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 t="str">
        <f>IF(Table1[[#This Row],[Under 30]]="yes","under 30",IF(Table1[[#This Row],[Senior]]="No","Senior","other"))</f>
        <v>other</v>
      </c>
      <c r="AE3475">
        <f>IF(Table1[[#This Row],[Churn Label]]="no",0,1)</f>
        <v>0</v>
      </c>
      <c r="AF3475" cm="1">
        <f t="array" ref="AF3475">SUM(Table1[Cutomer Churned or not]/'KPI''s'!$B$1)</f>
        <v>0.2685808284731635</v>
      </c>
    </row>
    <row r="3476" spans="1:32" x14ac:dyDescent="0.25">
      <c r="A3476" t="s">
        <v>7070</v>
      </c>
      <c r="B3476" t="s">
        <v>21</v>
      </c>
      <c r="C3476" s="7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 t="str">
        <f>IF(Table1[[#This Row],[Under 30]]="yes","under 30",IF(Table1[[#This Row],[Senior]]="No","Senior","other"))</f>
        <v>Senior</v>
      </c>
      <c r="AE3476">
        <f>IF(Table1[[#This Row],[Churn Label]]="no",0,1)</f>
        <v>0</v>
      </c>
      <c r="AF3476" cm="1">
        <f t="array" ref="AF3476">SUM(Table1[Cutomer Churned or not]/'KPI''s'!$B$1)</f>
        <v>0.2685808284731635</v>
      </c>
    </row>
    <row r="3477" spans="1:32" x14ac:dyDescent="0.25">
      <c r="A3477" t="s">
        <v>7072</v>
      </c>
      <c r="B3477" t="s">
        <v>21</v>
      </c>
      <c r="C3477" s="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 t="str">
        <f>IF(Table1[[#This Row],[Under 30]]="yes","under 30",IF(Table1[[#This Row],[Senior]]="No","Senior","other"))</f>
        <v>Senior</v>
      </c>
      <c r="AE3477">
        <f>IF(Table1[[#This Row],[Churn Label]]="no",0,1)</f>
        <v>0</v>
      </c>
      <c r="AF3477" cm="1">
        <f t="array" ref="AF3477">SUM(Table1[Cutomer Churned or not]/'KPI''s'!$B$1)</f>
        <v>0.2685808284731635</v>
      </c>
    </row>
    <row r="3478" spans="1:32" x14ac:dyDescent="0.25">
      <c r="A3478" t="s">
        <v>7074</v>
      </c>
      <c r="B3478" t="s">
        <v>21</v>
      </c>
      <c r="C3478" s="7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 t="str">
        <f>IF(Table1[[#This Row],[Under 30]]="yes","under 30",IF(Table1[[#This Row],[Senior]]="No","Senior","other"))</f>
        <v>Senior</v>
      </c>
      <c r="AE3478">
        <f>IF(Table1[[#This Row],[Churn Label]]="no",0,1)</f>
        <v>0</v>
      </c>
      <c r="AF3478" cm="1">
        <f t="array" ref="AF3478">SUM(Table1[Cutomer Churned or not]/'KPI''s'!$B$1)</f>
        <v>0.2685808284731635</v>
      </c>
    </row>
    <row r="3479" spans="1:32" x14ac:dyDescent="0.25">
      <c r="A3479" t="s">
        <v>7076</v>
      </c>
      <c r="B3479" t="s">
        <v>21</v>
      </c>
      <c r="C3479" s="7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 t="str">
        <f>IF(Table1[[#This Row],[Under 30]]="yes","under 30",IF(Table1[[#This Row],[Senior]]="No","Senior","other"))</f>
        <v>Senior</v>
      </c>
      <c r="AE3479">
        <f>IF(Table1[[#This Row],[Churn Label]]="no",0,1)</f>
        <v>0</v>
      </c>
      <c r="AF3479" cm="1">
        <f t="array" ref="AF3479">SUM(Table1[Cutomer Churned or not]/'KPI''s'!$B$1)</f>
        <v>0.2685808284731635</v>
      </c>
    </row>
    <row r="3480" spans="1:32" x14ac:dyDescent="0.25">
      <c r="A3480" t="s">
        <v>7078</v>
      </c>
      <c r="B3480" t="s">
        <v>21</v>
      </c>
      <c r="C3480" s="7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 t="str">
        <f>IF(Table1[[#This Row],[Under 30]]="yes","under 30",IF(Table1[[#This Row],[Senior]]="No","Senior","other"))</f>
        <v>Senior</v>
      </c>
      <c r="AE3480">
        <f>IF(Table1[[#This Row],[Churn Label]]="no",0,1)</f>
        <v>0</v>
      </c>
      <c r="AF3480" cm="1">
        <f t="array" ref="AF3480">SUM(Table1[Cutomer Churned or not]/'KPI''s'!$B$1)</f>
        <v>0.2685808284731635</v>
      </c>
    </row>
    <row r="3481" spans="1:32" x14ac:dyDescent="0.25">
      <c r="A3481" t="s">
        <v>7080</v>
      </c>
      <c r="B3481" t="s">
        <v>21</v>
      </c>
      <c r="C3481" s="7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 t="str">
        <f>IF(Table1[[#This Row],[Under 30]]="yes","under 30",IF(Table1[[#This Row],[Senior]]="No","Senior","other"))</f>
        <v>other</v>
      </c>
      <c r="AE3481">
        <f>IF(Table1[[#This Row],[Churn Label]]="no",0,1)</f>
        <v>0</v>
      </c>
      <c r="AF3481" cm="1">
        <f t="array" ref="AF3481">SUM(Table1[Cutomer Churned or not]/'KPI''s'!$B$1)</f>
        <v>0.2685808284731635</v>
      </c>
    </row>
    <row r="3482" spans="1:32" x14ac:dyDescent="0.25">
      <c r="A3482" t="s">
        <v>7082</v>
      </c>
      <c r="B3482" t="s">
        <v>21</v>
      </c>
      <c r="C3482" s="7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 t="str">
        <f>IF(Table1[[#This Row],[Under 30]]="yes","under 30",IF(Table1[[#This Row],[Senior]]="No","Senior","other"))</f>
        <v>under 30</v>
      </c>
      <c r="AE3482">
        <f>IF(Table1[[#This Row],[Churn Label]]="no",0,1)</f>
        <v>0</v>
      </c>
      <c r="AF3482" cm="1">
        <f t="array" ref="AF3482">SUM(Table1[Cutomer Churned or not]/'KPI''s'!$B$1)</f>
        <v>0.2685808284731635</v>
      </c>
    </row>
    <row r="3483" spans="1:32" x14ac:dyDescent="0.25">
      <c r="A3483" t="s">
        <v>7084</v>
      </c>
      <c r="B3483" t="s">
        <v>21</v>
      </c>
      <c r="C3483" s="7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 t="str">
        <f>IF(Table1[[#This Row],[Under 30]]="yes","under 30",IF(Table1[[#This Row],[Senior]]="No","Senior","other"))</f>
        <v>other</v>
      </c>
      <c r="AE3483">
        <f>IF(Table1[[#This Row],[Churn Label]]="no",0,1)</f>
        <v>0</v>
      </c>
      <c r="AF3483" cm="1">
        <f t="array" ref="AF3483">SUM(Table1[Cutomer Churned or not]/'KPI''s'!$B$1)</f>
        <v>0.2685808284731635</v>
      </c>
    </row>
    <row r="3484" spans="1:32" x14ac:dyDescent="0.25">
      <c r="A3484" t="s">
        <v>7086</v>
      </c>
      <c r="B3484" t="s">
        <v>21</v>
      </c>
      <c r="C3484" s="7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 t="str">
        <f>IF(Table1[[#This Row],[Under 30]]="yes","under 30",IF(Table1[[#This Row],[Senior]]="No","Senior","other"))</f>
        <v>Senior</v>
      </c>
      <c r="AE3484">
        <f>IF(Table1[[#This Row],[Churn Label]]="no",0,1)</f>
        <v>0</v>
      </c>
      <c r="AF3484" cm="1">
        <f t="array" ref="AF3484">SUM(Table1[Cutomer Churned or not]/'KPI''s'!$B$1)</f>
        <v>0.2685808284731635</v>
      </c>
    </row>
    <row r="3485" spans="1:32" x14ac:dyDescent="0.25">
      <c r="A3485" t="s">
        <v>7088</v>
      </c>
      <c r="B3485" t="s">
        <v>21</v>
      </c>
      <c r="C3485" s="7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 t="str">
        <f>IF(Table1[[#This Row],[Under 30]]="yes","under 30",IF(Table1[[#This Row],[Senior]]="No","Senior","other"))</f>
        <v>Senior</v>
      </c>
      <c r="AE3485">
        <f>IF(Table1[[#This Row],[Churn Label]]="no",0,1)</f>
        <v>0</v>
      </c>
      <c r="AF3485" cm="1">
        <f t="array" ref="AF3485">SUM(Table1[Cutomer Churned or not]/'KPI''s'!$B$1)</f>
        <v>0.2685808284731635</v>
      </c>
    </row>
    <row r="3486" spans="1:32" x14ac:dyDescent="0.25">
      <c r="A3486" t="s">
        <v>7090</v>
      </c>
      <c r="B3486" t="s">
        <v>21</v>
      </c>
      <c r="C3486" s="7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 t="str">
        <f>IF(Table1[[#This Row],[Under 30]]="yes","under 30",IF(Table1[[#This Row],[Senior]]="No","Senior","other"))</f>
        <v>other</v>
      </c>
      <c r="AE3486">
        <f>IF(Table1[[#This Row],[Churn Label]]="no",0,1)</f>
        <v>0</v>
      </c>
      <c r="AF3486" cm="1">
        <f t="array" ref="AF3486">SUM(Table1[Cutomer Churned or not]/'KPI''s'!$B$1)</f>
        <v>0.2685808284731635</v>
      </c>
    </row>
    <row r="3487" spans="1:32" x14ac:dyDescent="0.25">
      <c r="A3487" t="s">
        <v>7092</v>
      </c>
      <c r="B3487" t="s">
        <v>21</v>
      </c>
      <c r="C3487" s="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 t="str">
        <f>IF(Table1[[#This Row],[Under 30]]="yes","under 30",IF(Table1[[#This Row],[Senior]]="No","Senior","other"))</f>
        <v>Senior</v>
      </c>
      <c r="AE3487">
        <f>IF(Table1[[#This Row],[Churn Label]]="no",0,1)</f>
        <v>0</v>
      </c>
      <c r="AF3487" cm="1">
        <f t="array" ref="AF3487">SUM(Table1[Cutomer Churned or not]/'KPI''s'!$B$1)</f>
        <v>0.2685808284731635</v>
      </c>
    </row>
    <row r="3488" spans="1:32" x14ac:dyDescent="0.25">
      <c r="A3488" t="s">
        <v>7094</v>
      </c>
      <c r="B3488" t="s">
        <v>21</v>
      </c>
      <c r="C3488" s="7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 t="str">
        <f>IF(Table1[[#This Row],[Under 30]]="yes","under 30",IF(Table1[[#This Row],[Senior]]="No","Senior","other"))</f>
        <v>Senior</v>
      </c>
      <c r="AE3488">
        <f>IF(Table1[[#This Row],[Churn Label]]="no",0,1)</f>
        <v>0</v>
      </c>
      <c r="AF3488" cm="1">
        <f t="array" ref="AF3488">SUM(Table1[Cutomer Churned or not]/'KPI''s'!$B$1)</f>
        <v>0.2685808284731635</v>
      </c>
    </row>
    <row r="3489" spans="1:32" x14ac:dyDescent="0.25">
      <c r="A3489" t="s">
        <v>7096</v>
      </c>
      <c r="B3489" t="s">
        <v>21</v>
      </c>
      <c r="C3489" s="7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 t="str">
        <f>IF(Table1[[#This Row],[Under 30]]="yes","under 30",IF(Table1[[#This Row],[Senior]]="No","Senior","other"))</f>
        <v>Senior</v>
      </c>
      <c r="AE3489">
        <f>IF(Table1[[#This Row],[Churn Label]]="no",0,1)</f>
        <v>0</v>
      </c>
      <c r="AF3489" cm="1">
        <f t="array" ref="AF3489">SUM(Table1[Cutomer Churned or not]/'KPI''s'!$B$1)</f>
        <v>0.2685808284731635</v>
      </c>
    </row>
    <row r="3490" spans="1:32" x14ac:dyDescent="0.25">
      <c r="A3490" t="s">
        <v>7098</v>
      </c>
      <c r="B3490" t="s">
        <v>21</v>
      </c>
      <c r="C3490" s="7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 t="str">
        <f>IF(Table1[[#This Row],[Under 30]]="yes","under 30",IF(Table1[[#This Row],[Senior]]="No","Senior","other"))</f>
        <v>Senior</v>
      </c>
      <c r="AE3490">
        <f>IF(Table1[[#This Row],[Churn Label]]="no",0,1)</f>
        <v>0</v>
      </c>
      <c r="AF3490" cm="1">
        <f t="array" ref="AF3490">SUM(Table1[Cutomer Churned or not]/'KPI''s'!$B$1)</f>
        <v>0.2685808284731635</v>
      </c>
    </row>
    <row r="3491" spans="1:32" x14ac:dyDescent="0.25">
      <c r="A3491" t="s">
        <v>7100</v>
      </c>
      <c r="B3491" t="s">
        <v>21</v>
      </c>
      <c r="C3491" s="7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 t="str">
        <f>IF(Table1[[#This Row],[Under 30]]="yes","under 30",IF(Table1[[#This Row],[Senior]]="No","Senior","other"))</f>
        <v>Senior</v>
      </c>
      <c r="AE3491">
        <f>IF(Table1[[#This Row],[Churn Label]]="no",0,1)</f>
        <v>0</v>
      </c>
      <c r="AF3491" cm="1">
        <f t="array" ref="AF3491">SUM(Table1[Cutomer Churned or not]/'KPI''s'!$B$1)</f>
        <v>0.2685808284731635</v>
      </c>
    </row>
    <row r="3492" spans="1:32" x14ac:dyDescent="0.25">
      <c r="A3492" t="s">
        <v>7102</v>
      </c>
      <c r="B3492" t="s">
        <v>21</v>
      </c>
      <c r="C3492" s="7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 t="str">
        <f>IF(Table1[[#This Row],[Under 30]]="yes","under 30",IF(Table1[[#This Row],[Senior]]="No","Senior","other"))</f>
        <v>Senior</v>
      </c>
      <c r="AE3492">
        <f>IF(Table1[[#This Row],[Churn Label]]="no",0,1)</f>
        <v>0</v>
      </c>
      <c r="AF3492" cm="1">
        <f t="array" ref="AF3492">SUM(Table1[Cutomer Churned or not]/'KPI''s'!$B$1)</f>
        <v>0.2685808284731635</v>
      </c>
    </row>
    <row r="3493" spans="1:32" x14ac:dyDescent="0.25">
      <c r="A3493" t="s">
        <v>7104</v>
      </c>
      <c r="B3493" t="s">
        <v>21</v>
      </c>
      <c r="C3493" s="7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 t="str">
        <f>IF(Table1[[#This Row],[Under 30]]="yes","under 30",IF(Table1[[#This Row],[Senior]]="No","Senior","other"))</f>
        <v>Senior</v>
      </c>
      <c r="AE3493">
        <f>IF(Table1[[#This Row],[Churn Label]]="no",0,1)</f>
        <v>0</v>
      </c>
      <c r="AF3493" cm="1">
        <f t="array" ref="AF3493">SUM(Table1[Cutomer Churned or not]/'KPI''s'!$B$1)</f>
        <v>0.2685808284731635</v>
      </c>
    </row>
    <row r="3494" spans="1:32" x14ac:dyDescent="0.25">
      <c r="A3494" t="s">
        <v>7106</v>
      </c>
      <c r="B3494" t="s">
        <v>21</v>
      </c>
      <c r="C3494" s="7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 t="str">
        <f>IF(Table1[[#This Row],[Under 30]]="yes","under 30",IF(Table1[[#This Row],[Senior]]="No","Senior","other"))</f>
        <v>Senior</v>
      </c>
      <c r="AE3494">
        <f>IF(Table1[[#This Row],[Churn Label]]="no",0,1)</f>
        <v>0</v>
      </c>
      <c r="AF3494" cm="1">
        <f t="array" ref="AF3494">SUM(Table1[Cutomer Churned or not]/'KPI''s'!$B$1)</f>
        <v>0.2685808284731635</v>
      </c>
    </row>
    <row r="3495" spans="1:32" x14ac:dyDescent="0.25">
      <c r="A3495" t="s">
        <v>7108</v>
      </c>
      <c r="B3495" t="s">
        <v>25</v>
      </c>
      <c r="C3495" s="7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 t="str">
        <f>IF(Table1[[#This Row],[Under 30]]="yes","under 30",IF(Table1[[#This Row],[Senior]]="No","Senior","other"))</f>
        <v>Senior</v>
      </c>
      <c r="AE3495">
        <f>IF(Table1[[#This Row],[Churn Label]]="no",0,1)</f>
        <v>1</v>
      </c>
      <c r="AF3495" cm="1">
        <f t="array" ref="AF3495">SUM(Table1[Cutomer Churned or not]/'KPI''s'!$B$1)</f>
        <v>0.2685808284731635</v>
      </c>
    </row>
    <row r="3496" spans="1:32" x14ac:dyDescent="0.25">
      <c r="A3496" t="s">
        <v>7110</v>
      </c>
      <c r="B3496" t="s">
        <v>25</v>
      </c>
      <c r="C3496" s="7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 t="str">
        <f>IF(Table1[[#This Row],[Under 30]]="yes","under 30",IF(Table1[[#This Row],[Senior]]="No","Senior","other"))</f>
        <v>under 30</v>
      </c>
      <c r="AE3496">
        <f>IF(Table1[[#This Row],[Churn Label]]="no",0,1)</f>
        <v>1</v>
      </c>
      <c r="AF3496" cm="1">
        <f t="array" ref="AF3496">SUM(Table1[Cutomer Churned or not]/'KPI''s'!$B$1)</f>
        <v>0.2685808284731635</v>
      </c>
    </row>
    <row r="3497" spans="1:32" x14ac:dyDescent="0.25">
      <c r="A3497" t="s">
        <v>7112</v>
      </c>
      <c r="B3497" t="s">
        <v>25</v>
      </c>
      <c r="C3497" s="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 t="str">
        <f>IF(Table1[[#This Row],[Under 30]]="yes","under 30",IF(Table1[[#This Row],[Senior]]="No","Senior","other"))</f>
        <v>other</v>
      </c>
      <c r="AE3497">
        <f>IF(Table1[[#This Row],[Churn Label]]="no",0,1)</f>
        <v>1</v>
      </c>
      <c r="AF3497" cm="1">
        <f t="array" ref="AF3497">SUM(Table1[Cutomer Churned or not]/'KPI''s'!$B$1)</f>
        <v>0.2685808284731635</v>
      </c>
    </row>
    <row r="3498" spans="1:32" x14ac:dyDescent="0.25">
      <c r="A3498" t="s">
        <v>7114</v>
      </c>
      <c r="B3498" t="s">
        <v>25</v>
      </c>
      <c r="C3498" s="7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 t="str">
        <f>IF(Table1[[#This Row],[Under 30]]="yes","under 30",IF(Table1[[#This Row],[Senior]]="No","Senior","other"))</f>
        <v>Senior</v>
      </c>
      <c r="AE3498">
        <f>IF(Table1[[#This Row],[Churn Label]]="no",0,1)</f>
        <v>1</v>
      </c>
      <c r="AF3498" cm="1">
        <f t="array" ref="AF3498">SUM(Table1[Cutomer Churned or not]/'KPI''s'!$B$1)</f>
        <v>0.2685808284731635</v>
      </c>
    </row>
    <row r="3499" spans="1:32" x14ac:dyDescent="0.25">
      <c r="A3499" t="s">
        <v>7116</v>
      </c>
      <c r="B3499" t="s">
        <v>25</v>
      </c>
      <c r="C3499" s="7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 t="str">
        <f>IF(Table1[[#This Row],[Under 30]]="yes","under 30",IF(Table1[[#This Row],[Senior]]="No","Senior","other"))</f>
        <v>under 30</v>
      </c>
      <c r="AE3499">
        <f>IF(Table1[[#This Row],[Churn Label]]="no",0,1)</f>
        <v>1</v>
      </c>
      <c r="AF3499" cm="1">
        <f t="array" ref="AF3499">SUM(Table1[Cutomer Churned or not]/'KPI''s'!$B$1)</f>
        <v>0.2685808284731635</v>
      </c>
    </row>
    <row r="3500" spans="1:32" x14ac:dyDescent="0.25">
      <c r="A3500" t="s">
        <v>7118</v>
      </c>
      <c r="B3500" t="s">
        <v>25</v>
      </c>
      <c r="C3500" s="7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 t="str">
        <f>IF(Table1[[#This Row],[Under 30]]="yes","under 30",IF(Table1[[#This Row],[Senior]]="No","Senior","other"))</f>
        <v>under 30</v>
      </c>
      <c r="AE3500">
        <f>IF(Table1[[#This Row],[Churn Label]]="no",0,1)</f>
        <v>1</v>
      </c>
      <c r="AF3500" cm="1">
        <f t="array" ref="AF3500">SUM(Table1[Cutomer Churned or not]/'KPI''s'!$B$1)</f>
        <v>0.2685808284731635</v>
      </c>
    </row>
    <row r="3501" spans="1:32" x14ac:dyDescent="0.25">
      <c r="A3501" t="s">
        <v>7120</v>
      </c>
      <c r="B3501" t="s">
        <v>25</v>
      </c>
      <c r="C3501" s="7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 t="str">
        <f>IF(Table1[[#This Row],[Under 30]]="yes","under 30",IF(Table1[[#This Row],[Senior]]="No","Senior","other"))</f>
        <v>under 30</v>
      </c>
      <c r="AE3501">
        <f>IF(Table1[[#This Row],[Churn Label]]="no",0,1)</f>
        <v>1</v>
      </c>
      <c r="AF3501" cm="1">
        <f t="array" ref="AF3501">SUM(Table1[Cutomer Churned or not]/'KPI''s'!$B$1)</f>
        <v>0.2685808284731635</v>
      </c>
    </row>
    <row r="3502" spans="1:32" x14ac:dyDescent="0.25">
      <c r="A3502" t="s">
        <v>7122</v>
      </c>
      <c r="B3502" t="s">
        <v>25</v>
      </c>
      <c r="C3502" s="7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 t="str">
        <f>IF(Table1[[#This Row],[Under 30]]="yes","under 30",IF(Table1[[#This Row],[Senior]]="No","Senior","other"))</f>
        <v>under 30</v>
      </c>
      <c r="AE3502">
        <f>IF(Table1[[#This Row],[Churn Label]]="no",0,1)</f>
        <v>1</v>
      </c>
      <c r="AF3502" cm="1">
        <f t="array" ref="AF3502">SUM(Table1[Cutomer Churned or not]/'KPI''s'!$B$1)</f>
        <v>0.2685808284731635</v>
      </c>
    </row>
    <row r="3503" spans="1:32" x14ac:dyDescent="0.25">
      <c r="A3503" t="s">
        <v>7124</v>
      </c>
      <c r="B3503" t="s">
        <v>25</v>
      </c>
      <c r="C3503" s="7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 t="str">
        <f>IF(Table1[[#This Row],[Under 30]]="yes","under 30",IF(Table1[[#This Row],[Senior]]="No","Senior","other"))</f>
        <v>under 30</v>
      </c>
      <c r="AE3503">
        <f>IF(Table1[[#This Row],[Churn Label]]="no",0,1)</f>
        <v>1</v>
      </c>
      <c r="AF3503" cm="1">
        <f t="array" ref="AF3503">SUM(Table1[Cutomer Churned or not]/'KPI''s'!$B$1)</f>
        <v>0.2685808284731635</v>
      </c>
    </row>
    <row r="3504" spans="1:32" x14ac:dyDescent="0.25">
      <c r="A3504" t="s">
        <v>7126</v>
      </c>
      <c r="B3504" t="s">
        <v>25</v>
      </c>
      <c r="C3504" s="7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 t="str">
        <f>IF(Table1[[#This Row],[Under 30]]="yes","under 30",IF(Table1[[#This Row],[Senior]]="No","Senior","other"))</f>
        <v>other</v>
      </c>
      <c r="AE3504">
        <f>IF(Table1[[#This Row],[Churn Label]]="no",0,1)</f>
        <v>1</v>
      </c>
      <c r="AF3504" cm="1">
        <f t="array" ref="AF3504">SUM(Table1[Cutomer Churned or not]/'KPI''s'!$B$1)</f>
        <v>0.2685808284731635</v>
      </c>
    </row>
    <row r="3505" spans="1:32" x14ac:dyDescent="0.25">
      <c r="A3505" t="s">
        <v>7128</v>
      </c>
      <c r="B3505" t="s">
        <v>25</v>
      </c>
      <c r="C3505" s="7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 t="str">
        <f>IF(Table1[[#This Row],[Under 30]]="yes","under 30",IF(Table1[[#This Row],[Senior]]="No","Senior","other"))</f>
        <v>Senior</v>
      </c>
      <c r="AE3505">
        <f>IF(Table1[[#This Row],[Churn Label]]="no",0,1)</f>
        <v>1</v>
      </c>
      <c r="AF3505" cm="1">
        <f t="array" ref="AF3505">SUM(Table1[Cutomer Churned or not]/'KPI''s'!$B$1)</f>
        <v>0.2685808284731635</v>
      </c>
    </row>
    <row r="3506" spans="1:32" x14ac:dyDescent="0.25">
      <c r="A3506" t="s">
        <v>7130</v>
      </c>
      <c r="B3506" t="s">
        <v>25</v>
      </c>
      <c r="C3506" s="7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 t="str">
        <f>IF(Table1[[#This Row],[Under 30]]="yes","under 30",IF(Table1[[#This Row],[Senior]]="No","Senior","other"))</f>
        <v>Senior</v>
      </c>
      <c r="AE3506">
        <f>IF(Table1[[#This Row],[Churn Label]]="no",0,1)</f>
        <v>1</v>
      </c>
      <c r="AF3506" cm="1">
        <f t="array" ref="AF3506">SUM(Table1[Cutomer Churned or not]/'KPI''s'!$B$1)</f>
        <v>0.2685808284731635</v>
      </c>
    </row>
    <row r="3507" spans="1:32" x14ac:dyDescent="0.25">
      <c r="A3507" t="s">
        <v>7132</v>
      </c>
      <c r="B3507" t="s">
        <v>25</v>
      </c>
      <c r="C3507" s="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 t="str">
        <f>IF(Table1[[#This Row],[Under 30]]="yes","under 30",IF(Table1[[#This Row],[Senior]]="No","Senior","other"))</f>
        <v>other</v>
      </c>
      <c r="AE3507">
        <f>IF(Table1[[#This Row],[Churn Label]]="no",0,1)</f>
        <v>1</v>
      </c>
      <c r="AF3507" cm="1">
        <f t="array" ref="AF3507">SUM(Table1[Cutomer Churned or not]/'KPI''s'!$B$1)</f>
        <v>0.2685808284731635</v>
      </c>
    </row>
    <row r="3508" spans="1:32" x14ac:dyDescent="0.25">
      <c r="A3508" t="s">
        <v>7134</v>
      </c>
      <c r="B3508" t="s">
        <v>25</v>
      </c>
      <c r="C3508" s="7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 t="str">
        <f>IF(Table1[[#This Row],[Under 30]]="yes","under 30",IF(Table1[[#This Row],[Senior]]="No","Senior","other"))</f>
        <v>other</v>
      </c>
      <c r="AE3508">
        <f>IF(Table1[[#This Row],[Churn Label]]="no",0,1)</f>
        <v>1</v>
      </c>
      <c r="AF3508" cm="1">
        <f t="array" ref="AF3508">SUM(Table1[Cutomer Churned or not]/'KPI''s'!$B$1)</f>
        <v>0.2685808284731635</v>
      </c>
    </row>
    <row r="3509" spans="1:32" x14ac:dyDescent="0.25">
      <c r="A3509" t="s">
        <v>7136</v>
      </c>
      <c r="B3509" t="s">
        <v>25</v>
      </c>
      <c r="C3509" s="7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 t="str">
        <f>IF(Table1[[#This Row],[Under 30]]="yes","under 30",IF(Table1[[#This Row],[Senior]]="No","Senior","other"))</f>
        <v>under 30</v>
      </c>
      <c r="AE3509">
        <f>IF(Table1[[#This Row],[Churn Label]]="no",0,1)</f>
        <v>1</v>
      </c>
      <c r="AF3509" cm="1">
        <f t="array" ref="AF3509">SUM(Table1[Cutomer Churned or not]/'KPI''s'!$B$1)</f>
        <v>0.2685808284731635</v>
      </c>
    </row>
    <row r="3510" spans="1:32" x14ac:dyDescent="0.25">
      <c r="A3510" t="s">
        <v>7138</v>
      </c>
      <c r="B3510" t="s">
        <v>25</v>
      </c>
      <c r="C3510" s="7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 t="str">
        <f>IF(Table1[[#This Row],[Under 30]]="yes","under 30",IF(Table1[[#This Row],[Senior]]="No","Senior","other"))</f>
        <v>Senior</v>
      </c>
      <c r="AE3510">
        <f>IF(Table1[[#This Row],[Churn Label]]="no",0,1)</f>
        <v>1</v>
      </c>
      <c r="AF3510" cm="1">
        <f t="array" ref="AF3510">SUM(Table1[Cutomer Churned or not]/'KPI''s'!$B$1)</f>
        <v>0.2685808284731635</v>
      </c>
    </row>
    <row r="3511" spans="1:32" x14ac:dyDescent="0.25">
      <c r="A3511" t="s">
        <v>7140</v>
      </c>
      <c r="B3511" t="s">
        <v>25</v>
      </c>
      <c r="C3511" s="7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 t="str">
        <f>IF(Table1[[#This Row],[Under 30]]="yes","under 30",IF(Table1[[#This Row],[Senior]]="No","Senior","other"))</f>
        <v>Senior</v>
      </c>
      <c r="AE3511">
        <f>IF(Table1[[#This Row],[Churn Label]]="no",0,1)</f>
        <v>1</v>
      </c>
      <c r="AF3511" cm="1">
        <f t="array" ref="AF3511">SUM(Table1[Cutomer Churned or not]/'KPI''s'!$B$1)</f>
        <v>0.2685808284731635</v>
      </c>
    </row>
    <row r="3512" spans="1:32" x14ac:dyDescent="0.25">
      <c r="A3512" t="s">
        <v>7142</v>
      </c>
      <c r="B3512" t="s">
        <v>25</v>
      </c>
      <c r="C3512" s="7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 t="str">
        <f>IF(Table1[[#This Row],[Under 30]]="yes","under 30",IF(Table1[[#This Row],[Senior]]="No","Senior","other"))</f>
        <v>under 30</v>
      </c>
      <c r="AE3512">
        <f>IF(Table1[[#This Row],[Churn Label]]="no",0,1)</f>
        <v>1</v>
      </c>
      <c r="AF3512" cm="1">
        <f t="array" ref="AF3512">SUM(Table1[Cutomer Churned or not]/'KPI''s'!$B$1)</f>
        <v>0.2685808284731635</v>
      </c>
    </row>
    <row r="3513" spans="1:32" x14ac:dyDescent="0.25">
      <c r="A3513" t="s">
        <v>7144</v>
      </c>
      <c r="B3513" t="s">
        <v>25</v>
      </c>
      <c r="C3513" s="7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 t="str">
        <f>IF(Table1[[#This Row],[Under 30]]="yes","under 30",IF(Table1[[#This Row],[Senior]]="No","Senior","other"))</f>
        <v>Senior</v>
      </c>
      <c r="AE3513">
        <f>IF(Table1[[#This Row],[Churn Label]]="no",0,1)</f>
        <v>1</v>
      </c>
      <c r="AF3513" cm="1">
        <f t="array" ref="AF3513">SUM(Table1[Cutomer Churned or not]/'KPI''s'!$B$1)</f>
        <v>0.2685808284731635</v>
      </c>
    </row>
    <row r="3514" spans="1:32" x14ac:dyDescent="0.25">
      <c r="A3514" t="s">
        <v>7146</v>
      </c>
      <c r="B3514" t="s">
        <v>25</v>
      </c>
      <c r="C3514" s="7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 t="str">
        <f>IF(Table1[[#This Row],[Under 30]]="yes","under 30",IF(Table1[[#This Row],[Senior]]="No","Senior","other"))</f>
        <v>under 30</v>
      </c>
      <c r="AE3514">
        <f>IF(Table1[[#This Row],[Churn Label]]="no",0,1)</f>
        <v>1</v>
      </c>
      <c r="AF3514" cm="1">
        <f t="array" ref="AF3514">SUM(Table1[Cutomer Churned or not]/'KPI''s'!$B$1)</f>
        <v>0.2685808284731635</v>
      </c>
    </row>
    <row r="3515" spans="1:32" x14ac:dyDescent="0.25">
      <c r="A3515" t="s">
        <v>7148</v>
      </c>
      <c r="B3515" t="s">
        <v>25</v>
      </c>
      <c r="C3515" s="7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 t="str">
        <f>IF(Table1[[#This Row],[Under 30]]="yes","under 30",IF(Table1[[#This Row],[Senior]]="No","Senior","other"))</f>
        <v>under 30</v>
      </c>
      <c r="AE3515">
        <f>IF(Table1[[#This Row],[Churn Label]]="no",0,1)</f>
        <v>1</v>
      </c>
      <c r="AF3515" cm="1">
        <f t="array" ref="AF3515">SUM(Table1[Cutomer Churned or not]/'KPI''s'!$B$1)</f>
        <v>0.2685808284731635</v>
      </c>
    </row>
    <row r="3516" spans="1:32" x14ac:dyDescent="0.25">
      <c r="A3516" t="s">
        <v>7150</v>
      </c>
      <c r="B3516" t="s">
        <v>25</v>
      </c>
      <c r="C3516" s="7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 t="str">
        <f>IF(Table1[[#This Row],[Under 30]]="yes","under 30",IF(Table1[[#This Row],[Senior]]="No","Senior","other"))</f>
        <v>Senior</v>
      </c>
      <c r="AE3516">
        <f>IF(Table1[[#This Row],[Churn Label]]="no",0,1)</f>
        <v>1</v>
      </c>
      <c r="AF3516" cm="1">
        <f t="array" ref="AF3516">SUM(Table1[Cutomer Churned or not]/'KPI''s'!$B$1)</f>
        <v>0.2685808284731635</v>
      </c>
    </row>
    <row r="3517" spans="1:32" x14ac:dyDescent="0.25">
      <c r="A3517" t="s">
        <v>7152</v>
      </c>
      <c r="B3517" t="s">
        <v>25</v>
      </c>
      <c r="C3517" s="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 t="str">
        <f>IF(Table1[[#This Row],[Under 30]]="yes","under 30",IF(Table1[[#This Row],[Senior]]="No","Senior","other"))</f>
        <v>Senior</v>
      </c>
      <c r="AE3517">
        <f>IF(Table1[[#This Row],[Churn Label]]="no",0,1)</f>
        <v>1</v>
      </c>
      <c r="AF3517" cm="1">
        <f t="array" ref="AF3517">SUM(Table1[Cutomer Churned or not]/'KPI''s'!$B$1)</f>
        <v>0.2685808284731635</v>
      </c>
    </row>
    <row r="3518" spans="1:32" x14ac:dyDescent="0.25">
      <c r="A3518" t="s">
        <v>7154</v>
      </c>
      <c r="B3518" t="s">
        <v>25</v>
      </c>
      <c r="C3518" s="7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 t="str">
        <f>IF(Table1[[#This Row],[Under 30]]="yes","under 30",IF(Table1[[#This Row],[Senior]]="No","Senior","other"))</f>
        <v>Senior</v>
      </c>
      <c r="AE3518">
        <f>IF(Table1[[#This Row],[Churn Label]]="no",0,1)</f>
        <v>1</v>
      </c>
      <c r="AF3518" cm="1">
        <f t="array" ref="AF3518">SUM(Table1[Cutomer Churned or not]/'KPI''s'!$B$1)</f>
        <v>0.2685808284731635</v>
      </c>
    </row>
    <row r="3519" spans="1:32" x14ac:dyDescent="0.25">
      <c r="A3519" t="s">
        <v>7156</v>
      </c>
      <c r="B3519" t="s">
        <v>25</v>
      </c>
      <c r="C3519" s="7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 t="str">
        <f>IF(Table1[[#This Row],[Under 30]]="yes","under 30",IF(Table1[[#This Row],[Senior]]="No","Senior","other"))</f>
        <v>other</v>
      </c>
      <c r="AE3519">
        <f>IF(Table1[[#This Row],[Churn Label]]="no",0,1)</f>
        <v>1</v>
      </c>
      <c r="AF3519" cm="1">
        <f t="array" ref="AF3519">SUM(Table1[Cutomer Churned or not]/'KPI''s'!$B$1)</f>
        <v>0.2685808284731635</v>
      </c>
    </row>
    <row r="3520" spans="1:32" x14ac:dyDescent="0.25">
      <c r="A3520" t="s">
        <v>7158</v>
      </c>
      <c r="B3520" t="s">
        <v>25</v>
      </c>
      <c r="C3520" s="7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 t="str">
        <f>IF(Table1[[#This Row],[Under 30]]="yes","under 30",IF(Table1[[#This Row],[Senior]]="No","Senior","other"))</f>
        <v>Senior</v>
      </c>
      <c r="AE3520">
        <f>IF(Table1[[#This Row],[Churn Label]]="no",0,1)</f>
        <v>1</v>
      </c>
      <c r="AF3520" cm="1">
        <f t="array" ref="AF3520">SUM(Table1[Cutomer Churned or not]/'KPI''s'!$B$1)</f>
        <v>0.2685808284731635</v>
      </c>
    </row>
    <row r="3521" spans="1:32" x14ac:dyDescent="0.25">
      <c r="A3521" t="s">
        <v>7160</v>
      </c>
      <c r="B3521" t="s">
        <v>25</v>
      </c>
      <c r="C3521" s="7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 t="str">
        <f>IF(Table1[[#This Row],[Under 30]]="yes","under 30",IF(Table1[[#This Row],[Senior]]="No","Senior","other"))</f>
        <v>other</v>
      </c>
      <c r="AE3521">
        <f>IF(Table1[[#This Row],[Churn Label]]="no",0,1)</f>
        <v>1</v>
      </c>
      <c r="AF3521" cm="1">
        <f t="array" ref="AF3521">SUM(Table1[Cutomer Churned or not]/'KPI''s'!$B$1)</f>
        <v>0.2685808284731635</v>
      </c>
    </row>
    <row r="3522" spans="1:32" x14ac:dyDescent="0.25">
      <c r="A3522" t="s">
        <v>7162</v>
      </c>
      <c r="B3522" t="s">
        <v>25</v>
      </c>
      <c r="C3522" s="7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 t="str">
        <f>IF(Table1[[#This Row],[Under 30]]="yes","under 30",IF(Table1[[#This Row],[Senior]]="No","Senior","other"))</f>
        <v>other</v>
      </c>
      <c r="AE3522">
        <f>IF(Table1[[#This Row],[Churn Label]]="no",0,1)</f>
        <v>1</v>
      </c>
      <c r="AF3522" cm="1">
        <f t="array" ref="AF3522">SUM(Table1[Cutomer Churned or not]/'KPI''s'!$B$1)</f>
        <v>0.2685808284731635</v>
      </c>
    </row>
    <row r="3523" spans="1:32" x14ac:dyDescent="0.25">
      <c r="A3523" t="s">
        <v>7164</v>
      </c>
      <c r="B3523" t="s">
        <v>25</v>
      </c>
      <c r="C3523" s="7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 t="str">
        <f>IF(Table1[[#This Row],[Under 30]]="yes","under 30",IF(Table1[[#This Row],[Senior]]="No","Senior","other"))</f>
        <v>Senior</v>
      </c>
      <c r="AE3523">
        <f>IF(Table1[[#This Row],[Churn Label]]="no",0,1)</f>
        <v>1</v>
      </c>
      <c r="AF3523" cm="1">
        <f t="array" ref="AF3523">SUM(Table1[Cutomer Churned or not]/'KPI''s'!$B$1)</f>
        <v>0.2685808284731635</v>
      </c>
    </row>
    <row r="3524" spans="1:32" x14ac:dyDescent="0.25">
      <c r="A3524" t="s">
        <v>7166</v>
      </c>
      <c r="B3524" t="s">
        <v>25</v>
      </c>
      <c r="C3524" s="7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 t="str">
        <f>IF(Table1[[#This Row],[Under 30]]="yes","under 30",IF(Table1[[#This Row],[Senior]]="No","Senior","other"))</f>
        <v>other</v>
      </c>
      <c r="AE3524">
        <f>IF(Table1[[#This Row],[Churn Label]]="no",0,1)</f>
        <v>1</v>
      </c>
      <c r="AF3524" cm="1">
        <f t="array" ref="AF3524">SUM(Table1[Cutomer Churned or not]/'KPI''s'!$B$1)</f>
        <v>0.2685808284731635</v>
      </c>
    </row>
    <row r="3525" spans="1:32" x14ac:dyDescent="0.25">
      <c r="A3525" t="s">
        <v>7168</v>
      </c>
      <c r="B3525" t="s">
        <v>25</v>
      </c>
      <c r="C3525" s="7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 t="str">
        <f>IF(Table1[[#This Row],[Under 30]]="yes","under 30",IF(Table1[[#This Row],[Senior]]="No","Senior","other"))</f>
        <v>Senior</v>
      </c>
      <c r="AE3525">
        <f>IF(Table1[[#This Row],[Churn Label]]="no",0,1)</f>
        <v>1</v>
      </c>
      <c r="AF3525" cm="1">
        <f t="array" ref="AF3525">SUM(Table1[Cutomer Churned or not]/'KPI''s'!$B$1)</f>
        <v>0.2685808284731635</v>
      </c>
    </row>
    <row r="3526" spans="1:32" x14ac:dyDescent="0.25">
      <c r="A3526" t="s">
        <v>7170</v>
      </c>
      <c r="B3526" t="s">
        <v>25</v>
      </c>
      <c r="C3526" s="7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 t="str">
        <f>IF(Table1[[#This Row],[Under 30]]="yes","under 30",IF(Table1[[#This Row],[Senior]]="No","Senior","other"))</f>
        <v>under 30</v>
      </c>
      <c r="AE3526">
        <f>IF(Table1[[#This Row],[Churn Label]]="no",0,1)</f>
        <v>1</v>
      </c>
      <c r="AF3526" cm="1">
        <f t="array" ref="AF3526">SUM(Table1[Cutomer Churned or not]/'KPI''s'!$B$1)</f>
        <v>0.2685808284731635</v>
      </c>
    </row>
    <row r="3527" spans="1:32" x14ac:dyDescent="0.25">
      <c r="A3527" t="s">
        <v>7172</v>
      </c>
      <c r="B3527" t="s">
        <v>25</v>
      </c>
      <c r="C3527" s="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 t="str">
        <f>IF(Table1[[#This Row],[Under 30]]="yes","under 30",IF(Table1[[#This Row],[Senior]]="No","Senior","other"))</f>
        <v>Senior</v>
      </c>
      <c r="AE3527">
        <f>IF(Table1[[#This Row],[Churn Label]]="no",0,1)</f>
        <v>1</v>
      </c>
      <c r="AF3527" cm="1">
        <f t="array" ref="AF3527">SUM(Table1[Cutomer Churned or not]/'KPI''s'!$B$1)</f>
        <v>0.2685808284731635</v>
      </c>
    </row>
    <row r="3528" spans="1:32" x14ac:dyDescent="0.25">
      <c r="A3528" t="s">
        <v>7174</v>
      </c>
      <c r="B3528" t="s">
        <v>25</v>
      </c>
      <c r="C3528" s="7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 t="str">
        <f>IF(Table1[[#This Row],[Under 30]]="yes","under 30",IF(Table1[[#This Row],[Senior]]="No","Senior","other"))</f>
        <v>under 30</v>
      </c>
      <c r="AE3528">
        <f>IF(Table1[[#This Row],[Churn Label]]="no",0,1)</f>
        <v>1</v>
      </c>
      <c r="AF3528" cm="1">
        <f t="array" ref="AF3528">SUM(Table1[Cutomer Churned or not]/'KPI''s'!$B$1)</f>
        <v>0.2685808284731635</v>
      </c>
    </row>
    <row r="3529" spans="1:32" x14ac:dyDescent="0.25">
      <c r="A3529" t="s">
        <v>7176</v>
      </c>
      <c r="B3529" t="s">
        <v>25</v>
      </c>
      <c r="C3529" s="7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 t="str">
        <f>IF(Table1[[#This Row],[Under 30]]="yes","under 30",IF(Table1[[#This Row],[Senior]]="No","Senior","other"))</f>
        <v>Senior</v>
      </c>
      <c r="AE3529">
        <f>IF(Table1[[#This Row],[Churn Label]]="no",0,1)</f>
        <v>1</v>
      </c>
      <c r="AF3529" cm="1">
        <f t="array" ref="AF3529">SUM(Table1[Cutomer Churned or not]/'KPI''s'!$B$1)</f>
        <v>0.2685808284731635</v>
      </c>
    </row>
    <row r="3530" spans="1:32" x14ac:dyDescent="0.25">
      <c r="A3530" t="s">
        <v>7178</v>
      </c>
      <c r="B3530" t="s">
        <v>25</v>
      </c>
      <c r="C3530" s="7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 t="str">
        <f>IF(Table1[[#This Row],[Under 30]]="yes","under 30",IF(Table1[[#This Row],[Senior]]="No","Senior","other"))</f>
        <v>Senior</v>
      </c>
      <c r="AE3530">
        <f>IF(Table1[[#This Row],[Churn Label]]="no",0,1)</f>
        <v>1</v>
      </c>
      <c r="AF3530" cm="1">
        <f t="array" ref="AF3530">SUM(Table1[Cutomer Churned or not]/'KPI''s'!$B$1)</f>
        <v>0.2685808284731635</v>
      </c>
    </row>
    <row r="3531" spans="1:32" x14ac:dyDescent="0.25">
      <c r="A3531" t="s">
        <v>7180</v>
      </c>
      <c r="B3531" t="s">
        <v>25</v>
      </c>
      <c r="C3531" s="7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 t="str">
        <f>IF(Table1[[#This Row],[Under 30]]="yes","under 30",IF(Table1[[#This Row],[Senior]]="No","Senior","other"))</f>
        <v>other</v>
      </c>
      <c r="AE3531">
        <f>IF(Table1[[#This Row],[Churn Label]]="no",0,1)</f>
        <v>1</v>
      </c>
      <c r="AF3531" cm="1">
        <f t="array" ref="AF3531">SUM(Table1[Cutomer Churned or not]/'KPI''s'!$B$1)</f>
        <v>0.2685808284731635</v>
      </c>
    </row>
    <row r="3532" spans="1:32" x14ac:dyDescent="0.25">
      <c r="A3532" t="s">
        <v>7182</v>
      </c>
      <c r="B3532" t="s">
        <v>25</v>
      </c>
      <c r="C3532" s="7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 t="str">
        <f>IF(Table1[[#This Row],[Under 30]]="yes","under 30",IF(Table1[[#This Row],[Senior]]="No","Senior","other"))</f>
        <v>Senior</v>
      </c>
      <c r="AE3532">
        <f>IF(Table1[[#This Row],[Churn Label]]="no",0,1)</f>
        <v>1</v>
      </c>
      <c r="AF3532" cm="1">
        <f t="array" ref="AF3532">SUM(Table1[Cutomer Churned or not]/'KPI''s'!$B$1)</f>
        <v>0.2685808284731635</v>
      </c>
    </row>
    <row r="3533" spans="1:32" x14ac:dyDescent="0.25">
      <c r="A3533" t="s">
        <v>7184</v>
      </c>
      <c r="B3533" t="s">
        <v>25</v>
      </c>
      <c r="C3533" s="7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 t="str">
        <f>IF(Table1[[#This Row],[Under 30]]="yes","under 30",IF(Table1[[#This Row],[Senior]]="No","Senior","other"))</f>
        <v>other</v>
      </c>
      <c r="AE3533">
        <f>IF(Table1[[#This Row],[Churn Label]]="no",0,1)</f>
        <v>1</v>
      </c>
      <c r="AF3533" cm="1">
        <f t="array" ref="AF3533">SUM(Table1[Cutomer Churned or not]/'KPI''s'!$B$1)</f>
        <v>0.2685808284731635</v>
      </c>
    </row>
    <row r="3534" spans="1:32" x14ac:dyDescent="0.25">
      <c r="A3534" t="s">
        <v>7186</v>
      </c>
      <c r="B3534" t="s">
        <v>25</v>
      </c>
      <c r="C3534" s="7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 t="str">
        <f>IF(Table1[[#This Row],[Under 30]]="yes","under 30",IF(Table1[[#This Row],[Senior]]="No","Senior","other"))</f>
        <v>under 30</v>
      </c>
      <c r="AE3534">
        <f>IF(Table1[[#This Row],[Churn Label]]="no",0,1)</f>
        <v>1</v>
      </c>
      <c r="AF3534" cm="1">
        <f t="array" ref="AF3534">SUM(Table1[Cutomer Churned or not]/'KPI''s'!$B$1)</f>
        <v>0.2685808284731635</v>
      </c>
    </row>
    <row r="3535" spans="1:32" x14ac:dyDescent="0.25">
      <c r="A3535" t="s">
        <v>7188</v>
      </c>
      <c r="B3535" t="s">
        <v>25</v>
      </c>
      <c r="C3535" s="7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 t="str">
        <f>IF(Table1[[#This Row],[Under 30]]="yes","under 30",IF(Table1[[#This Row],[Senior]]="No","Senior","other"))</f>
        <v>other</v>
      </c>
      <c r="AE3535">
        <f>IF(Table1[[#This Row],[Churn Label]]="no",0,1)</f>
        <v>1</v>
      </c>
      <c r="AF3535" cm="1">
        <f t="array" ref="AF3535">SUM(Table1[Cutomer Churned or not]/'KPI''s'!$B$1)</f>
        <v>0.2685808284731635</v>
      </c>
    </row>
    <row r="3536" spans="1:32" x14ac:dyDescent="0.25">
      <c r="A3536" t="s">
        <v>7190</v>
      </c>
      <c r="B3536" t="s">
        <v>25</v>
      </c>
      <c r="C3536" s="7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 t="str">
        <f>IF(Table1[[#This Row],[Under 30]]="yes","under 30",IF(Table1[[#This Row],[Senior]]="No","Senior","other"))</f>
        <v>other</v>
      </c>
      <c r="AE3536">
        <f>IF(Table1[[#This Row],[Churn Label]]="no",0,1)</f>
        <v>1</v>
      </c>
      <c r="AF3536" cm="1">
        <f t="array" ref="AF3536">SUM(Table1[Cutomer Churned or not]/'KPI''s'!$B$1)</f>
        <v>0.2685808284731635</v>
      </c>
    </row>
    <row r="3537" spans="1:32" x14ac:dyDescent="0.25">
      <c r="A3537" t="s">
        <v>7192</v>
      </c>
      <c r="B3537" t="s">
        <v>25</v>
      </c>
      <c r="C3537" s="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 t="str">
        <f>IF(Table1[[#This Row],[Under 30]]="yes","under 30",IF(Table1[[#This Row],[Senior]]="No","Senior","other"))</f>
        <v>Senior</v>
      </c>
      <c r="AE3537">
        <f>IF(Table1[[#This Row],[Churn Label]]="no",0,1)</f>
        <v>1</v>
      </c>
      <c r="AF3537" cm="1">
        <f t="array" ref="AF3537">SUM(Table1[Cutomer Churned or not]/'KPI''s'!$B$1)</f>
        <v>0.2685808284731635</v>
      </c>
    </row>
    <row r="3538" spans="1:32" x14ac:dyDescent="0.25">
      <c r="A3538" t="s">
        <v>7194</v>
      </c>
      <c r="B3538" t="s">
        <v>25</v>
      </c>
      <c r="C3538" s="7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 t="str">
        <f>IF(Table1[[#This Row],[Under 30]]="yes","under 30",IF(Table1[[#This Row],[Senior]]="No","Senior","other"))</f>
        <v>Senior</v>
      </c>
      <c r="AE3538">
        <f>IF(Table1[[#This Row],[Churn Label]]="no",0,1)</f>
        <v>1</v>
      </c>
      <c r="AF3538" cm="1">
        <f t="array" ref="AF3538">SUM(Table1[Cutomer Churned or not]/'KPI''s'!$B$1)</f>
        <v>0.2685808284731635</v>
      </c>
    </row>
    <row r="3539" spans="1:32" x14ac:dyDescent="0.25">
      <c r="A3539" t="s">
        <v>7196</v>
      </c>
      <c r="B3539" t="s">
        <v>25</v>
      </c>
      <c r="C3539" s="7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 t="str">
        <f>IF(Table1[[#This Row],[Under 30]]="yes","under 30",IF(Table1[[#This Row],[Senior]]="No","Senior","other"))</f>
        <v>other</v>
      </c>
      <c r="AE3539">
        <f>IF(Table1[[#This Row],[Churn Label]]="no",0,1)</f>
        <v>1</v>
      </c>
      <c r="AF3539" cm="1">
        <f t="array" ref="AF3539">SUM(Table1[Cutomer Churned or not]/'KPI''s'!$B$1)</f>
        <v>0.2685808284731635</v>
      </c>
    </row>
    <row r="3540" spans="1:32" x14ac:dyDescent="0.25">
      <c r="A3540" t="s">
        <v>7198</v>
      </c>
      <c r="B3540" t="s">
        <v>25</v>
      </c>
      <c r="C3540" s="7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 t="str">
        <f>IF(Table1[[#This Row],[Under 30]]="yes","under 30",IF(Table1[[#This Row],[Senior]]="No","Senior","other"))</f>
        <v>other</v>
      </c>
      <c r="AE3540">
        <f>IF(Table1[[#This Row],[Churn Label]]="no",0,1)</f>
        <v>1</v>
      </c>
      <c r="AF3540" cm="1">
        <f t="array" ref="AF3540">SUM(Table1[Cutomer Churned or not]/'KPI''s'!$B$1)</f>
        <v>0.2685808284731635</v>
      </c>
    </row>
    <row r="3541" spans="1:32" x14ac:dyDescent="0.25">
      <c r="A3541" t="s">
        <v>7200</v>
      </c>
      <c r="B3541" t="s">
        <v>25</v>
      </c>
      <c r="C3541" s="7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 t="str">
        <f>IF(Table1[[#This Row],[Under 30]]="yes","under 30",IF(Table1[[#This Row],[Senior]]="No","Senior","other"))</f>
        <v>other</v>
      </c>
      <c r="AE3541">
        <f>IF(Table1[[#This Row],[Churn Label]]="no",0,1)</f>
        <v>1</v>
      </c>
      <c r="AF3541" cm="1">
        <f t="array" ref="AF3541">SUM(Table1[Cutomer Churned or not]/'KPI''s'!$B$1)</f>
        <v>0.2685808284731635</v>
      </c>
    </row>
    <row r="3542" spans="1:32" x14ac:dyDescent="0.25">
      <c r="A3542" t="s">
        <v>7202</v>
      </c>
      <c r="B3542" t="s">
        <v>25</v>
      </c>
      <c r="C3542" s="7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 t="str">
        <f>IF(Table1[[#This Row],[Under 30]]="yes","under 30",IF(Table1[[#This Row],[Senior]]="No","Senior","other"))</f>
        <v>under 30</v>
      </c>
      <c r="AE3542">
        <f>IF(Table1[[#This Row],[Churn Label]]="no",0,1)</f>
        <v>1</v>
      </c>
      <c r="AF3542" cm="1">
        <f t="array" ref="AF3542">SUM(Table1[Cutomer Churned or not]/'KPI''s'!$B$1)</f>
        <v>0.2685808284731635</v>
      </c>
    </row>
    <row r="3543" spans="1:32" x14ac:dyDescent="0.25">
      <c r="A3543" t="s">
        <v>7204</v>
      </c>
      <c r="B3543" t="s">
        <v>25</v>
      </c>
      <c r="C3543" s="7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 t="str">
        <f>IF(Table1[[#This Row],[Under 30]]="yes","under 30",IF(Table1[[#This Row],[Senior]]="No","Senior","other"))</f>
        <v>Senior</v>
      </c>
      <c r="AE3543">
        <f>IF(Table1[[#This Row],[Churn Label]]="no",0,1)</f>
        <v>1</v>
      </c>
      <c r="AF3543" cm="1">
        <f t="array" ref="AF3543">SUM(Table1[Cutomer Churned or not]/'KPI''s'!$B$1)</f>
        <v>0.2685808284731635</v>
      </c>
    </row>
    <row r="3544" spans="1:32" x14ac:dyDescent="0.25">
      <c r="A3544" t="s">
        <v>7206</v>
      </c>
      <c r="B3544" t="s">
        <v>25</v>
      </c>
      <c r="C3544" s="7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 t="str">
        <f>IF(Table1[[#This Row],[Under 30]]="yes","under 30",IF(Table1[[#This Row],[Senior]]="No","Senior","other"))</f>
        <v>Senior</v>
      </c>
      <c r="AE3544">
        <f>IF(Table1[[#This Row],[Churn Label]]="no",0,1)</f>
        <v>1</v>
      </c>
      <c r="AF3544" cm="1">
        <f t="array" ref="AF3544">SUM(Table1[Cutomer Churned or not]/'KPI''s'!$B$1)</f>
        <v>0.2685808284731635</v>
      </c>
    </row>
    <row r="3545" spans="1:32" x14ac:dyDescent="0.25">
      <c r="A3545" t="s">
        <v>7208</v>
      </c>
      <c r="B3545" t="s">
        <v>25</v>
      </c>
      <c r="C3545" s="7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 t="str">
        <f>IF(Table1[[#This Row],[Under 30]]="yes","under 30",IF(Table1[[#This Row],[Senior]]="No","Senior","other"))</f>
        <v>under 30</v>
      </c>
      <c r="AE3545">
        <f>IF(Table1[[#This Row],[Churn Label]]="no",0,1)</f>
        <v>1</v>
      </c>
      <c r="AF3545" cm="1">
        <f t="array" ref="AF3545">SUM(Table1[Cutomer Churned or not]/'KPI''s'!$B$1)</f>
        <v>0.2685808284731635</v>
      </c>
    </row>
    <row r="3546" spans="1:32" x14ac:dyDescent="0.25">
      <c r="A3546" t="s">
        <v>7210</v>
      </c>
      <c r="B3546" t="s">
        <v>25</v>
      </c>
      <c r="C3546" s="7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 t="str">
        <f>IF(Table1[[#This Row],[Under 30]]="yes","under 30",IF(Table1[[#This Row],[Senior]]="No","Senior","other"))</f>
        <v>Senior</v>
      </c>
      <c r="AE3546">
        <f>IF(Table1[[#This Row],[Churn Label]]="no",0,1)</f>
        <v>1</v>
      </c>
      <c r="AF3546" cm="1">
        <f t="array" ref="AF3546">SUM(Table1[Cutomer Churned or not]/'KPI''s'!$B$1)</f>
        <v>0.2685808284731635</v>
      </c>
    </row>
    <row r="3547" spans="1:32" x14ac:dyDescent="0.25">
      <c r="A3547" t="s">
        <v>7212</v>
      </c>
      <c r="B3547" t="s">
        <v>25</v>
      </c>
      <c r="C3547" s="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 t="str">
        <f>IF(Table1[[#This Row],[Under 30]]="yes","under 30",IF(Table1[[#This Row],[Senior]]="No","Senior","other"))</f>
        <v>Senior</v>
      </c>
      <c r="AE3547">
        <f>IF(Table1[[#This Row],[Churn Label]]="no",0,1)</f>
        <v>1</v>
      </c>
      <c r="AF3547" cm="1">
        <f t="array" ref="AF3547">SUM(Table1[Cutomer Churned or not]/'KPI''s'!$B$1)</f>
        <v>0.2685808284731635</v>
      </c>
    </row>
    <row r="3548" spans="1:32" x14ac:dyDescent="0.25">
      <c r="A3548" t="s">
        <v>7214</v>
      </c>
      <c r="B3548" t="s">
        <v>25</v>
      </c>
      <c r="C3548" s="7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 t="str">
        <f>IF(Table1[[#This Row],[Under 30]]="yes","under 30",IF(Table1[[#This Row],[Senior]]="No","Senior","other"))</f>
        <v>under 30</v>
      </c>
      <c r="AE3548">
        <f>IF(Table1[[#This Row],[Churn Label]]="no",0,1)</f>
        <v>1</v>
      </c>
      <c r="AF3548" cm="1">
        <f t="array" ref="AF3548">SUM(Table1[Cutomer Churned or not]/'KPI''s'!$B$1)</f>
        <v>0.2685808284731635</v>
      </c>
    </row>
    <row r="3549" spans="1:32" x14ac:dyDescent="0.25">
      <c r="A3549" t="s">
        <v>7216</v>
      </c>
      <c r="B3549" t="s">
        <v>25</v>
      </c>
      <c r="C3549" s="7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 t="str">
        <f>IF(Table1[[#This Row],[Under 30]]="yes","under 30",IF(Table1[[#This Row],[Senior]]="No","Senior","other"))</f>
        <v>other</v>
      </c>
      <c r="AE3549">
        <f>IF(Table1[[#This Row],[Churn Label]]="no",0,1)</f>
        <v>1</v>
      </c>
      <c r="AF3549" cm="1">
        <f t="array" ref="AF3549">SUM(Table1[Cutomer Churned or not]/'KPI''s'!$B$1)</f>
        <v>0.2685808284731635</v>
      </c>
    </row>
    <row r="3550" spans="1:32" x14ac:dyDescent="0.25">
      <c r="A3550" t="s">
        <v>7218</v>
      </c>
      <c r="B3550" t="s">
        <v>25</v>
      </c>
      <c r="C3550" s="7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 t="str">
        <f>IF(Table1[[#This Row],[Under 30]]="yes","under 30",IF(Table1[[#This Row],[Senior]]="No","Senior","other"))</f>
        <v>Senior</v>
      </c>
      <c r="AE3550">
        <f>IF(Table1[[#This Row],[Churn Label]]="no",0,1)</f>
        <v>1</v>
      </c>
      <c r="AF3550" cm="1">
        <f t="array" ref="AF3550">SUM(Table1[Cutomer Churned or not]/'KPI''s'!$B$1)</f>
        <v>0.2685808284731635</v>
      </c>
    </row>
    <row r="3551" spans="1:32" x14ac:dyDescent="0.25">
      <c r="A3551" t="s">
        <v>7220</v>
      </c>
      <c r="B3551" t="s">
        <v>25</v>
      </c>
      <c r="C3551" s="7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 t="str">
        <f>IF(Table1[[#This Row],[Under 30]]="yes","under 30",IF(Table1[[#This Row],[Senior]]="No","Senior","other"))</f>
        <v>other</v>
      </c>
      <c r="AE3551">
        <f>IF(Table1[[#This Row],[Churn Label]]="no",0,1)</f>
        <v>1</v>
      </c>
      <c r="AF3551" cm="1">
        <f t="array" ref="AF3551">SUM(Table1[Cutomer Churned or not]/'KPI''s'!$B$1)</f>
        <v>0.2685808284731635</v>
      </c>
    </row>
    <row r="3552" spans="1:32" x14ac:dyDescent="0.25">
      <c r="A3552" t="s">
        <v>7222</v>
      </c>
      <c r="B3552" t="s">
        <v>25</v>
      </c>
      <c r="C3552" s="7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 t="str">
        <f>IF(Table1[[#This Row],[Under 30]]="yes","under 30",IF(Table1[[#This Row],[Senior]]="No","Senior","other"))</f>
        <v>Senior</v>
      </c>
      <c r="AE3552">
        <f>IF(Table1[[#This Row],[Churn Label]]="no",0,1)</f>
        <v>1</v>
      </c>
      <c r="AF3552" cm="1">
        <f t="array" ref="AF3552">SUM(Table1[Cutomer Churned or not]/'KPI''s'!$B$1)</f>
        <v>0.2685808284731635</v>
      </c>
    </row>
    <row r="3553" spans="1:32" x14ac:dyDescent="0.25">
      <c r="A3553" t="s">
        <v>7224</v>
      </c>
      <c r="B3553" t="s">
        <v>25</v>
      </c>
      <c r="C3553" s="7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 t="str">
        <f>IF(Table1[[#This Row],[Under 30]]="yes","under 30",IF(Table1[[#This Row],[Senior]]="No","Senior","other"))</f>
        <v>under 30</v>
      </c>
      <c r="AE3553">
        <f>IF(Table1[[#This Row],[Churn Label]]="no",0,1)</f>
        <v>1</v>
      </c>
      <c r="AF3553" cm="1">
        <f t="array" ref="AF3553">SUM(Table1[Cutomer Churned or not]/'KPI''s'!$B$1)</f>
        <v>0.2685808284731635</v>
      </c>
    </row>
    <row r="3554" spans="1:32" x14ac:dyDescent="0.25">
      <c r="A3554" t="s">
        <v>7226</v>
      </c>
      <c r="B3554" t="s">
        <v>25</v>
      </c>
      <c r="C3554" s="7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 t="str">
        <f>IF(Table1[[#This Row],[Under 30]]="yes","under 30",IF(Table1[[#This Row],[Senior]]="No","Senior","other"))</f>
        <v>Senior</v>
      </c>
      <c r="AE3554">
        <f>IF(Table1[[#This Row],[Churn Label]]="no",0,1)</f>
        <v>1</v>
      </c>
      <c r="AF3554" cm="1">
        <f t="array" ref="AF3554">SUM(Table1[Cutomer Churned or not]/'KPI''s'!$B$1)</f>
        <v>0.2685808284731635</v>
      </c>
    </row>
    <row r="3555" spans="1:32" x14ac:dyDescent="0.25">
      <c r="A3555" t="s">
        <v>7228</v>
      </c>
      <c r="B3555" t="s">
        <v>25</v>
      </c>
      <c r="C3555" s="7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 t="str">
        <f>IF(Table1[[#This Row],[Under 30]]="yes","under 30",IF(Table1[[#This Row],[Senior]]="No","Senior","other"))</f>
        <v>under 30</v>
      </c>
      <c r="AE3555">
        <f>IF(Table1[[#This Row],[Churn Label]]="no",0,1)</f>
        <v>1</v>
      </c>
      <c r="AF3555" cm="1">
        <f t="array" ref="AF3555">SUM(Table1[Cutomer Churned or not]/'KPI''s'!$B$1)</f>
        <v>0.2685808284731635</v>
      </c>
    </row>
    <row r="3556" spans="1:32" x14ac:dyDescent="0.25">
      <c r="A3556" t="s">
        <v>7230</v>
      </c>
      <c r="B3556" t="s">
        <v>25</v>
      </c>
      <c r="C3556" s="7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 t="str">
        <f>IF(Table1[[#This Row],[Under 30]]="yes","under 30",IF(Table1[[#This Row],[Senior]]="No","Senior","other"))</f>
        <v>Senior</v>
      </c>
      <c r="AE3556">
        <f>IF(Table1[[#This Row],[Churn Label]]="no",0,1)</f>
        <v>1</v>
      </c>
      <c r="AF3556" cm="1">
        <f t="array" ref="AF3556">SUM(Table1[Cutomer Churned or not]/'KPI''s'!$B$1)</f>
        <v>0.2685808284731635</v>
      </c>
    </row>
    <row r="3557" spans="1:32" x14ac:dyDescent="0.25">
      <c r="A3557" t="s">
        <v>7232</v>
      </c>
      <c r="B3557" t="s">
        <v>25</v>
      </c>
      <c r="C3557" s="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 t="str">
        <f>IF(Table1[[#This Row],[Under 30]]="yes","under 30",IF(Table1[[#This Row],[Senior]]="No","Senior","other"))</f>
        <v>other</v>
      </c>
      <c r="AE3557">
        <f>IF(Table1[[#This Row],[Churn Label]]="no",0,1)</f>
        <v>1</v>
      </c>
      <c r="AF3557" cm="1">
        <f t="array" ref="AF3557">SUM(Table1[Cutomer Churned or not]/'KPI''s'!$B$1)</f>
        <v>0.2685808284731635</v>
      </c>
    </row>
    <row r="3558" spans="1:32" x14ac:dyDescent="0.25">
      <c r="A3558" t="s">
        <v>7234</v>
      </c>
      <c r="B3558" t="s">
        <v>25</v>
      </c>
      <c r="C3558" s="7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 t="str">
        <f>IF(Table1[[#This Row],[Under 30]]="yes","under 30",IF(Table1[[#This Row],[Senior]]="No","Senior","other"))</f>
        <v>Senior</v>
      </c>
      <c r="AE3558">
        <f>IF(Table1[[#This Row],[Churn Label]]="no",0,1)</f>
        <v>1</v>
      </c>
      <c r="AF3558" cm="1">
        <f t="array" ref="AF3558">SUM(Table1[Cutomer Churned or not]/'KPI''s'!$B$1)</f>
        <v>0.2685808284731635</v>
      </c>
    </row>
    <row r="3559" spans="1:32" x14ac:dyDescent="0.25">
      <c r="A3559" t="s">
        <v>7236</v>
      </c>
      <c r="B3559" t="s">
        <v>25</v>
      </c>
      <c r="C3559" s="7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 t="str">
        <f>IF(Table1[[#This Row],[Under 30]]="yes","under 30",IF(Table1[[#This Row],[Senior]]="No","Senior","other"))</f>
        <v>other</v>
      </c>
      <c r="AE3559">
        <f>IF(Table1[[#This Row],[Churn Label]]="no",0,1)</f>
        <v>1</v>
      </c>
      <c r="AF3559" cm="1">
        <f t="array" ref="AF3559">SUM(Table1[Cutomer Churned or not]/'KPI''s'!$B$1)</f>
        <v>0.2685808284731635</v>
      </c>
    </row>
    <row r="3560" spans="1:32" x14ac:dyDescent="0.25">
      <c r="A3560" t="s">
        <v>7238</v>
      </c>
      <c r="B3560" t="s">
        <v>25</v>
      </c>
      <c r="C3560" s="7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 t="str">
        <f>IF(Table1[[#This Row],[Under 30]]="yes","under 30",IF(Table1[[#This Row],[Senior]]="No","Senior","other"))</f>
        <v>under 30</v>
      </c>
      <c r="AE3560">
        <f>IF(Table1[[#This Row],[Churn Label]]="no",0,1)</f>
        <v>1</v>
      </c>
      <c r="AF3560" cm="1">
        <f t="array" ref="AF3560">SUM(Table1[Cutomer Churned or not]/'KPI''s'!$B$1)</f>
        <v>0.2685808284731635</v>
      </c>
    </row>
    <row r="3561" spans="1:32" x14ac:dyDescent="0.25">
      <c r="A3561" t="s">
        <v>7240</v>
      </c>
      <c r="B3561" t="s">
        <v>25</v>
      </c>
      <c r="C3561" s="7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 t="str">
        <f>IF(Table1[[#This Row],[Under 30]]="yes","under 30",IF(Table1[[#This Row],[Senior]]="No","Senior","other"))</f>
        <v>Senior</v>
      </c>
      <c r="AE3561">
        <f>IF(Table1[[#This Row],[Churn Label]]="no",0,1)</f>
        <v>1</v>
      </c>
      <c r="AF3561" cm="1">
        <f t="array" ref="AF3561">SUM(Table1[Cutomer Churned or not]/'KPI''s'!$B$1)</f>
        <v>0.2685808284731635</v>
      </c>
    </row>
    <row r="3562" spans="1:32" x14ac:dyDescent="0.25">
      <c r="A3562" t="s">
        <v>7242</v>
      </c>
      <c r="B3562" t="s">
        <v>25</v>
      </c>
      <c r="C3562" s="7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 t="str">
        <f>IF(Table1[[#This Row],[Under 30]]="yes","under 30",IF(Table1[[#This Row],[Senior]]="No","Senior","other"))</f>
        <v>Senior</v>
      </c>
      <c r="AE3562">
        <f>IF(Table1[[#This Row],[Churn Label]]="no",0,1)</f>
        <v>1</v>
      </c>
      <c r="AF3562" cm="1">
        <f t="array" ref="AF3562">SUM(Table1[Cutomer Churned or not]/'KPI''s'!$B$1)</f>
        <v>0.2685808284731635</v>
      </c>
    </row>
    <row r="3563" spans="1:32" x14ac:dyDescent="0.25">
      <c r="A3563" t="s">
        <v>7244</v>
      </c>
      <c r="B3563" t="s">
        <v>25</v>
      </c>
      <c r="C3563" s="7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 t="str">
        <f>IF(Table1[[#This Row],[Under 30]]="yes","under 30",IF(Table1[[#This Row],[Senior]]="No","Senior","other"))</f>
        <v>other</v>
      </c>
      <c r="AE3563">
        <f>IF(Table1[[#This Row],[Churn Label]]="no",0,1)</f>
        <v>1</v>
      </c>
      <c r="AF3563" cm="1">
        <f t="array" ref="AF3563">SUM(Table1[Cutomer Churned or not]/'KPI''s'!$B$1)</f>
        <v>0.2685808284731635</v>
      </c>
    </row>
    <row r="3564" spans="1:32" x14ac:dyDescent="0.25">
      <c r="A3564" t="s">
        <v>7246</v>
      </c>
      <c r="B3564" t="s">
        <v>25</v>
      </c>
      <c r="C3564" s="7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 t="str">
        <f>IF(Table1[[#This Row],[Under 30]]="yes","under 30",IF(Table1[[#This Row],[Senior]]="No","Senior","other"))</f>
        <v>under 30</v>
      </c>
      <c r="AE3564">
        <f>IF(Table1[[#This Row],[Churn Label]]="no",0,1)</f>
        <v>1</v>
      </c>
      <c r="AF3564" cm="1">
        <f t="array" ref="AF3564">SUM(Table1[Cutomer Churned or not]/'KPI''s'!$B$1)</f>
        <v>0.2685808284731635</v>
      </c>
    </row>
    <row r="3565" spans="1:32" x14ac:dyDescent="0.25">
      <c r="A3565" t="s">
        <v>7248</v>
      </c>
      <c r="B3565" t="s">
        <v>25</v>
      </c>
      <c r="C3565" s="7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 t="str">
        <f>IF(Table1[[#This Row],[Under 30]]="yes","under 30",IF(Table1[[#This Row],[Senior]]="No","Senior","other"))</f>
        <v>other</v>
      </c>
      <c r="AE3565">
        <f>IF(Table1[[#This Row],[Churn Label]]="no",0,1)</f>
        <v>1</v>
      </c>
      <c r="AF3565" cm="1">
        <f t="array" ref="AF3565">SUM(Table1[Cutomer Churned or not]/'KPI''s'!$B$1)</f>
        <v>0.2685808284731635</v>
      </c>
    </row>
    <row r="3566" spans="1:32" x14ac:dyDescent="0.25">
      <c r="A3566" t="s">
        <v>7250</v>
      </c>
      <c r="B3566" t="s">
        <v>25</v>
      </c>
      <c r="C3566" s="7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 t="str">
        <f>IF(Table1[[#This Row],[Under 30]]="yes","under 30",IF(Table1[[#This Row],[Senior]]="No","Senior","other"))</f>
        <v>under 30</v>
      </c>
      <c r="AE3566">
        <f>IF(Table1[[#This Row],[Churn Label]]="no",0,1)</f>
        <v>1</v>
      </c>
      <c r="AF3566" cm="1">
        <f t="array" ref="AF3566">SUM(Table1[Cutomer Churned or not]/'KPI''s'!$B$1)</f>
        <v>0.2685808284731635</v>
      </c>
    </row>
    <row r="3567" spans="1:32" x14ac:dyDescent="0.25">
      <c r="A3567" t="s">
        <v>7252</v>
      </c>
      <c r="B3567" t="s">
        <v>25</v>
      </c>
      <c r="C3567" s="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 t="str">
        <f>IF(Table1[[#This Row],[Under 30]]="yes","under 30",IF(Table1[[#This Row],[Senior]]="No","Senior","other"))</f>
        <v>Senior</v>
      </c>
      <c r="AE3567">
        <f>IF(Table1[[#This Row],[Churn Label]]="no",0,1)</f>
        <v>1</v>
      </c>
      <c r="AF3567" cm="1">
        <f t="array" ref="AF3567">SUM(Table1[Cutomer Churned or not]/'KPI''s'!$B$1)</f>
        <v>0.2685808284731635</v>
      </c>
    </row>
    <row r="3568" spans="1:32" x14ac:dyDescent="0.25">
      <c r="A3568" t="s">
        <v>7254</v>
      </c>
      <c r="B3568" t="s">
        <v>25</v>
      </c>
      <c r="C3568" s="7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 t="str">
        <f>IF(Table1[[#This Row],[Under 30]]="yes","under 30",IF(Table1[[#This Row],[Senior]]="No","Senior","other"))</f>
        <v>under 30</v>
      </c>
      <c r="AE3568">
        <f>IF(Table1[[#This Row],[Churn Label]]="no",0,1)</f>
        <v>1</v>
      </c>
      <c r="AF3568" cm="1">
        <f t="array" ref="AF3568">SUM(Table1[Cutomer Churned or not]/'KPI''s'!$B$1)</f>
        <v>0.2685808284731635</v>
      </c>
    </row>
    <row r="3569" spans="1:32" x14ac:dyDescent="0.25">
      <c r="A3569" t="s">
        <v>7256</v>
      </c>
      <c r="B3569" t="s">
        <v>25</v>
      </c>
      <c r="C3569" s="7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 t="str">
        <f>IF(Table1[[#This Row],[Under 30]]="yes","under 30",IF(Table1[[#This Row],[Senior]]="No","Senior","other"))</f>
        <v>Senior</v>
      </c>
      <c r="AE3569">
        <f>IF(Table1[[#This Row],[Churn Label]]="no",0,1)</f>
        <v>1</v>
      </c>
      <c r="AF3569" cm="1">
        <f t="array" ref="AF3569">SUM(Table1[Cutomer Churned or not]/'KPI''s'!$B$1)</f>
        <v>0.2685808284731635</v>
      </c>
    </row>
    <row r="3570" spans="1:32" x14ac:dyDescent="0.25">
      <c r="A3570" t="s">
        <v>7258</v>
      </c>
      <c r="B3570" t="s">
        <v>25</v>
      </c>
      <c r="C3570" s="7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 t="str">
        <f>IF(Table1[[#This Row],[Under 30]]="yes","under 30",IF(Table1[[#This Row],[Senior]]="No","Senior","other"))</f>
        <v>Senior</v>
      </c>
      <c r="AE3570">
        <f>IF(Table1[[#This Row],[Churn Label]]="no",0,1)</f>
        <v>1</v>
      </c>
      <c r="AF3570" cm="1">
        <f t="array" ref="AF3570">SUM(Table1[Cutomer Churned or not]/'KPI''s'!$B$1)</f>
        <v>0.2685808284731635</v>
      </c>
    </row>
    <row r="3571" spans="1:32" x14ac:dyDescent="0.25">
      <c r="A3571" t="s">
        <v>7260</v>
      </c>
      <c r="B3571" t="s">
        <v>25</v>
      </c>
      <c r="C3571" s="7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 t="str">
        <f>IF(Table1[[#This Row],[Under 30]]="yes","under 30",IF(Table1[[#This Row],[Senior]]="No","Senior","other"))</f>
        <v>under 30</v>
      </c>
      <c r="AE3571">
        <f>IF(Table1[[#This Row],[Churn Label]]="no",0,1)</f>
        <v>1</v>
      </c>
      <c r="AF3571" cm="1">
        <f t="array" ref="AF3571">SUM(Table1[Cutomer Churned or not]/'KPI''s'!$B$1)</f>
        <v>0.2685808284731635</v>
      </c>
    </row>
    <row r="3572" spans="1:32" x14ac:dyDescent="0.25">
      <c r="A3572" t="s">
        <v>7262</v>
      </c>
      <c r="B3572" t="s">
        <v>25</v>
      </c>
      <c r="C3572" s="7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 t="str">
        <f>IF(Table1[[#This Row],[Under 30]]="yes","under 30",IF(Table1[[#This Row],[Senior]]="No","Senior","other"))</f>
        <v>Senior</v>
      </c>
      <c r="AE3572">
        <f>IF(Table1[[#This Row],[Churn Label]]="no",0,1)</f>
        <v>1</v>
      </c>
      <c r="AF3572" cm="1">
        <f t="array" ref="AF3572">SUM(Table1[Cutomer Churned or not]/'KPI''s'!$B$1)</f>
        <v>0.2685808284731635</v>
      </c>
    </row>
    <row r="3573" spans="1:32" x14ac:dyDescent="0.25">
      <c r="A3573" t="s">
        <v>7264</v>
      </c>
      <c r="B3573" t="s">
        <v>25</v>
      </c>
      <c r="C3573" s="7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 t="str">
        <f>IF(Table1[[#This Row],[Under 30]]="yes","under 30",IF(Table1[[#This Row],[Senior]]="No","Senior","other"))</f>
        <v>Senior</v>
      </c>
      <c r="AE3573">
        <f>IF(Table1[[#This Row],[Churn Label]]="no",0,1)</f>
        <v>1</v>
      </c>
      <c r="AF3573" cm="1">
        <f t="array" ref="AF3573">SUM(Table1[Cutomer Churned or not]/'KPI''s'!$B$1)</f>
        <v>0.2685808284731635</v>
      </c>
    </row>
    <row r="3574" spans="1:32" x14ac:dyDescent="0.25">
      <c r="A3574" t="s">
        <v>7266</v>
      </c>
      <c r="B3574" t="s">
        <v>25</v>
      </c>
      <c r="C3574" s="7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 t="str">
        <f>IF(Table1[[#This Row],[Under 30]]="yes","under 30",IF(Table1[[#This Row],[Senior]]="No","Senior","other"))</f>
        <v>under 30</v>
      </c>
      <c r="AE3574">
        <f>IF(Table1[[#This Row],[Churn Label]]="no",0,1)</f>
        <v>1</v>
      </c>
      <c r="AF3574" cm="1">
        <f t="array" ref="AF3574">SUM(Table1[Cutomer Churned or not]/'KPI''s'!$B$1)</f>
        <v>0.2685808284731635</v>
      </c>
    </row>
    <row r="3575" spans="1:32" x14ac:dyDescent="0.25">
      <c r="A3575" t="s">
        <v>7268</v>
      </c>
      <c r="B3575" t="s">
        <v>25</v>
      </c>
      <c r="C3575" s="7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 t="str">
        <f>IF(Table1[[#This Row],[Under 30]]="yes","under 30",IF(Table1[[#This Row],[Senior]]="No","Senior","other"))</f>
        <v>Senior</v>
      </c>
      <c r="AE3575">
        <f>IF(Table1[[#This Row],[Churn Label]]="no",0,1)</f>
        <v>1</v>
      </c>
      <c r="AF3575" cm="1">
        <f t="array" ref="AF3575">SUM(Table1[Cutomer Churned or not]/'KPI''s'!$B$1)</f>
        <v>0.2685808284731635</v>
      </c>
    </row>
    <row r="3576" spans="1:32" x14ac:dyDescent="0.25">
      <c r="A3576" t="s">
        <v>7270</v>
      </c>
      <c r="B3576" t="s">
        <v>25</v>
      </c>
      <c r="C3576" s="7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 t="str">
        <f>IF(Table1[[#This Row],[Under 30]]="yes","under 30",IF(Table1[[#This Row],[Senior]]="No","Senior","other"))</f>
        <v>Senior</v>
      </c>
      <c r="AE3576">
        <f>IF(Table1[[#This Row],[Churn Label]]="no",0,1)</f>
        <v>1</v>
      </c>
      <c r="AF3576" cm="1">
        <f t="array" ref="AF3576">SUM(Table1[Cutomer Churned or not]/'KPI''s'!$B$1)</f>
        <v>0.2685808284731635</v>
      </c>
    </row>
    <row r="3577" spans="1:32" x14ac:dyDescent="0.25">
      <c r="A3577" t="s">
        <v>7272</v>
      </c>
      <c r="B3577" t="s">
        <v>25</v>
      </c>
      <c r="C3577" s="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 t="str">
        <f>IF(Table1[[#This Row],[Under 30]]="yes","under 30",IF(Table1[[#This Row],[Senior]]="No","Senior","other"))</f>
        <v>other</v>
      </c>
      <c r="AE3577">
        <f>IF(Table1[[#This Row],[Churn Label]]="no",0,1)</f>
        <v>1</v>
      </c>
      <c r="AF3577" cm="1">
        <f t="array" ref="AF3577">SUM(Table1[Cutomer Churned or not]/'KPI''s'!$B$1)</f>
        <v>0.2685808284731635</v>
      </c>
    </row>
    <row r="3578" spans="1:32" x14ac:dyDescent="0.25">
      <c r="A3578" t="s">
        <v>7274</v>
      </c>
      <c r="B3578" t="s">
        <v>25</v>
      </c>
      <c r="C3578" s="7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 t="str">
        <f>IF(Table1[[#This Row],[Under 30]]="yes","under 30",IF(Table1[[#This Row],[Senior]]="No","Senior","other"))</f>
        <v>Senior</v>
      </c>
      <c r="AE3578">
        <f>IF(Table1[[#This Row],[Churn Label]]="no",0,1)</f>
        <v>1</v>
      </c>
      <c r="AF3578" cm="1">
        <f t="array" ref="AF3578">SUM(Table1[Cutomer Churned or not]/'KPI''s'!$B$1)</f>
        <v>0.2685808284731635</v>
      </c>
    </row>
    <row r="3579" spans="1:32" x14ac:dyDescent="0.25">
      <c r="A3579" t="s">
        <v>7276</v>
      </c>
      <c r="B3579" t="s">
        <v>25</v>
      </c>
      <c r="C3579" s="7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 t="str">
        <f>IF(Table1[[#This Row],[Under 30]]="yes","under 30",IF(Table1[[#This Row],[Senior]]="No","Senior","other"))</f>
        <v>Senior</v>
      </c>
      <c r="AE3579">
        <f>IF(Table1[[#This Row],[Churn Label]]="no",0,1)</f>
        <v>1</v>
      </c>
      <c r="AF3579" cm="1">
        <f t="array" ref="AF3579">SUM(Table1[Cutomer Churned or not]/'KPI''s'!$B$1)</f>
        <v>0.2685808284731635</v>
      </c>
    </row>
    <row r="3580" spans="1:32" x14ac:dyDescent="0.25">
      <c r="A3580" t="s">
        <v>7278</v>
      </c>
      <c r="B3580" t="s">
        <v>25</v>
      </c>
      <c r="C3580" s="7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 t="str">
        <f>IF(Table1[[#This Row],[Under 30]]="yes","under 30",IF(Table1[[#This Row],[Senior]]="No","Senior","other"))</f>
        <v>Senior</v>
      </c>
      <c r="AE3580">
        <f>IF(Table1[[#This Row],[Churn Label]]="no",0,1)</f>
        <v>1</v>
      </c>
      <c r="AF3580" cm="1">
        <f t="array" ref="AF3580">SUM(Table1[Cutomer Churned or not]/'KPI''s'!$B$1)</f>
        <v>0.2685808284731635</v>
      </c>
    </row>
    <row r="3581" spans="1:32" x14ac:dyDescent="0.25">
      <c r="A3581" t="s">
        <v>7280</v>
      </c>
      <c r="B3581" t="s">
        <v>25</v>
      </c>
      <c r="C3581" s="7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 t="str">
        <f>IF(Table1[[#This Row],[Under 30]]="yes","under 30",IF(Table1[[#This Row],[Senior]]="No","Senior","other"))</f>
        <v>Senior</v>
      </c>
      <c r="AE3581">
        <f>IF(Table1[[#This Row],[Churn Label]]="no",0,1)</f>
        <v>1</v>
      </c>
      <c r="AF3581" cm="1">
        <f t="array" ref="AF3581">SUM(Table1[Cutomer Churned or not]/'KPI''s'!$B$1)</f>
        <v>0.2685808284731635</v>
      </c>
    </row>
    <row r="3582" spans="1:32" x14ac:dyDescent="0.25">
      <c r="A3582" t="s">
        <v>7282</v>
      </c>
      <c r="B3582" t="s">
        <v>25</v>
      </c>
      <c r="C3582" s="7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 t="str">
        <f>IF(Table1[[#This Row],[Under 30]]="yes","under 30",IF(Table1[[#This Row],[Senior]]="No","Senior","other"))</f>
        <v>under 30</v>
      </c>
      <c r="AE3582">
        <f>IF(Table1[[#This Row],[Churn Label]]="no",0,1)</f>
        <v>1</v>
      </c>
      <c r="AF3582" cm="1">
        <f t="array" ref="AF3582">SUM(Table1[Cutomer Churned or not]/'KPI''s'!$B$1)</f>
        <v>0.2685808284731635</v>
      </c>
    </row>
    <row r="3583" spans="1:32" x14ac:dyDescent="0.25">
      <c r="A3583" t="s">
        <v>7284</v>
      </c>
      <c r="B3583" t="s">
        <v>25</v>
      </c>
      <c r="C3583" s="7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 t="str">
        <f>IF(Table1[[#This Row],[Under 30]]="yes","under 30",IF(Table1[[#This Row],[Senior]]="No","Senior","other"))</f>
        <v>Senior</v>
      </c>
      <c r="AE3583">
        <f>IF(Table1[[#This Row],[Churn Label]]="no",0,1)</f>
        <v>1</v>
      </c>
      <c r="AF3583" cm="1">
        <f t="array" ref="AF3583">SUM(Table1[Cutomer Churned or not]/'KPI''s'!$B$1)</f>
        <v>0.2685808284731635</v>
      </c>
    </row>
    <row r="3584" spans="1:32" x14ac:dyDescent="0.25">
      <c r="A3584" t="s">
        <v>7286</v>
      </c>
      <c r="B3584" t="s">
        <v>25</v>
      </c>
      <c r="C3584" s="7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 t="str">
        <f>IF(Table1[[#This Row],[Under 30]]="yes","under 30",IF(Table1[[#This Row],[Senior]]="No","Senior","other"))</f>
        <v>other</v>
      </c>
      <c r="AE3584">
        <f>IF(Table1[[#This Row],[Churn Label]]="no",0,1)</f>
        <v>1</v>
      </c>
      <c r="AF3584" cm="1">
        <f t="array" ref="AF3584">SUM(Table1[Cutomer Churned or not]/'KPI''s'!$B$1)</f>
        <v>0.2685808284731635</v>
      </c>
    </row>
    <row r="3585" spans="1:32" x14ac:dyDescent="0.25">
      <c r="A3585" t="s">
        <v>7288</v>
      </c>
      <c r="B3585" t="s">
        <v>25</v>
      </c>
      <c r="C3585" s="7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 t="str">
        <f>IF(Table1[[#This Row],[Under 30]]="yes","under 30",IF(Table1[[#This Row],[Senior]]="No","Senior","other"))</f>
        <v>Senior</v>
      </c>
      <c r="AE3585">
        <f>IF(Table1[[#This Row],[Churn Label]]="no",0,1)</f>
        <v>1</v>
      </c>
      <c r="AF3585" cm="1">
        <f t="array" ref="AF3585">SUM(Table1[Cutomer Churned or not]/'KPI''s'!$B$1)</f>
        <v>0.2685808284731635</v>
      </c>
    </row>
    <row r="3586" spans="1:32" x14ac:dyDescent="0.25">
      <c r="A3586" t="s">
        <v>7290</v>
      </c>
      <c r="B3586" t="s">
        <v>25</v>
      </c>
      <c r="C3586" s="7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 t="str">
        <f>IF(Table1[[#This Row],[Under 30]]="yes","under 30",IF(Table1[[#This Row],[Senior]]="No","Senior","other"))</f>
        <v>other</v>
      </c>
      <c r="AE3586">
        <f>IF(Table1[[#This Row],[Churn Label]]="no",0,1)</f>
        <v>1</v>
      </c>
      <c r="AF3586" cm="1">
        <f t="array" ref="AF3586">SUM(Table1[Cutomer Churned or not]/'KPI''s'!$B$1)</f>
        <v>0.2685808284731635</v>
      </c>
    </row>
    <row r="3587" spans="1:32" x14ac:dyDescent="0.25">
      <c r="A3587" t="s">
        <v>7292</v>
      </c>
      <c r="B3587" t="s">
        <v>25</v>
      </c>
      <c r="C3587" s="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 t="str">
        <f>IF(Table1[[#This Row],[Under 30]]="yes","under 30",IF(Table1[[#This Row],[Senior]]="No","Senior","other"))</f>
        <v>Senior</v>
      </c>
      <c r="AE3587">
        <f>IF(Table1[[#This Row],[Churn Label]]="no",0,1)</f>
        <v>1</v>
      </c>
      <c r="AF3587" cm="1">
        <f t="array" ref="AF3587">SUM(Table1[Cutomer Churned or not]/'KPI''s'!$B$1)</f>
        <v>0.2685808284731635</v>
      </c>
    </row>
    <row r="3588" spans="1:32" x14ac:dyDescent="0.25">
      <c r="A3588" t="s">
        <v>7294</v>
      </c>
      <c r="B3588" t="s">
        <v>25</v>
      </c>
      <c r="C3588" s="7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 t="str">
        <f>IF(Table1[[#This Row],[Under 30]]="yes","under 30",IF(Table1[[#This Row],[Senior]]="No","Senior","other"))</f>
        <v>Senior</v>
      </c>
      <c r="AE3588">
        <f>IF(Table1[[#This Row],[Churn Label]]="no",0,1)</f>
        <v>1</v>
      </c>
      <c r="AF3588" cm="1">
        <f t="array" ref="AF3588">SUM(Table1[Cutomer Churned or not]/'KPI''s'!$B$1)</f>
        <v>0.2685808284731635</v>
      </c>
    </row>
    <row r="3589" spans="1:32" x14ac:dyDescent="0.25">
      <c r="A3589" t="s">
        <v>7296</v>
      </c>
      <c r="B3589" t="s">
        <v>25</v>
      </c>
      <c r="C3589" s="7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 t="str">
        <f>IF(Table1[[#This Row],[Under 30]]="yes","under 30",IF(Table1[[#This Row],[Senior]]="No","Senior","other"))</f>
        <v>other</v>
      </c>
      <c r="AE3589">
        <f>IF(Table1[[#This Row],[Churn Label]]="no",0,1)</f>
        <v>1</v>
      </c>
      <c r="AF3589" cm="1">
        <f t="array" ref="AF3589">SUM(Table1[Cutomer Churned or not]/'KPI''s'!$B$1)</f>
        <v>0.2685808284731635</v>
      </c>
    </row>
    <row r="3590" spans="1:32" x14ac:dyDescent="0.25">
      <c r="A3590" t="s">
        <v>7298</v>
      </c>
      <c r="B3590" t="s">
        <v>25</v>
      </c>
      <c r="C3590" s="7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 t="str">
        <f>IF(Table1[[#This Row],[Under 30]]="yes","under 30",IF(Table1[[#This Row],[Senior]]="No","Senior","other"))</f>
        <v>Senior</v>
      </c>
      <c r="AE3590">
        <f>IF(Table1[[#This Row],[Churn Label]]="no",0,1)</f>
        <v>1</v>
      </c>
      <c r="AF3590" cm="1">
        <f t="array" ref="AF3590">SUM(Table1[Cutomer Churned or not]/'KPI''s'!$B$1)</f>
        <v>0.2685808284731635</v>
      </c>
    </row>
    <row r="3591" spans="1:32" x14ac:dyDescent="0.25">
      <c r="A3591" t="s">
        <v>7300</v>
      </c>
      <c r="B3591" t="s">
        <v>25</v>
      </c>
      <c r="C3591" s="7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 t="str">
        <f>IF(Table1[[#This Row],[Under 30]]="yes","under 30",IF(Table1[[#This Row],[Senior]]="No","Senior","other"))</f>
        <v>other</v>
      </c>
      <c r="AE3591">
        <f>IF(Table1[[#This Row],[Churn Label]]="no",0,1)</f>
        <v>1</v>
      </c>
      <c r="AF3591" cm="1">
        <f t="array" ref="AF3591">SUM(Table1[Cutomer Churned or not]/'KPI''s'!$B$1)</f>
        <v>0.2685808284731635</v>
      </c>
    </row>
    <row r="3592" spans="1:32" x14ac:dyDescent="0.25">
      <c r="A3592" t="s">
        <v>7302</v>
      </c>
      <c r="B3592" t="s">
        <v>25</v>
      </c>
      <c r="C3592" s="7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 t="str">
        <f>IF(Table1[[#This Row],[Under 30]]="yes","under 30",IF(Table1[[#This Row],[Senior]]="No","Senior","other"))</f>
        <v>Senior</v>
      </c>
      <c r="AE3592">
        <f>IF(Table1[[#This Row],[Churn Label]]="no",0,1)</f>
        <v>1</v>
      </c>
      <c r="AF3592" cm="1">
        <f t="array" ref="AF3592">SUM(Table1[Cutomer Churned or not]/'KPI''s'!$B$1)</f>
        <v>0.2685808284731635</v>
      </c>
    </row>
    <row r="3593" spans="1:32" x14ac:dyDescent="0.25">
      <c r="A3593" t="s">
        <v>7304</v>
      </c>
      <c r="B3593" t="s">
        <v>25</v>
      </c>
      <c r="C3593" s="7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 t="str">
        <f>IF(Table1[[#This Row],[Under 30]]="yes","under 30",IF(Table1[[#This Row],[Senior]]="No","Senior","other"))</f>
        <v>under 30</v>
      </c>
      <c r="AE3593">
        <f>IF(Table1[[#This Row],[Churn Label]]="no",0,1)</f>
        <v>1</v>
      </c>
      <c r="AF3593" cm="1">
        <f t="array" ref="AF3593">SUM(Table1[Cutomer Churned or not]/'KPI''s'!$B$1)</f>
        <v>0.2685808284731635</v>
      </c>
    </row>
    <row r="3594" spans="1:32" x14ac:dyDescent="0.25">
      <c r="A3594" t="s">
        <v>7306</v>
      </c>
      <c r="B3594" t="s">
        <v>25</v>
      </c>
      <c r="C3594" s="7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 t="str">
        <f>IF(Table1[[#This Row],[Under 30]]="yes","under 30",IF(Table1[[#This Row],[Senior]]="No","Senior","other"))</f>
        <v>Senior</v>
      </c>
      <c r="AE3594">
        <f>IF(Table1[[#This Row],[Churn Label]]="no",0,1)</f>
        <v>1</v>
      </c>
      <c r="AF3594" cm="1">
        <f t="array" ref="AF3594">SUM(Table1[Cutomer Churned or not]/'KPI''s'!$B$1)</f>
        <v>0.2685808284731635</v>
      </c>
    </row>
    <row r="3595" spans="1:32" x14ac:dyDescent="0.25">
      <c r="A3595" t="s">
        <v>7308</v>
      </c>
      <c r="B3595" t="s">
        <v>25</v>
      </c>
      <c r="C3595" s="7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 t="str">
        <f>IF(Table1[[#This Row],[Under 30]]="yes","under 30",IF(Table1[[#This Row],[Senior]]="No","Senior","other"))</f>
        <v>Senior</v>
      </c>
      <c r="AE3595">
        <f>IF(Table1[[#This Row],[Churn Label]]="no",0,1)</f>
        <v>1</v>
      </c>
      <c r="AF3595" cm="1">
        <f t="array" ref="AF3595">SUM(Table1[Cutomer Churned or not]/'KPI''s'!$B$1)</f>
        <v>0.2685808284731635</v>
      </c>
    </row>
    <row r="3596" spans="1:32" x14ac:dyDescent="0.25">
      <c r="A3596" t="s">
        <v>7310</v>
      </c>
      <c r="B3596" t="s">
        <v>25</v>
      </c>
      <c r="C3596" s="7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 t="str">
        <f>IF(Table1[[#This Row],[Under 30]]="yes","under 30",IF(Table1[[#This Row],[Senior]]="No","Senior","other"))</f>
        <v>Senior</v>
      </c>
      <c r="AE3596">
        <f>IF(Table1[[#This Row],[Churn Label]]="no",0,1)</f>
        <v>1</v>
      </c>
      <c r="AF3596" cm="1">
        <f t="array" ref="AF3596">SUM(Table1[Cutomer Churned or not]/'KPI''s'!$B$1)</f>
        <v>0.2685808284731635</v>
      </c>
    </row>
    <row r="3597" spans="1:32" x14ac:dyDescent="0.25">
      <c r="A3597" t="s">
        <v>7312</v>
      </c>
      <c r="B3597" t="s">
        <v>25</v>
      </c>
      <c r="C3597" s="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 t="str">
        <f>IF(Table1[[#This Row],[Under 30]]="yes","under 30",IF(Table1[[#This Row],[Senior]]="No","Senior","other"))</f>
        <v>Senior</v>
      </c>
      <c r="AE3597">
        <f>IF(Table1[[#This Row],[Churn Label]]="no",0,1)</f>
        <v>1</v>
      </c>
      <c r="AF3597" cm="1">
        <f t="array" ref="AF3597">SUM(Table1[Cutomer Churned or not]/'KPI''s'!$B$1)</f>
        <v>0.2685808284731635</v>
      </c>
    </row>
    <row r="3598" spans="1:32" x14ac:dyDescent="0.25">
      <c r="A3598" t="s">
        <v>7314</v>
      </c>
      <c r="B3598" t="s">
        <v>25</v>
      </c>
      <c r="C3598" s="7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 t="str">
        <f>IF(Table1[[#This Row],[Under 30]]="yes","under 30",IF(Table1[[#This Row],[Senior]]="No","Senior","other"))</f>
        <v>Senior</v>
      </c>
      <c r="AE3598">
        <f>IF(Table1[[#This Row],[Churn Label]]="no",0,1)</f>
        <v>1</v>
      </c>
      <c r="AF3598" cm="1">
        <f t="array" ref="AF3598">SUM(Table1[Cutomer Churned or not]/'KPI''s'!$B$1)</f>
        <v>0.2685808284731635</v>
      </c>
    </row>
    <row r="3599" spans="1:32" x14ac:dyDescent="0.25">
      <c r="A3599" t="s">
        <v>7316</v>
      </c>
      <c r="B3599" t="s">
        <v>25</v>
      </c>
      <c r="C3599" s="7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 t="str">
        <f>IF(Table1[[#This Row],[Under 30]]="yes","under 30",IF(Table1[[#This Row],[Senior]]="No","Senior","other"))</f>
        <v>Senior</v>
      </c>
      <c r="AE3599">
        <f>IF(Table1[[#This Row],[Churn Label]]="no",0,1)</f>
        <v>1</v>
      </c>
      <c r="AF3599" cm="1">
        <f t="array" ref="AF3599">SUM(Table1[Cutomer Churned or not]/'KPI''s'!$B$1)</f>
        <v>0.2685808284731635</v>
      </c>
    </row>
    <row r="3600" spans="1:32" x14ac:dyDescent="0.25">
      <c r="A3600" t="s">
        <v>7318</v>
      </c>
      <c r="B3600" t="s">
        <v>25</v>
      </c>
      <c r="C3600" s="7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 t="str">
        <f>IF(Table1[[#This Row],[Under 30]]="yes","under 30",IF(Table1[[#This Row],[Senior]]="No","Senior","other"))</f>
        <v>Senior</v>
      </c>
      <c r="AE3600">
        <f>IF(Table1[[#This Row],[Churn Label]]="no",0,1)</f>
        <v>1</v>
      </c>
      <c r="AF3600" cm="1">
        <f t="array" ref="AF3600">SUM(Table1[Cutomer Churned or not]/'KPI''s'!$B$1)</f>
        <v>0.2685808284731635</v>
      </c>
    </row>
    <row r="3601" spans="1:32" x14ac:dyDescent="0.25">
      <c r="A3601" t="s">
        <v>7320</v>
      </c>
      <c r="B3601" t="s">
        <v>25</v>
      </c>
      <c r="C3601" s="7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 t="str">
        <f>IF(Table1[[#This Row],[Under 30]]="yes","under 30",IF(Table1[[#This Row],[Senior]]="No","Senior","other"))</f>
        <v>Senior</v>
      </c>
      <c r="AE3601">
        <f>IF(Table1[[#This Row],[Churn Label]]="no",0,1)</f>
        <v>1</v>
      </c>
      <c r="AF3601" cm="1">
        <f t="array" ref="AF3601">SUM(Table1[Cutomer Churned or not]/'KPI''s'!$B$1)</f>
        <v>0.2685808284731635</v>
      </c>
    </row>
    <row r="3602" spans="1:32" x14ac:dyDescent="0.25">
      <c r="A3602" t="s">
        <v>7322</v>
      </c>
      <c r="B3602" t="s">
        <v>25</v>
      </c>
      <c r="C3602" s="7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 t="str">
        <f>IF(Table1[[#This Row],[Under 30]]="yes","under 30",IF(Table1[[#This Row],[Senior]]="No","Senior","other"))</f>
        <v>under 30</v>
      </c>
      <c r="AE3602">
        <f>IF(Table1[[#This Row],[Churn Label]]="no",0,1)</f>
        <v>1</v>
      </c>
      <c r="AF3602" cm="1">
        <f t="array" ref="AF3602">SUM(Table1[Cutomer Churned or not]/'KPI''s'!$B$1)</f>
        <v>0.2685808284731635</v>
      </c>
    </row>
    <row r="3603" spans="1:32" x14ac:dyDescent="0.25">
      <c r="A3603" t="s">
        <v>7324</v>
      </c>
      <c r="B3603" t="s">
        <v>25</v>
      </c>
      <c r="C3603" s="7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 t="str">
        <f>IF(Table1[[#This Row],[Under 30]]="yes","under 30",IF(Table1[[#This Row],[Senior]]="No","Senior","other"))</f>
        <v>other</v>
      </c>
      <c r="AE3603">
        <f>IF(Table1[[#This Row],[Churn Label]]="no",0,1)</f>
        <v>1</v>
      </c>
      <c r="AF3603" cm="1">
        <f t="array" ref="AF3603">SUM(Table1[Cutomer Churned or not]/'KPI''s'!$B$1)</f>
        <v>0.2685808284731635</v>
      </c>
    </row>
    <row r="3604" spans="1:32" x14ac:dyDescent="0.25">
      <c r="A3604" t="s">
        <v>7326</v>
      </c>
      <c r="B3604" t="s">
        <v>25</v>
      </c>
      <c r="C3604" s="7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 t="str">
        <f>IF(Table1[[#This Row],[Under 30]]="yes","under 30",IF(Table1[[#This Row],[Senior]]="No","Senior","other"))</f>
        <v>other</v>
      </c>
      <c r="AE3604">
        <f>IF(Table1[[#This Row],[Churn Label]]="no",0,1)</f>
        <v>1</v>
      </c>
      <c r="AF3604" cm="1">
        <f t="array" ref="AF3604">SUM(Table1[Cutomer Churned or not]/'KPI''s'!$B$1)</f>
        <v>0.2685808284731635</v>
      </c>
    </row>
    <row r="3605" spans="1:32" x14ac:dyDescent="0.25">
      <c r="A3605" t="s">
        <v>7328</v>
      </c>
      <c r="B3605" t="s">
        <v>25</v>
      </c>
      <c r="C3605" s="7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 t="str">
        <f>IF(Table1[[#This Row],[Under 30]]="yes","under 30",IF(Table1[[#This Row],[Senior]]="No","Senior","other"))</f>
        <v>Senior</v>
      </c>
      <c r="AE3605">
        <f>IF(Table1[[#This Row],[Churn Label]]="no",0,1)</f>
        <v>1</v>
      </c>
      <c r="AF3605" cm="1">
        <f t="array" ref="AF3605">SUM(Table1[Cutomer Churned or not]/'KPI''s'!$B$1)</f>
        <v>0.2685808284731635</v>
      </c>
    </row>
    <row r="3606" spans="1:32" x14ac:dyDescent="0.25">
      <c r="A3606" t="s">
        <v>7330</v>
      </c>
      <c r="B3606" t="s">
        <v>25</v>
      </c>
      <c r="C3606" s="7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 t="str">
        <f>IF(Table1[[#This Row],[Under 30]]="yes","under 30",IF(Table1[[#This Row],[Senior]]="No","Senior","other"))</f>
        <v>other</v>
      </c>
      <c r="AE3606">
        <f>IF(Table1[[#This Row],[Churn Label]]="no",0,1)</f>
        <v>1</v>
      </c>
      <c r="AF3606" cm="1">
        <f t="array" ref="AF3606">SUM(Table1[Cutomer Churned or not]/'KPI''s'!$B$1)</f>
        <v>0.2685808284731635</v>
      </c>
    </row>
    <row r="3607" spans="1:32" x14ac:dyDescent="0.25">
      <c r="A3607" t="s">
        <v>7332</v>
      </c>
      <c r="B3607" t="s">
        <v>25</v>
      </c>
      <c r="C3607" s="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 t="str">
        <f>IF(Table1[[#This Row],[Under 30]]="yes","under 30",IF(Table1[[#This Row],[Senior]]="No","Senior","other"))</f>
        <v>Senior</v>
      </c>
      <c r="AE3607">
        <f>IF(Table1[[#This Row],[Churn Label]]="no",0,1)</f>
        <v>1</v>
      </c>
      <c r="AF3607" cm="1">
        <f t="array" ref="AF3607">SUM(Table1[Cutomer Churned or not]/'KPI''s'!$B$1)</f>
        <v>0.2685808284731635</v>
      </c>
    </row>
    <row r="3608" spans="1:32" x14ac:dyDescent="0.25">
      <c r="A3608" t="s">
        <v>7334</v>
      </c>
      <c r="B3608" t="s">
        <v>25</v>
      </c>
      <c r="C3608" s="7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 t="str">
        <f>IF(Table1[[#This Row],[Under 30]]="yes","under 30",IF(Table1[[#This Row],[Senior]]="No","Senior","other"))</f>
        <v>under 30</v>
      </c>
      <c r="AE3608">
        <f>IF(Table1[[#This Row],[Churn Label]]="no",0,1)</f>
        <v>1</v>
      </c>
      <c r="AF3608" cm="1">
        <f t="array" ref="AF3608">SUM(Table1[Cutomer Churned or not]/'KPI''s'!$B$1)</f>
        <v>0.2685808284731635</v>
      </c>
    </row>
    <row r="3609" spans="1:32" x14ac:dyDescent="0.25">
      <c r="A3609" t="s">
        <v>7336</v>
      </c>
      <c r="B3609" t="s">
        <v>25</v>
      </c>
      <c r="C3609" s="7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 t="str">
        <f>IF(Table1[[#This Row],[Under 30]]="yes","under 30",IF(Table1[[#This Row],[Senior]]="No","Senior","other"))</f>
        <v>under 30</v>
      </c>
      <c r="AE3609">
        <f>IF(Table1[[#This Row],[Churn Label]]="no",0,1)</f>
        <v>1</v>
      </c>
      <c r="AF3609" cm="1">
        <f t="array" ref="AF3609">SUM(Table1[Cutomer Churned or not]/'KPI''s'!$B$1)</f>
        <v>0.2685808284731635</v>
      </c>
    </row>
    <row r="3610" spans="1:32" x14ac:dyDescent="0.25">
      <c r="A3610" t="s">
        <v>7338</v>
      </c>
      <c r="B3610" t="s">
        <v>25</v>
      </c>
      <c r="C3610" s="7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 t="str">
        <f>IF(Table1[[#This Row],[Under 30]]="yes","under 30",IF(Table1[[#This Row],[Senior]]="No","Senior","other"))</f>
        <v>other</v>
      </c>
      <c r="AE3610">
        <f>IF(Table1[[#This Row],[Churn Label]]="no",0,1)</f>
        <v>1</v>
      </c>
      <c r="AF3610" cm="1">
        <f t="array" ref="AF3610">SUM(Table1[Cutomer Churned or not]/'KPI''s'!$B$1)</f>
        <v>0.2685808284731635</v>
      </c>
    </row>
    <row r="3611" spans="1:32" x14ac:dyDescent="0.25">
      <c r="A3611" t="s">
        <v>7340</v>
      </c>
      <c r="B3611" t="s">
        <v>25</v>
      </c>
      <c r="C3611" s="7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 t="str">
        <f>IF(Table1[[#This Row],[Under 30]]="yes","under 30",IF(Table1[[#This Row],[Senior]]="No","Senior","other"))</f>
        <v>other</v>
      </c>
      <c r="AE3611">
        <f>IF(Table1[[#This Row],[Churn Label]]="no",0,1)</f>
        <v>1</v>
      </c>
      <c r="AF3611" cm="1">
        <f t="array" ref="AF3611">SUM(Table1[Cutomer Churned or not]/'KPI''s'!$B$1)</f>
        <v>0.2685808284731635</v>
      </c>
    </row>
    <row r="3612" spans="1:32" x14ac:dyDescent="0.25">
      <c r="A3612" t="s">
        <v>7342</v>
      </c>
      <c r="B3612" t="s">
        <v>25</v>
      </c>
      <c r="C3612" s="7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 t="str">
        <f>IF(Table1[[#This Row],[Under 30]]="yes","under 30",IF(Table1[[#This Row],[Senior]]="No","Senior","other"))</f>
        <v>under 30</v>
      </c>
      <c r="AE3612">
        <f>IF(Table1[[#This Row],[Churn Label]]="no",0,1)</f>
        <v>1</v>
      </c>
      <c r="AF3612" cm="1">
        <f t="array" ref="AF3612">SUM(Table1[Cutomer Churned or not]/'KPI''s'!$B$1)</f>
        <v>0.2685808284731635</v>
      </c>
    </row>
    <row r="3613" spans="1:32" x14ac:dyDescent="0.25">
      <c r="A3613" t="s">
        <v>7344</v>
      </c>
      <c r="B3613" t="s">
        <v>25</v>
      </c>
      <c r="C3613" s="7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 t="str">
        <f>IF(Table1[[#This Row],[Under 30]]="yes","under 30",IF(Table1[[#This Row],[Senior]]="No","Senior","other"))</f>
        <v>other</v>
      </c>
      <c r="AE3613">
        <f>IF(Table1[[#This Row],[Churn Label]]="no",0,1)</f>
        <v>1</v>
      </c>
      <c r="AF3613" cm="1">
        <f t="array" ref="AF3613">SUM(Table1[Cutomer Churned or not]/'KPI''s'!$B$1)</f>
        <v>0.2685808284731635</v>
      </c>
    </row>
    <row r="3614" spans="1:32" x14ac:dyDescent="0.25">
      <c r="A3614" t="s">
        <v>7346</v>
      </c>
      <c r="B3614" t="s">
        <v>25</v>
      </c>
      <c r="C3614" s="7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 t="str">
        <f>IF(Table1[[#This Row],[Under 30]]="yes","under 30",IF(Table1[[#This Row],[Senior]]="No","Senior","other"))</f>
        <v>under 30</v>
      </c>
      <c r="AE3614">
        <f>IF(Table1[[#This Row],[Churn Label]]="no",0,1)</f>
        <v>1</v>
      </c>
      <c r="AF3614" cm="1">
        <f t="array" ref="AF3614">SUM(Table1[Cutomer Churned or not]/'KPI''s'!$B$1)</f>
        <v>0.2685808284731635</v>
      </c>
    </row>
    <row r="3615" spans="1:32" x14ac:dyDescent="0.25">
      <c r="A3615" t="s">
        <v>7348</v>
      </c>
      <c r="B3615" t="s">
        <v>25</v>
      </c>
      <c r="C3615" s="7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 t="str">
        <f>IF(Table1[[#This Row],[Under 30]]="yes","under 30",IF(Table1[[#This Row],[Senior]]="No","Senior","other"))</f>
        <v>Senior</v>
      </c>
      <c r="AE3615">
        <f>IF(Table1[[#This Row],[Churn Label]]="no",0,1)</f>
        <v>1</v>
      </c>
      <c r="AF3615" cm="1">
        <f t="array" ref="AF3615">SUM(Table1[Cutomer Churned or not]/'KPI''s'!$B$1)</f>
        <v>0.2685808284731635</v>
      </c>
    </row>
    <row r="3616" spans="1:32" x14ac:dyDescent="0.25">
      <c r="A3616" t="s">
        <v>7350</v>
      </c>
      <c r="B3616" t="s">
        <v>25</v>
      </c>
      <c r="C3616" s="7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 t="str">
        <f>IF(Table1[[#This Row],[Under 30]]="yes","under 30",IF(Table1[[#This Row],[Senior]]="No","Senior","other"))</f>
        <v>Senior</v>
      </c>
      <c r="AE3616">
        <f>IF(Table1[[#This Row],[Churn Label]]="no",0,1)</f>
        <v>1</v>
      </c>
      <c r="AF3616" cm="1">
        <f t="array" ref="AF3616">SUM(Table1[Cutomer Churned or not]/'KPI''s'!$B$1)</f>
        <v>0.2685808284731635</v>
      </c>
    </row>
    <row r="3617" spans="1:32" x14ac:dyDescent="0.25">
      <c r="A3617" t="s">
        <v>7352</v>
      </c>
      <c r="B3617" t="s">
        <v>25</v>
      </c>
      <c r="C3617" s="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 t="str">
        <f>IF(Table1[[#This Row],[Under 30]]="yes","under 30",IF(Table1[[#This Row],[Senior]]="No","Senior","other"))</f>
        <v>other</v>
      </c>
      <c r="AE3617">
        <f>IF(Table1[[#This Row],[Churn Label]]="no",0,1)</f>
        <v>1</v>
      </c>
      <c r="AF3617" cm="1">
        <f t="array" ref="AF3617">SUM(Table1[Cutomer Churned or not]/'KPI''s'!$B$1)</f>
        <v>0.2685808284731635</v>
      </c>
    </row>
    <row r="3618" spans="1:32" x14ac:dyDescent="0.25">
      <c r="A3618" t="s">
        <v>7354</v>
      </c>
      <c r="B3618" t="s">
        <v>25</v>
      </c>
      <c r="C3618" s="7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 t="str">
        <f>IF(Table1[[#This Row],[Under 30]]="yes","under 30",IF(Table1[[#This Row],[Senior]]="No","Senior","other"))</f>
        <v>Senior</v>
      </c>
      <c r="AE3618">
        <f>IF(Table1[[#This Row],[Churn Label]]="no",0,1)</f>
        <v>1</v>
      </c>
      <c r="AF3618" cm="1">
        <f t="array" ref="AF3618">SUM(Table1[Cutomer Churned or not]/'KPI''s'!$B$1)</f>
        <v>0.2685808284731635</v>
      </c>
    </row>
    <row r="3619" spans="1:32" x14ac:dyDescent="0.25">
      <c r="A3619" t="s">
        <v>7356</v>
      </c>
      <c r="B3619" t="s">
        <v>25</v>
      </c>
      <c r="C3619" s="7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 t="str">
        <f>IF(Table1[[#This Row],[Under 30]]="yes","under 30",IF(Table1[[#This Row],[Senior]]="No","Senior","other"))</f>
        <v>other</v>
      </c>
      <c r="AE3619">
        <f>IF(Table1[[#This Row],[Churn Label]]="no",0,1)</f>
        <v>1</v>
      </c>
      <c r="AF3619" cm="1">
        <f t="array" ref="AF3619">SUM(Table1[Cutomer Churned or not]/'KPI''s'!$B$1)</f>
        <v>0.2685808284731635</v>
      </c>
    </row>
    <row r="3620" spans="1:32" x14ac:dyDescent="0.25">
      <c r="A3620" t="s">
        <v>7358</v>
      </c>
      <c r="B3620" t="s">
        <v>25</v>
      </c>
      <c r="C3620" s="7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 t="str">
        <f>IF(Table1[[#This Row],[Under 30]]="yes","under 30",IF(Table1[[#This Row],[Senior]]="No","Senior","other"))</f>
        <v>under 30</v>
      </c>
      <c r="AE3620">
        <f>IF(Table1[[#This Row],[Churn Label]]="no",0,1)</f>
        <v>1</v>
      </c>
      <c r="AF3620" cm="1">
        <f t="array" ref="AF3620">SUM(Table1[Cutomer Churned or not]/'KPI''s'!$B$1)</f>
        <v>0.2685808284731635</v>
      </c>
    </row>
    <row r="3621" spans="1:32" x14ac:dyDescent="0.25">
      <c r="A3621" t="s">
        <v>7360</v>
      </c>
      <c r="B3621" t="s">
        <v>25</v>
      </c>
      <c r="C3621" s="7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 t="str">
        <f>IF(Table1[[#This Row],[Under 30]]="yes","under 30",IF(Table1[[#This Row],[Senior]]="No","Senior","other"))</f>
        <v>under 30</v>
      </c>
      <c r="AE3621">
        <f>IF(Table1[[#This Row],[Churn Label]]="no",0,1)</f>
        <v>1</v>
      </c>
      <c r="AF3621" cm="1">
        <f t="array" ref="AF3621">SUM(Table1[Cutomer Churned or not]/'KPI''s'!$B$1)</f>
        <v>0.2685808284731635</v>
      </c>
    </row>
    <row r="3622" spans="1:32" x14ac:dyDescent="0.25">
      <c r="A3622" t="s">
        <v>7362</v>
      </c>
      <c r="B3622" t="s">
        <v>25</v>
      </c>
      <c r="C3622" s="7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 t="str">
        <f>IF(Table1[[#This Row],[Under 30]]="yes","under 30",IF(Table1[[#This Row],[Senior]]="No","Senior","other"))</f>
        <v>other</v>
      </c>
      <c r="AE3622">
        <f>IF(Table1[[#This Row],[Churn Label]]="no",0,1)</f>
        <v>1</v>
      </c>
      <c r="AF3622" cm="1">
        <f t="array" ref="AF3622">SUM(Table1[Cutomer Churned or not]/'KPI''s'!$B$1)</f>
        <v>0.2685808284731635</v>
      </c>
    </row>
    <row r="3623" spans="1:32" x14ac:dyDescent="0.25">
      <c r="A3623" t="s">
        <v>7364</v>
      </c>
      <c r="B3623" t="s">
        <v>25</v>
      </c>
      <c r="C3623" s="7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 t="str">
        <f>IF(Table1[[#This Row],[Under 30]]="yes","under 30",IF(Table1[[#This Row],[Senior]]="No","Senior","other"))</f>
        <v>Senior</v>
      </c>
      <c r="AE3623">
        <f>IF(Table1[[#This Row],[Churn Label]]="no",0,1)</f>
        <v>1</v>
      </c>
      <c r="AF3623" cm="1">
        <f t="array" ref="AF3623">SUM(Table1[Cutomer Churned or not]/'KPI''s'!$B$1)</f>
        <v>0.2685808284731635</v>
      </c>
    </row>
    <row r="3624" spans="1:32" x14ac:dyDescent="0.25">
      <c r="A3624" t="s">
        <v>7366</v>
      </c>
      <c r="B3624" t="s">
        <v>25</v>
      </c>
      <c r="C3624" s="7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 t="str">
        <f>IF(Table1[[#This Row],[Under 30]]="yes","under 30",IF(Table1[[#This Row],[Senior]]="No","Senior","other"))</f>
        <v>Senior</v>
      </c>
      <c r="AE3624">
        <f>IF(Table1[[#This Row],[Churn Label]]="no",0,1)</f>
        <v>1</v>
      </c>
      <c r="AF3624" cm="1">
        <f t="array" ref="AF3624">SUM(Table1[Cutomer Churned or not]/'KPI''s'!$B$1)</f>
        <v>0.2685808284731635</v>
      </c>
    </row>
    <row r="3625" spans="1:32" x14ac:dyDescent="0.25">
      <c r="A3625" t="s">
        <v>7368</v>
      </c>
      <c r="B3625" t="s">
        <v>25</v>
      </c>
      <c r="C3625" s="7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 t="str">
        <f>IF(Table1[[#This Row],[Under 30]]="yes","under 30",IF(Table1[[#This Row],[Senior]]="No","Senior","other"))</f>
        <v>Senior</v>
      </c>
      <c r="AE3625">
        <f>IF(Table1[[#This Row],[Churn Label]]="no",0,1)</f>
        <v>1</v>
      </c>
      <c r="AF3625" cm="1">
        <f t="array" ref="AF3625">SUM(Table1[Cutomer Churned or not]/'KPI''s'!$B$1)</f>
        <v>0.2685808284731635</v>
      </c>
    </row>
    <row r="3626" spans="1:32" x14ac:dyDescent="0.25">
      <c r="A3626" t="s">
        <v>7370</v>
      </c>
      <c r="B3626" t="s">
        <v>25</v>
      </c>
      <c r="C3626" s="7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 t="str">
        <f>IF(Table1[[#This Row],[Under 30]]="yes","under 30",IF(Table1[[#This Row],[Senior]]="No","Senior","other"))</f>
        <v>Senior</v>
      </c>
      <c r="AE3626">
        <f>IF(Table1[[#This Row],[Churn Label]]="no",0,1)</f>
        <v>1</v>
      </c>
      <c r="AF3626" cm="1">
        <f t="array" ref="AF3626">SUM(Table1[Cutomer Churned or not]/'KPI''s'!$B$1)</f>
        <v>0.2685808284731635</v>
      </c>
    </row>
    <row r="3627" spans="1:32" x14ac:dyDescent="0.25">
      <c r="A3627" t="s">
        <v>7372</v>
      </c>
      <c r="B3627" t="s">
        <v>25</v>
      </c>
      <c r="C3627" s="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 t="str">
        <f>IF(Table1[[#This Row],[Under 30]]="yes","under 30",IF(Table1[[#This Row],[Senior]]="No","Senior","other"))</f>
        <v>under 30</v>
      </c>
      <c r="AE3627">
        <f>IF(Table1[[#This Row],[Churn Label]]="no",0,1)</f>
        <v>1</v>
      </c>
      <c r="AF3627" cm="1">
        <f t="array" ref="AF3627">SUM(Table1[Cutomer Churned or not]/'KPI''s'!$B$1)</f>
        <v>0.2685808284731635</v>
      </c>
    </row>
    <row r="3628" spans="1:32" x14ac:dyDescent="0.25">
      <c r="A3628" t="s">
        <v>7374</v>
      </c>
      <c r="B3628" t="s">
        <v>25</v>
      </c>
      <c r="C3628" s="7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 t="str">
        <f>IF(Table1[[#This Row],[Under 30]]="yes","under 30",IF(Table1[[#This Row],[Senior]]="No","Senior","other"))</f>
        <v>other</v>
      </c>
      <c r="AE3628">
        <f>IF(Table1[[#This Row],[Churn Label]]="no",0,1)</f>
        <v>1</v>
      </c>
      <c r="AF3628" cm="1">
        <f t="array" ref="AF3628">SUM(Table1[Cutomer Churned or not]/'KPI''s'!$B$1)</f>
        <v>0.2685808284731635</v>
      </c>
    </row>
    <row r="3629" spans="1:32" x14ac:dyDescent="0.25">
      <c r="A3629" t="s">
        <v>7376</v>
      </c>
      <c r="B3629" t="s">
        <v>25</v>
      </c>
      <c r="C3629" s="7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 t="str">
        <f>IF(Table1[[#This Row],[Under 30]]="yes","under 30",IF(Table1[[#This Row],[Senior]]="No","Senior","other"))</f>
        <v>under 30</v>
      </c>
      <c r="AE3629">
        <f>IF(Table1[[#This Row],[Churn Label]]="no",0,1)</f>
        <v>1</v>
      </c>
      <c r="AF3629" cm="1">
        <f t="array" ref="AF3629">SUM(Table1[Cutomer Churned or not]/'KPI''s'!$B$1)</f>
        <v>0.2685808284731635</v>
      </c>
    </row>
    <row r="3630" spans="1:32" x14ac:dyDescent="0.25">
      <c r="A3630" t="s">
        <v>7378</v>
      </c>
      <c r="B3630" t="s">
        <v>25</v>
      </c>
      <c r="C3630" s="7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 t="str">
        <f>IF(Table1[[#This Row],[Under 30]]="yes","under 30",IF(Table1[[#This Row],[Senior]]="No","Senior","other"))</f>
        <v>Senior</v>
      </c>
      <c r="AE3630">
        <f>IF(Table1[[#This Row],[Churn Label]]="no",0,1)</f>
        <v>1</v>
      </c>
      <c r="AF3630" cm="1">
        <f t="array" ref="AF3630">SUM(Table1[Cutomer Churned or not]/'KPI''s'!$B$1)</f>
        <v>0.2685808284731635</v>
      </c>
    </row>
    <row r="3631" spans="1:32" x14ac:dyDescent="0.25">
      <c r="A3631" t="s">
        <v>7380</v>
      </c>
      <c r="B3631" t="s">
        <v>25</v>
      </c>
      <c r="C3631" s="7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 t="str">
        <f>IF(Table1[[#This Row],[Under 30]]="yes","under 30",IF(Table1[[#This Row],[Senior]]="No","Senior","other"))</f>
        <v>other</v>
      </c>
      <c r="AE3631">
        <f>IF(Table1[[#This Row],[Churn Label]]="no",0,1)</f>
        <v>1</v>
      </c>
      <c r="AF3631" cm="1">
        <f t="array" ref="AF3631">SUM(Table1[Cutomer Churned or not]/'KPI''s'!$B$1)</f>
        <v>0.2685808284731635</v>
      </c>
    </row>
    <row r="3632" spans="1:32" x14ac:dyDescent="0.25">
      <c r="A3632" t="s">
        <v>7382</v>
      </c>
      <c r="B3632" t="s">
        <v>25</v>
      </c>
      <c r="C3632" s="7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 t="str">
        <f>IF(Table1[[#This Row],[Under 30]]="yes","under 30",IF(Table1[[#This Row],[Senior]]="No","Senior","other"))</f>
        <v>Senior</v>
      </c>
      <c r="AE3632">
        <f>IF(Table1[[#This Row],[Churn Label]]="no",0,1)</f>
        <v>1</v>
      </c>
      <c r="AF3632" cm="1">
        <f t="array" ref="AF3632">SUM(Table1[Cutomer Churned or not]/'KPI''s'!$B$1)</f>
        <v>0.2685808284731635</v>
      </c>
    </row>
    <row r="3633" spans="1:32" x14ac:dyDescent="0.25">
      <c r="A3633" t="s">
        <v>7384</v>
      </c>
      <c r="B3633" t="s">
        <v>25</v>
      </c>
      <c r="C3633" s="7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 t="str">
        <f>IF(Table1[[#This Row],[Under 30]]="yes","under 30",IF(Table1[[#This Row],[Senior]]="No","Senior","other"))</f>
        <v>under 30</v>
      </c>
      <c r="AE3633">
        <f>IF(Table1[[#This Row],[Churn Label]]="no",0,1)</f>
        <v>1</v>
      </c>
      <c r="AF3633" cm="1">
        <f t="array" ref="AF3633">SUM(Table1[Cutomer Churned or not]/'KPI''s'!$B$1)</f>
        <v>0.2685808284731635</v>
      </c>
    </row>
    <row r="3634" spans="1:32" x14ac:dyDescent="0.25">
      <c r="A3634" t="s">
        <v>7386</v>
      </c>
      <c r="B3634" t="s">
        <v>25</v>
      </c>
      <c r="C3634" s="7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 t="str">
        <f>IF(Table1[[#This Row],[Under 30]]="yes","under 30",IF(Table1[[#This Row],[Senior]]="No","Senior","other"))</f>
        <v>Senior</v>
      </c>
      <c r="AE3634">
        <f>IF(Table1[[#This Row],[Churn Label]]="no",0,1)</f>
        <v>1</v>
      </c>
      <c r="AF3634" cm="1">
        <f t="array" ref="AF3634">SUM(Table1[Cutomer Churned or not]/'KPI''s'!$B$1)</f>
        <v>0.2685808284731635</v>
      </c>
    </row>
    <row r="3635" spans="1:32" x14ac:dyDescent="0.25">
      <c r="A3635" t="s">
        <v>7388</v>
      </c>
      <c r="B3635" t="s">
        <v>25</v>
      </c>
      <c r="C3635" s="7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 t="str">
        <f>IF(Table1[[#This Row],[Under 30]]="yes","under 30",IF(Table1[[#This Row],[Senior]]="No","Senior","other"))</f>
        <v>under 30</v>
      </c>
      <c r="AE3635">
        <f>IF(Table1[[#This Row],[Churn Label]]="no",0,1)</f>
        <v>1</v>
      </c>
      <c r="AF3635" cm="1">
        <f t="array" ref="AF3635">SUM(Table1[Cutomer Churned or not]/'KPI''s'!$B$1)</f>
        <v>0.2685808284731635</v>
      </c>
    </row>
    <row r="3636" spans="1:32" x14ac:dyDescent="0.25">
      <c r="A3636" t="s">
        <v>7390</v>
      </c>
      <c r="B3636" t="s">
        <v>25</v>
      </c>
      <c r="C3636" s="7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 t="str">
        <f>IF(Table1[[#This Row],[Under 30]]="yes","under 30",IF(Table1[[#This Row],[Senior]]="No","Senior","other"))</f>
        <v>Senior</v>
      </c>
      <c r="AE3636">
        <f>IF(Table1[[#This Row],[Churn Label]]="no",0,1)</f>
        <v>1</v>
      </c>
      <c r="AF3636" cm="1">
        <f t="array" ref="AF3636">SUM(Table1[Cutomer Churned or not]/'KPI''s'!$B$1)</f>
        <v>0.2685808284731635</v>
      </c>
    </row>
    <row r="3637" spans="1:32" x14ac:dyDescent="0.25">
      <c r="A3637" t="s">
        <v>7392</v>
      </c>
      <c r="B3637" t="s">
        <v>25</v>
      </c>
      <c r="C3637" s="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 t="str">
        <f>IF(Table1[[#This Row],[Under 30]]="yes","under 30",IF(Table1[[#This Row],[Senior]]="No","Senior","other"))</f>
        <v>under 30</v>
      </c>
      <c r="AE3637">
        <f>IF(Table1[[#This Row],[Churn Label]]="no",0,1)</f>
        <v>1</v>
      </c>
      <c r="AF3637" cm="1">
        <f t="array" ref="AF3637">SUM(Table1[Cutomer Churned or not]/'KPI''s'!$B$1)</f>
        <v>0.2685808284731635</v>
      </c>
    </row>
    <row r="3638" spans="1:32" x14ac:dyDescent="0.25">
      <c r="A3638" t="s">
        <v>7394</v>
      </c>
      <c r="B3638" t="s">
        <v>25</v>
      </c>
      <c r="C3638" s="7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 t="str">
        <f>IF(Table1[[#This Row],[Under 30]]="yes","under 30",IF(Table1[[#This Row],[Senior]]="No","Senior","other"))</f>
        <v>other</v>
      </c>
      <c r="AE3638">
        <f>IF(Table1[[#This Row],[Churn Label]]="no",0,1)</f>
        <v>1</v>
      </c>
      <c r="AF3638" cm="1">
        <f t="array" ref="AF3638">SUM(Table1[Cutomer Churned or not]/'KPI''s'!$B$1)</f>
        <v>0.2685808284731635</v>
      </c>
    </row>
    <row r="3639" spans="1:32" x14ac:dyDescent="0.25">
      <c r="A3639" t="s">
        <v>7396</v>
      </c>
      <c r="B3639" t="s">
        <v>25</v>
      </c>
      <c r="C3639" s="7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 t="str">
        <f>IF(Table1[[#This Row],[Under 30]]="yes","under 30",IF(Table1[[#This Row],[Senior]]="No","Senior","other"))</f>
        <v>other</v>
      </c>
      <c r="AE3639">
        <f>IF(Table1[[#This Row],[Churn Label]]="no",0,1)</f>
        <v>1</v>
      </c>
      <c r="AF3639" cm="1">
        <f t="array" ref="AF3639">SUM(Table1[Cutomer Churned or not]/'KPI''s'!$B$1)</f>
        <v>0.2685808284731635</v>
      </c>
    </row>
    <row r="3640" spans="1:32" x14ac:dyDescent="0.25">
      <c r="A3640" t="s">
        <v>7398</v>
      </c>
      <c r="B3640" t="s">
        <v>25</v>
      </c>
      <c r="C3640" s="7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 t="str">
        <f>IF(Table1[[#This Row],[Under 30]]="yes","under 30",IF(Table1[[#This Row],[Senior]]="No","Senior","other"))</f>
        <v>under 30</v>
      </c>
      <c r="AE3640">
        <f>IF(Table1[[#This Row],[Churn Label]]="no",0,1)</f>
        <v>1</v>
      </c>
      <c r="AF3640" cm="1">
        <f t="array" ref="AF3640">SUM(Table1[Cutomer Churned or not]/'KPI''s'!$B$1)</f>
        <v>0.2685808284731635</v>
      </c>
    </row>
    <row r="3641" spans="1:32" x14ac:dyDescent="0.25">
      <c r="A3641" t="s">
        <v>7400</v>
      </c>
      <c r="B3641" t="s">
        <v>25</v>
      </c>
      <c r="C3641" s="7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 t="str">
        <f>IF(Table1[[#This Row],[Under 30]]="yes","under 30",IF(Table1[[#This Row],[Senior]]="No","Senior","other"))</f>
        <v>Senior</v>
      </c>
      <c r="AE3641">
        <f>IF(Table1[[#This Row],[Churn Label]]="no",0,1)</f>
        <v>1</v>
      </c>
      <c r="AF3641" cm="1">
        <f t="array" ref="AF3641">SUM(Table1[Cutomer Churned or not]/'KPI''s'!$B$1)</f>
        <v>0.2685808284731635</v>
      </c>
    </row>
    <row r="3642" spans="1:32" x14ac:dyDescent="0.25">
      <c r="A3642" t="s">
        <v>7402</v>
      </c>
      <c r="B3642" t="s">
        <v>25</v>
      </c>
      <c r="C3642" s="7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 t="str">
        <f>IF(Table1[[#This Row],[Under 30]]="yes","under 30",IF(Table1[[#This Row],[Senior]]="No","Senior","other"))</f>
        <v>other</v>
      </c>
      <c r="AE3642">
        <f>IF(Table1[[#This Row],[Churn Label]]="no",0,1)</f>
        <v>1</v>
      </c>
      <c r="AF3642" cm="1">
        <f t="array" ref="AF3642">SUM(Table1[Cutomer Churned or not]/'KPI''s'!$B$1)</f>
        <v>0.2685808284731635</v>
      </c>
    </row>
    <row r="3643" spans="1:32" x14ac:dyDescent="0.25">
      <c r="A3643" t="s">
        <v>7404</v>
      </c>
      <c r="B3643" t="s">
        <v>25</v>
      </c>
      <c r="C3643" s="7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 t="str">
        <f>IF(Table1[[#This Row],[Under 30]]="yes","under 30",IF(Table1[[#This Row],[Senior]]="No","Senior","other"))</f>
        <v>Senior</v>
      </c>
      <c r="AE3643">
        <f>IF(Table1[[#This Row],[Churn Label]]="no",0,1)</f>
        <v>1</v>
      </c>
      <c r="AF3643" cm="1">
        <f t="array" ref="AF3643">SUM(Table1[Cutomer Churned or not]/'KPI''s'!$B$1)</f>
        <v>0.2685808284731635</v>
      </c>
    </row>
    <row r="3644" spans="1:32" x14ac:dyDescent="0.25">
      <c r="A3644" t="s">
        <v>7406</v>
      </c>
      <c r="B3644" t="s">
        <v>25</v>
      </c>
      <c r="C3644" s="7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 t="str">
        <f>IF(Table1[[#This Row],[Under 30]]="yes","under 30",IF(Table1[[#This Row],[Senior]]="No","Senior","other"))</f>
        <v>Senior</v>
      </c>
      <c r="AE3644">
        <f>IF(Table1[[#This Row],[Churn Label]]="no",0,1)</f>
        <v>1</v>
      </c>
      <c r="AF3644" cm="1">
        <f t="array" ref="AF3644">SUM(Table1[Cutomer Churned or not]/'KPI''s'!$B$1)</f>
        <v>0.2685808284731635</v>
      </c>
    </row>
    <row r="3645" spans="1:32" x14ac:dyDescent="0.25">
      <c r="A3645" t="s">
        <v>7408</v>
      </c>
      <c r="B3645" t="s">
        <v>25</v>
      </c>
      <c r="C3645" s="7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 t="str">
        <f>IF(Table1[[#This Row],[Under 30]]="yes","under 30",IF(Table1[[#This Row],[Senior]]="No","Senior","other"))</f>
        <v>Senior</v>
      </c>
      <c r="AE3645">
        <f>IF(Table1[[#This Row],[Churn Label]]="no",0,1)</f>
        <v>1</v>
      </c>
      <c r="AF3645" cm="1">
        <f t="array" ref="AF3645">SUM(Table1[Cutomer Churned or not]/'KPI''s'!$B$1)</f>
        <v>0.2685808284731635</v>
      </c>
    </row>
    <row r="3646" spans="1:32" x14ac:dyDescent="0.25">
      <c r="A3646" t="s">
        <v>7410</v>
      </c>
      <c r="B3646" t="s">
        <v>25</v>
      </c>
      <c r="C3646" s="7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 t="str">
        <f>IF(Table1[[#This Row],[Under 30]]="yes","under 30",IF(Table1[[#This Row],[Senior]]="No","Senior","other"))</f>
        <v>Senior</v>
      </c>
      <c r="AE3646">
        <f>IF(Table1[[#This Row],[Churn Label]]="no",0,1)</f>
        <v>1</v>
      </c>
      <c r="AF3646" cm="1">
        <f t="array" ref="AF3646">SUM(Table1[Cutomer Churned or not]/'KPI''s'!$B$1)</f>
        <v>0.2685808284731635</v>
      </c>
    </row>
    <row r="3647" spans="1:32" x14ac:dyDescent="0.25">
      <c r="A3647" t="s">
        <v>7412</v>
      </c>
      <c r="B3647" t="s">
        <v>25</v>
      </c>
      <c r="C3647" s="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 t="str">
        <f>IF(Table1[[#This Row],[Under 30]]="yes","under 30",IF(Table1[[#This Row],[Senior]]="No","Senior","other"))</f>
        <v>Senior</v>
      </c>
      <c r="AE3647">
        <f>IF(Table1[[#This Row],[Churn Label]]="no",0,1)</f>
        <v>1</v>
      </c>
      <c r="AF3647" cm="1">
        <f t="array" ref="AF3647">SUM(Table1[Cutomer Churned or not]/'KPI''s'!$B$1)</f>
        <v>0.2685808284731635</v>
      </c>
    </row>
    <row r="3648" spans="1:32" x14ac:dyDescent="0.25">
      <c r="A3648" t="s">
        <v>7414</v>
      </c>
      <c r="B3648" t="s">
        <v>25</v>
      </c>
      <c r="C3648" s="7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 t="str">
        <f>IF(Table1[[#This Row],[Under 30]]="yes","under 30",IF(Table1[[#This Row],[Senior]]="No","Senior","other"))</f>
        <v>Senior</v>
      </c>
      <c r="AE3648">
        <f>IF(Table1[[#This Row],[Churn Label]]="no",0,1)</f>
        <v>1</v>
      </c>
      <c r="AF3648" cm="1">
        <f t="array" ref="AF3648">SUM(Table1[Cutomer Churned or not]/'KPI''s'!$B$1)</f>
        <v>0.2685808284731635</v>
      </c>
    </row>
    <row r="3649" spans="1:32" x14ac:dyDescent="0.25">
      <c r="A3649" t="s">
        <v>7416</v>
      </c>
      <c r="B3649" t="s">
        <v>25</v>
      </c>
      <c r="C3649" s="7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 t="str">
        <f>IF(Table1[[#This Row],[Under 30]]="yes","under 30",IF(Table1[[#This Row],[Senior]]="No","Senior","other"))</f>
        <v>under 30</v>
      </c>
      <c r="AE3649">
        <f>IF(Table1[[#This Row],[Churn Label]]="no",0,1)</f>
        <v>1</v>
      </c>
      <c r="AF3649" cm="1">
        <f t="array" ref="AF3649">SUM(Table1[Cutomer Churned or not]/'KPI''s'!$B$1)</f>
        <v>0.2685808284731635</v>
      </c>
    </row>
    <row r="3650" spans="1:32" x14ac:dyDescent="0.25">
      <c r="A3650" t="s">
        <v>7418</v>
      </c>
      <c r="B3650" t="s">
        <v>25</v>
      </c>
      <c r="C3650" s="7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 t="str">
        <f>IF(Table1[[#This Row],[Under 30]]="yes","under 30",IF(Table1[[#This Row],[Senior]]="No","Senior","other"))</f>
        <v>Senior</v>
      </c>
      <c r="AE3650">
        <f>IF(Table1[[#This Row],[Churn Label]]="no",0,1)</f>
        <v>1</v>
      </c>
      <c r="AF3650" cm="1">
        <f t="array" ref="AF3650">SUM(Table1[Cutomer Churned or not]/'KPI''s'!$B$1)</f>
        <v>0.2685808284731635</v>
      </c>
    </row>
    <row r="3651" spans="1:32" x14ac:dyDescent="0.25">
      <c r="A3651" t="s">
        <v>7420</v>
      </c>
      <c r="B3651" t="s">
        <v>25</v>
      </c>
      <c r="C3651" s="7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 t="str">
        <f>IF(Table1[[#This Row],[Under 30]]="yes","under 30",IF(Table1[[#This Row],[Senior]]="No","Senior","other"))</f>
        <v>other</v>
      </c>
      <c r="AE3651">
        <f>IF(Table1[[#This Row],[Churn Label]]="no",0,1)</f>
        <v>1</v>
      </c>
      <c r="AF3651" cm="1">
        <f t="array" ref="AF3651">SUM(Table1[Cutomer Churned or not]/'KPI''s'!$B$1)</f>
        <v>0.2685808284731635</v>
      </c>
    </row>
    <row r="3652" spans="1:32" x14ac:dyDescent="0.25">
      <c r="A3652" t="s">
        <v>7422</v>
      </c>
      <c r="B3652" t="s">
        <v>25</v>
      </c>
      <c r="C3652" s="7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 t="str">
        <f>IF(Table1[[#This Row],[Under 30]]="yes","under 30",IF(Table1[[#This Row],[Senior]]="No","Senior","other"))</f>
        <v>Senior</v>
      </c>
      <c r="AE3652">
        <f>IF(Table1[[#This Row],[Churn Label]]="no",0,1)</f>
        <v>1</v>
      </c>
      <c r="AF3652" cm="1">
        <f t="array" ref="AF3652">SUM(Table1[Cutomer Churned or not]/'KPI''s'!$B$1)</f>
        <v>0.2685808284731635</v>
      </c>
    </row>
    <row r="3653" spans="1:32" x14ac:dyDescent="0.25">
      <c r="A3653" t="s">
        <v>7424</v>
      </c>
      <c r="B3653" t="s">
        <v>25</v>
      </c>
      <c r="C3653" s="7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 t="str">
        <f>IF(Table1[[#This Row],[Under 30]]="yes","under 30",IF(Table1[[#This Row],[Senior]]="No","Senior","other"))</f>
        <v>other</v>
      </c>
      <c r="AE3653">
        <f>IF(Table1[[#This Row],[Churn Label]]="no",0,1)</f>
        <v>1</v>
      </c>
      <c r="AF3653" cm="1">
        <f t="array" ref="AF3653">SUM(Table1[Cutomer Churned or not]/'KPI''s'!$B$1)</f>
        <v>0.2685808284731635</v>
      </c>
    </row>
    <row r="3654" spans="1:32" x14ac:dyDescent="0.25">
      <c r="A3654" t="s">
        <v>7426</v>
      </c>
      <c r="B3654" t="s">
        <v>25</v>
      </c>
      <c r="C3654" s="7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 t="str">
        <f>IF(Table1[[#This Row],[Under 30]]="yes","under 30",IF(Table1[[#This Row],[Senior]]="No","Senior","other"))</f>
        <v>Senior</v>
      </c>
      <c r="AE3654">
        <f>IF(Table1[[#This Row],[Churn Label]]="no",0,1)</f>
        <v>1</v>
      </c>
      <c r="AF3654" cm="1">
        <f t="array" ref="AF3654">SUM(Table1[Cutomer Churned or not]/'KPI''s'!$B$1)</f>
        <v>0.2685808284731635</v>
      </c>
    </row>
    <row r="3655" spans="1:32" x14ac:dyDescent="0.25">
      <c r="A3655" t="s">
        <v>7428</v>
      </c>
      <c r="B3655" t="s">
        <v>25</v>
      </c>
      <c r="C3655" s="7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 t="str">
        <f>IF(Table1[[#This Row],[Under 30]]="yes","under 30",IF(Table1[[#This Row],[Senior]]="No","Senior","other"))</f>
        <v>Senior</v>
      </c>
      <c r="AE3655">
        <f>IF(Table1[[#This Row],[Churn Label]]="no",0,1)</f>
        <v>1</v>
      </c>
      <c r="AF3655" cm="1">
        <f t="array" ref="AF3655">SUM(Table1[Cutomer Churned or not]/'KPI''s'!$B$1)</f>
        <v>0.2685808284731635</v>
      </c>
    </row>
    <row r="3656" spans="1:32" x14ac:dyDescent="0.25">
      <c r="A3656" t="s">
        <v>7430</v>
      </c>
      <c r="B3656" t="s">
        <v>25</v>
      </c>
      <c r="C3656" s="7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 t="str">
        <f>IF(Table1[[#This Row],[Under 30]]="yes","under 30",IF(Table1[[#This Row],[Senior]]="No","Senior","other"))</f>
        <v>Senior</v>
      </c>
      <c r="AE3656">
        <f>IF(Table1[[#This Row],[Churn Label]]="no",0,1)</f>
        <v>1</v>
      </c>
      <c r="AF3656" cm="1">
        <f t="array" ref="AF3656">SUM(Table1[Cutomer Churned or not]/'KPI''s'!$B$1)</f>
        <v>0.2685808284731635</v>
      </c>
    </row>
    <row r="3657" spans="1:32" x14ac:dyDescent="0.25">
      <c r="A3657" t="s">
        <v>7432</v>
      </c>
      <c r="B3657" t="s">
        <v>25</v>
      </c>
      <c r="C3657" s="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 t="str">
        <f>IF(Table1[[#This Row],[Under 30]]="yes","under 30",IF(Table1[[#This Row],[Senior]]="No","Senior","other"))</f>
        <v>Senior</v>
      </c>
      <c r="AE3657">
        <f>IF(Table1[[#This Row],[Churn Label]]="no",0,1)</f>
        <v>1</v>
      </c>
      <c r="AF3657" cm="1">
        <f t="array" ref="AF3657">SUM(Table1[Cutomer Churned or not]/'KPI''s'!$B$1)</f>
        <v>0.2685808284731635</v>
      </c>
    </row>
    <row r="3658" spans="1:32" x14ac:dyDescent="0.25">
      <c r="A3658" t="s">
        <v>7434</v>
      </c>
      <c r="B3658" t="s">
        <v>25</v>
      </c>
      <c r="C3658" s="7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 t="str">
        <f>IF(Table1[[#This Row],[Under 30]]="yes","under 30",IF(Table1[[#This Row],[Senior]]="No","Senior","other"))</f>
        <v>under 30</v>
      </c>
      <c r="AE3658">
        <f>IF(Table1[[#This Row],[Churn Label]]="no",0,1)</f>
        <v>1</v>
      </c>
      <c r="AF3658" cm="1">
        <f t="array" ref="AF3658">SUM(Table1[Cutomer Churned or not]/'KPI''s'!$B$1)</f>
        <v>0.2685808284731635</v>
      </c>
    </row>
    <row r="3659" spans="1:32" x14ac:dyDescent="0.25">
      <c r="A3659" t="s">
        <v>7436</v>
      </c>
      <c r="B3659" t="s">
        <v>25</v>
      </c>
      <c r="C3659" s="7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 t="str">
        <f>IF(Table1[[#This Row],[Under 30]]="yes","under 30",IF(Table1[[#This Row],[Senior]]="No","Senior","other"))</f>
        <v>under 30</v>
      </c>
      <c r="AE3659">
        <f>IF(Table1[[#This Row],[Churn Label]]="no",0,1)</f>
        <v>1</v>
      </c>
      <c r="AF3659" cm="1">
        <f t="array" ref="AF3659">SUM(Table1[Cutomer Churned or not]/'KPI''s'!$B$1)</f>
        <v>0.2685808284731635</v>
      </c>
    </row>
    <row r="3660" spans="1:32" x14ac:dyDescent="0.25">
      <c r="A3660" t="s">
        <v>7438</v>
      </c>
      <c r="B3660" t="s">
        <v>25</v>
      </c>
      <c r="C3660" s="7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 t="str">
        <f>IF(Table1[[#This Row],[Under 30]]="yes","under 30",IF(Table1[[#This Row],[Senior]]="No","Senior","other"))</f>
        <v>under 30</v>
      </c>
      <c r="AE3660">
        <f>IF(Table1[[#This Row],[Churn Label]]="no",0,1)</f>
        <v>1</v>
      </c>
      <c r="AF3660" cm="1">
        <f t="array" ref="AF3660">SUM(Table1[Cutomer Churned or not]/'KPI''s'!$B$1)</f>
        <v>0.2685808284731635</v>
      </c>
    </row>
    <row r="3661" spans="1:32" x14ac:dyDescent="0.25">
      <c r="A3661" t="s">
        <v>7440</v>
      </c>
      <c r="B3661" t="s">
        <v>25</v>
      </c>
      <c r="C3661" s="7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 t="str">
        <f>IF(Table1[[#This Row],[Under 30]]="yes","under 30",IF(Table1[[#This Row],[Senior]]="No","Senior","other"))</f>
        <v>other</v>
      </c>
      <c r="AE3661">
        <f>IF(Table1[[#This Row],[Churn Label]]="no",0,1)</f>
        <v>1</v>
      </c>
      <c r="AF3661" cm="1">
        <f t="array" ref="AF3661">SUM(Table1[Cutomer Churned or not]/'KPI''s'!$B$1)</f>
        <v>0.2685808284731635</v>
      </c>
    </row>
    <row r="3662" spans="1:32" x14ac:dyDescent="0.25">
      <c r="A3662" t="s">
        <v>7442</v>
      </c>
      <c r="B3662" t="s">
        <v>25</v>
      </c>
      <c r="C3662" s="7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 t="str">
        <f>IF(Table1[[#This Row],[Under 30]]="yes","under 30",IF(Table1[[#This Row],[Senior]]="No","Senior","other"))</f>
        <v>under 30</v>
      </c>
      <c r="AE3662">
        <f>IF(Table1[[#This Row],[Churn Label]]="no",0,1)</f>
        <v>1</v>
      </c>
      <c r="AF3662" cm="1">
        <f t="array" ref="AF3662">SUM(Table1[Cutomer Churned or not]/'KPI''s'!$B$1)</f>
        <v>0.2685808284731635</v>
      </c>
    </row>
    <row r="3663" spans="1:32" x14ac:dyDescent="0.25">
      <c r="A3663" t="s">
        <v>7444</v>
      </c>
      <c r="B3663" t="s">
        <v>25</v>
      </c>
      <c r="C3663" s="7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 t="str">
        <f>IF(Table1[[#This Row],[Under 30]]="yes","under 30",IF(Table1[[#This Row],[Senior]]="No","Senior","other"))</f>
        <v>Senior</v>
      </c>
      <c r="AE3663">
        <f>IF(Table1[[#This Row],[Churn Label]]="no",0,1)</f>
        <v>1</v>
      </c>
      <c r="AF3663" cm="1">
        <f t="array" ref="AF3663">SUM(Table1[Cutomer Churned or not]/'KPI''s'!$B$1)</f>
        <v>0.2685808284731635</v>
      </c>
    </row>
    <row r="3664" spans="1:32" x14ac:dyDescent="0.25">
      <c r="A3664" t="s">
        <v>7446</v>
      </c>
      <c r="B3664" t="s">
        <v>25</v>
      </c>
      <c r="C3664" s="7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 t="str">
        <f>IF(Table1[[#This Row],[Under 30]]="yes","under 30",IF(Table1[[#This Row],[Senior]]="No","Senior","other"))</f>
        <v>other</v>
      </c>
      <c r="AE3664">
        <f>IF(Table1[[#This Row],[Churn Label]]="no",0,1)</f>
        <v>1</v>
      </c>
      <c r="AF3664" cm="1">
        <f t="array" ref="AF3664">SUM(Table1[Cutomer Churned or not]/'KPI''s'!$B$1)</f>
        <v>0.2685808284731635</v>
      </c>
    </row>
    <row r="3665" spans="1:32" x14ac:dyDescent="0.25">
      <c r="A3665" t="s">
        <v>7448</v>
      </c>
      <c r="B3665" t="s">
        <v>25</v>
      </c>
      <c r="C3665" s="7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 t="str">
        <f>IF(Table1[[#This Row],[Under 30]]="yes","under 30",IF(Table1[[#This Row],[Senior]]="No","Senior","other"))</f>
        <v>under 30</v>
      </c>
      <c r="AE3665">
        <f>IF(Table1[[#This Row],[Churn Label]]="no",0,1)</f>
        <v>1</v>
      </c>
      <c r="AF3665" cm="1">
        <f t="array" ref="AF3665">SUM(Table1[Cutomer Churned or not]/'KPI''s'!$B$1)</f>
        <v>0.2685808284731635</v>
      </c>
    </row>
    <row r="3666" spans="1:32" x14ac:dyDescent="0.25">
      <c r="A3666" t="s">
        <v>7450</v>
      </c>
      <c r="B3666" t="s">
        <v>25</v>
      </c>
      <c r="C3666" s="7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 t="str">
        <f>IF(Table1[[#This Row],[Under 30]]="yes","under 30",IF(Table1[[#This Row],[Senior]]="No","Senior","other"))</f>
        <v>Senior</v>
      </c>
      <c r="AE3666">
        <f>IF(Table1[[#This Row],[Churn Label]]="no",0,1)</f>
        <v>1</v>
      </c>
      <c r="AF3666" cm="1">
        <f t="array" ref="AF3666">SUM(Table1[Cutomer Churned or not]/'KPI''s'!$B$1)</f>
        <v>0.2685808284731635</v>
      </c>
    </row>
    <row r="3667" spans="1:32" x14ac:dyDescent="0.25">
      <c r="A3667" t="s">
        <v>7452</v>
      </c>
      <c r="B3667" t="s">
        <v>25</v>
      </c>
      <c r="C3667" s="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 t="str">
        <f>IF(Table1[[#This Row],[Under 30]]="yes","under 30",IF(Table1[[#This Row],[Senior]]="No","Senior","other"))</f>
        <v>other</v>
      </c>
      <c r="AE3667">
        <f>IF(Table1[[#This Row],[Churn Label]]="no",0,1)</f>
        <v>1</v>
      </c>
      <c r="AF3667" cm="1">
        <f t="array" ref="AF3667">SUM(Table1[Cutomer Churned or not]/'KPI''s'!$B$1)</f>
        <v>0.2685808284731635</v>
      </c>
    </row>
    <row r="3668" spans="1:32" x14ac:dyDescent="0.25">
      <c r="A3668" t="s">
        <v>7454</v>
      </c>
      <c r="B3668" t="s">
        <v>25</v>
      </c>
      <c r="C3668" s="7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 t="str">
        <f>IF(Table1[[#This Row],[Under 30]]="yes","under 30",IF(Table1[[#This Row],[Senior]]="No","Senior","other"))</f>
        <v>Senior</v>
      </c>
      <c r="AE3668">
        <f>IF(Table1[[#This Row],[Churn Label]]="no",0,1)</f>
        <v>1</v>
      </c>
      <c r="AF3668" cm="1">
        <f t="array" ref="AF3668">SUM(Table1[Cutomer Churned or not]/'KPI''s'!$B$1)</f>
        <v>0.2685808284731635</v>
      </c>
    </row>
    <row r="3669" spans="1:32" x14ac:dyDescent="0.25">
      <c r="A3669" t="s">
        <v>7456</v>
      </c>
      <c r="B3669" t="s">
        <v>25</v>
      </c>
      <c r="C3669" s="7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 t="str">
        <f>IF(Table1[[#This Row],[Under 30]]="yes","under 30",IF(Table1[[#This Row],[Senior]]="No","Senior","other"))</f>
        <v>other</v>
      </c>
      <c r="AE3669">
        <f>IF(Table1[[#This Row],[Churn Label]]="no",0,1)</f>
        <v>1</v>
      </c>
      <c r="AF3669" cm="1">
        <f t="array" ref="AF3669">SUM(Table1[Cutomer Churned or not]/'KPI''s'!$B$1)</f>
        <v>0.2685808284731635</v>
      </c>
    </row>
    <row r="3670" spans="1:32" x14ac:dyDescent="0.25">
      <c r="A3670" t="s">
        <v>7458</v>
      </c>
      <c r="B3670" t="s">
        <v>25</v>
      </c>
      <c r="C3670" s="7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 t="str">
        <f>IF(Table1[[#This Row],[Under 30]]="yes","under 30",IF(Table1[[#This Row],[Senior]]="No","Senior","other"))</f>
        <v>Senior</v>
      </c>
      <c r="AE3670">
        <f>IF(Table1[[#This Row],[Churn Label]]="no",0,1)</f>
        <v>1</v>
      </c>
      <c r="AF3670" cm="1">
        <f t="array" ref="AF3670">SUM(Table1[Cutomer Churned or not]/'KPI''s'!$B$1)</f>
        <v>0.2685808284731635</v>
      </c>
    </row>
    <row r="3671" spans="1:32" x14ac:dyDescent="0.25">
      <c r="A3671" t="s">
        <v>7460</v>
      </c>
      <c r="B3671" t="s">
        <v>25</v>
      </c>
      <c r="C3671" s="7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 t="str">
        <f>IF(Table1[[#This Row],[Under 30]]="yes","under 30",IF(Table1[[#This Row],[Senior]]="No","Senior","other"))</f>
        <v>under 30</v>
      </c>
      <c r="AE3671">
        <f>IF(Table1[[#This Row],[Churn Label]]="no",0,1)</f>
        <v>1</v>
      </c>
      <c r="AF3671" cm="1">
        <f t="array" ref="AF3671">SUM(Table1[Cutomer Churned or not]/'KPI''s'!$B$1)</f>
        <v>0.2685808284731635</v>
      </c>
    </row>
    <row r="3672" spans="1:32" x14ac:dyDescent="0.25">
      <c r="A3672" t="s">
        <v>7462</v>
      </c>
      <c r="B3672" t="s">
        <v>25</v>
      </c>
      <c r="C3672" s="7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 t="str">
        <f>IF(Table1[[#This Row],[Under 30]]="yes","under 30",IF(Table1[[#This Row],[Senior]]="No","Senior","other"))</f>
        <v>Senior</v>
      </c>
      <c r="AE3672">
        <f>IF(Table1[[#This Row],[Churn Label]]="no",0,1)</f>
        <v>1</v>
      </c>
      <c r="AF3672" cm="1">
        <f t="array" ref="AF3672">SUM(Table1[Cutomer Churned or not]/'KPI''s'!$B$1)</f>
        <v>0.2685808284731635</v>
      </c>
    </row>
    <row r="3673" spans="1:32" x14ac:dyDescent="0.25">
      <c r="A3673" t="s">
        <v>7464</v>
      </c>
      <c r="B3673" t="s">
        <v>25</v>
      </c>
      <c r="C3673" s="7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 t="str">
        <f>IF(Table1[[#This Row],[Under 30]]="yes","under 30",IF(Table1[[#This Row],[Senior]]="No","Senior","other"))</f>
        <v>Senior</v>
      </c>
      <c r="AE3673">
        <f>IF(Table1[[#This Row],[Churn Label]]="no",0,1)</f>
        <v>1</v>
      </c>
      <c r="AF3673" cm="1">
        <f t="array" ref="AF3673">SUM(Table1[Cutomer Churned or not]/'KPI''s'!$B$1)</f>
        <v>0.2685808284731635</v>
      </c>
    </row>
    <row r="3674" spans="1:32" x14ac:dyDescent="0.25">
      <c r="A3674" t="s">
        <v>7466</v>
      </c>
      <c r="B3674" t="s">
        <v>25</v>
      </c>
      <c r="C3674" s="7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 t="str">
        <f>IF(Table1[[#This Row],[Under 30]]="yes","under 30",IF(Table1[[#This Row],[Senior]]="No","Senior","other"))</f>
        <v>other</v>
      </c>
      <c r="AE3674">
        <f>IF(Table1[[#This Row],[Churn Label]]="no",0,1)</f>
        <v>1</v>
      </c>
      <c r="AF3674" cm="1">
        <f t="array" ref="AF3674">SUM(Table1[Cutomer Churned or not]/'KPI''s'!$B$1)</f>
        <v>0.2685808284731635</v>
      </c>
    </row>
    <row r="3675" spans="1:32" x14ac:dyDescent="0.25">
      <c r="A3675" t="s">
        <v>7468</v>
      </c>
      <c r="B3675" t="s">
        <v>25</v>
      </c>
      <c r="C3675" s="7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 t="str">
        <f>IF(Table1[[#This Row],[Under 30]]="yes","under 30",IF(Table1[[#This Row],[Senior]]="No","Senior","other"))</f>
        <v>Senior</v>
      </c>
      <c r="AE3675">
        <f>IF(Table1[[#This Row],[Churn Label]]="no",0,1)</f>
        <v>1</v>
      </c>
      <c r="AF3675" cm="1">
        <f t="array" ref="AF3675">SUM(Table1[Cutomer Churned or not]/'KPI''s'!$B$1)</f>
        <v>0.2685808284731635</v>
      </c>
    </row>
    <row r="3676" spans="1:32" x14ac:dyDescent="0.25">
      <c r="A3676" t="s">
        <v>7470</v>
      </c>
      <c r="B3676" t="s">
        <v>25</v>
      </c>
      <c r="C3676" s="7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 t="str">
        <f>IF(Table1[[#This Row],[Under 30]]="yes","under 30",IF(Table1[[#This Row],[Senior]]="No","Senior","other"))</f>
        <v>Senior</v>
      </c>
      <c r="AE3676">
        <f>IF(Table1[[#This Row],[Churn Label]]="no",0,1)</f>
        <v>1</v>
      </c>
      <c r="AF3676" cm="1">
        <f t="array" ref="AF3676">SUM(Table1[Cutomer Churned or not]/'KPI''s'!$B$1)</f>
        <v>0.2685808284731635</v>
      </c>
    </row>
    <row r="3677" spans="1:32" x14ac:dyDescent="0.25">
      <c r="A3677" t="s">
        <v>7472</v>
      </c>
      <c r="B3677" t="s">
        <v>25</v>
      </c>
      <c r="C3677" s="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 t="str">
        <f>IF(Table1[[#This Row],[Under 30]]="yes","under 30",IF(Table1[[#This Row],[Senior]]="No","Senior","other"))</f>
        <v>Senior</v>
      </c>
      <c r="AE3677">
        <f>IF(Table1[[#This Row],[Churn Label]]="no",0,1)</f>
        <v>1</v>
      </c>
      <c r="AF3677" cm="1">
        <f t="array" ref="AF3677">SUM(Table1[Cutomer Churned or not]/'KPI''s'!$B$1)</f>
        <v>0.2685808284731635</v>
      </c>
    </row>
    <row r="3678" spans="1:32" x14ac:dyDescent="0.25">
      <c r="A3678" t="s">
        <v>7474</v>
      </c>
      <c r="B3678" t="s">
        <v>25</v>
      </c>
      <c r="C3678" s="7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 t="str">
        <f>IF(Table1[[#This Row],[Under 30]]="yes","under 30",IF(Table1[[#This Row],[Senior]]="No","Senior","other"))</f>
        <v>under 30</v>
      </c>
      <c r="AE3678">
        <f>IF(Table1[[#This Row],[Churn Label]]="no",0,1)</f>
        <v>1</v>
      </c>
      <c r="AF3678" cm="1">
        <f t="array" ref="AF3678">SUM(Table1[Cutomer Churned or not]/'KPI''s'!$B$1)</f>
        <v>0.2685808284731635</v>
      </c>
    </row>
    <row r="3679" spans="1:32" x14ac:dyDescent="0.25">
      <c r="A3679" t="s">
        <v>7476</v>
      </c>
      <c r="B3679" t="s">
        <v>25</v>
      </c>
      <c r="C3679" s="7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 t="str">
        <f>IF(Table1[[#This Row],[Under 30]]="yes","under 30",IF(Table1[[#This Row],[Senior]]="No","Senior","other"))</f>
        <v>Senior</v>
      </c>
      <c r="AE3679">
        <f>IF(Table1[[#This Row],[Churn Label]]="no",0,1)</f>
        <v>1</v>
      </c>
      <c r="AF3679" cm="1">
        <f t="array" ref="AF3679">SUM(Table1[Cutomer Churned or not]/'KPI''s'!$B$1)</f>
        <v>0.2685808284731635</v>
      </c>
    </row>
    <row r="3680" spans="1:32" x14ac:dyDescent="0.25">
      <c r="A3680" t="s">
        <v>7478</v>
      </c>
      <c r="B3680" t="s">
        <v>25</v>
      </c>
      <c r="C3680" s="7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 t="str">
        <f>IF(Table1[[#This Row],[Under 30]]="yes","under 30",IF(Table1[[#This Row],[Senior]]="No","Senior","other"))</f>
        <v>Senior</v>
      </c>
      <c r="AE3680">
        <f>IF(Table1[[#This Row],[Churn Label]]="no",0,1)</f>
        <v>1</v>
      </c>
      <c r="AF3680" cm="1">
        <f t="array" ref="AF3680">SUM(Table1[Cutomer Churned or not]/'KPI''s'!$B$1)</f>
        <v>0.2685808284731635</v>
      </c>
    </row>
    <row r="3681" spans="1:32" x14ac:dyDescent="0.25">
      <c r="A3681" t="s">
        <v>7480</v>
      </c>
      <c r="B3681" t="s">
        <v>25</v>
      </c>
      <c r="C3681" s="7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 t="str">
        <f>IF(Table1[[#This Row],[Under 30]]="yes","under 30",IF(Table1[[#This Row],[Senior]]="No","Senior","other"))</f>
        <v>Senior</v>
      </c>
      <c r="AE3681">
        <f>IF(Table1[[#This Row],[Churn Label]]="no",0,1)</f>
        <v>1</v>
      </c>
      <c r="AF3681" cm="1">
        <f t="array" ref="AF3681">SUM(Table1[Cutomer Churned or not]/'KPI''s'!$B$1)</f>
        <v>0.2685808284731635</v>
      </c>
    </row>
    <row r="3682" spans="1:32" x14ac:dyDescent="0.25">
      <c r="A3682" t="s">
        <v>7482</v>
      </c>
      <c r="B3682" t="s">
        <v>25</v>
      </c>
      <c r="C3682" s="7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 t="str">
        <f>IF(Table1[[#This Row],[Under 30]]="yes","under 30",IF(Table1[[#This Row],[Senior]]="No","Senior","other"))</f>
        <v>Senior</v>
      </c>
      <c r="AE3682">
        <f>IF(Table1[[#This Row],[Churn Label]]="no",0,1)</f>
        <v>1</v>
      </c>
      <c r="AF3682" cm="1">
        <f t="array" ref="AF3682">SUM(Table1[Cutomer Churned or not]/'KPI''s'!$B$1)</f>
        <v>0.2685808284731635</v>
      </c>
    </row>
    <row r="3683" spans="1:32" x14ac:dyDescent="0.25">
      <c r="A3683" t="s">
        <v>7484</v>
      </c>
      <c r="B3683" t="s">
        <v>25</v>
      </c>
      <c r="C3683" s="7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 t="str">
        <f>IF(Table1[[#This Row],[Under 30]]="yes","under 30",IF(Table1[[#This Row],[Senior]]="No","Senior","other"))</f>
        <v>Senior</v>
      </c>
      <c r="AE3683">
        <f>IF(Table1[[#This Row],[Churn Label]]="no",0,1)</f>
        <v>1</v>
      </c>
      <c r="AF3683" cm="1">
        <f t="array" ref="AF3683">SUM(Table1[Cutomer Churned or not]/'KPI''s'!$B$1)</f>
        <v>0.2685808284731635</v>
      </c>
    </row>
    <row r="3684" spans="1:32" x14ac:dyDescent="0.25">
      <c r="A3684" t="s">
        <v>7486</v>
      </c>
      <c r="B3684" t="s">
        <v>25</v>
      </c>
      <c r="C3684" s="7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 t="str">
        <f>IF(Table1[[#This Row],[Under 30]]="yes","under 30",IF(Table1[[#This Row],[Senior]]="No","Senior","other"))</f>
        <v>Senior</v>
      </c>
      <c r="AE3684">
        <f>IF(Table1[[#This Row],[Churn Label]]="no",0,1)</f>
        <v>1</v>
      </c>
      <c r="AF3684" cm="1">
        <f t="array" ref="AF3684">SUM(Table1[Cutomer Churned or not]/'KPI''s'!$B$1)</f>
        <v>0.2685808284731635</v>
      </c>
    </row>
    <row r="3685" spans="1:32" x14ac:dyDescent="0.25">
      <c r="A3685" t="s">
        <v>7488</v>
      </c>
      <c r="B3685" t="s">
        <v>25</v>
      </c>
      <c r="C3685" s="7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 t="str">
        <f>IF(Table1[[#This Row],[Under 30]]="yes","under 30",IF(Table1[[#This Row],[Senior]]="No","Senior","other"))</f>
        <v>Senior</v>
      </c>
      <c r="AE3685">
        <f>IF(Table1[[#This Row],[Churn Label]]="no",0,1)</f>
        <v>1</v>
      </c>
      <c r="AF3685" cm="1">
        <f t="array" ref="AF3685">SUM(Table1[Cutomer Churned or not]/'KPI''s'!$B$1)</f>
        <v>0.2685808284731635</v>
      </c>
    </row>
    <row r="3686" spans="1:32" x14ac:dyDescent="0.25">
      <c r="A3686" t="s">
        <v>7490</v>
      </c>
      <c r="B3686" t="s">
        <v>25</v>
      </c>
      <c r="C3686" s="7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 t="str">
        <f>IF(Table1[[#This Row],[Under 30]]="yes","under 30",IF(Table1[[#This Row],[Senior]]="No","Senior","other"))</f>
        <v>Senior</v>
      </c>
      <c r="AE3686">
        <f>IF(Table1[[#This Row],[Churn Label]]="no",0,1)</f>
        <v>1</v>
      </c>
      <c r="AF3686" cm="1">
        <f t="array" ref="AF3686">SUM(Table1[Cutomer Churned or not]/'KPI''s'!$B$1)</f>
        <v>0.2685808284731635</v>
      </c>
    </row>
    <row r="3687" spans="1:32" x14ac:dyDescent="0.25">
      <c r="A3687" t="s">
        <v>7492</v>
      </c>
      <c r="B3687" t="s">
        <v>25</v>
      </c>
      <c r="C3687" s="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 t="str">
        <f>IF(Table1[[#This Row],[Under 30]]="yes","under 30",IF(Table1[[#This Row],[Senior]]="No","Senior","other"))</f>
        <v>under 30</v>
      </c>
      <c r="AE3687">
        <f>IF(Table1[[#This Row],[Churn Label]]="no",0,1)</f>
        <v>1</v>
      </c>
      <c r="AF3687" cm="1">
        <f t="array" ref="AF3687">SUM(Table1[Cutomer Churned or not]/'KPI''s'!$B$1)</f>
        <v>0.2685808284731635</v>
      </c>
    </row>
    <row r="3688" spans="1:32" x14ac:dyDescent="0.25">
      <c r="A3688" t="s">
        <v>7494</v>
      </c>
      <c r="B3688" t="s">
        <v>25</v>
      </c>
      <c r="C3688" s="7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 t="str">
        <f>IF(Table1[[#This Row],[Under 30]]="yes","under 30",IF(Table1[[#This Row],[Senior]]="No","Senior","other"))</f>
        <v>Senior</v>
      </c>
      <c r="AE3688">
        <f>IF(Table1[[#This Row],[Churn Label]]="no",0,1)</f>
        <v>1</v>
      </c>
      <c r="AF3688" cm="1">
        <f t="array" ref="AF3688">SUM(Table1[Cutomer Churned or not]/'KPI''s'!$B$1)</f>
        <v>0.2685808284731635</v>
      </c>
    </row>
    <row r="3689" spans="1:32" x14ac:dyDescent="0.25">
      <c r="A3689" t="s">
        <v>7496</v>
      </c>
      <c r="B3689" t="s">
        <v>25</v>
      </c>
      <c r="C3689" s="7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 t="str">
        <f>IF(Table1[[#This Row],[Under 30]]="yes","under 30",IF(Table1[[#This Row],[Senior]]="No","Senior","other"))</f>
        <v>other</v>
      </c>
      <c r="AE3689">
        <f>IF(Table1[[#This Row],[Churn Label]]="no",0,1)</f>
        <v>1</v>
      </c>
      <c r="AF3689" cm="1">
        <f t="array" ref="AF3689">SUM(Table1[Cutomer Churned or not]/'KPI''s'!$B$1)</f>
        <v>0.2685808284731635</v>
      </c>
    </row>
    <row r="3690" spans="1:32" x14ac:dyDescent="0.25">
      <c r="A3690" t="s">
        <v>7498</v>
      </c>
      <c r="B3690" t="s">
        <v>25</v>
      </c>
      <c r="C3690" s="7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 t="str">
        <f>IF(Table1[[#This Row],[Under 30]]="yes","under 30",IF(Table1[[#This Row],[Senior]]="No","Senior","other"))</f>
        <v>other</v>
      </c>
      <c r="AE3690">
        <f>IF(Table1[[#This Row],[Churn Label]]="no",0,1)</f>
        <v>1</v>
      </c>
      <c r="AF3690" cm="1">
        <f t="array" ref="AF3690">SUM(Table1[Cutomer Churned or not]/'KPI''s'!$B$1)</f>
        <v>0.2685808284731635</v>
      </c>
    </row>
    <row r="3691" spans="1:32" x14ac:dyDescent="0.25">
      <c r="A3691" t="s">
        <v>7500</v>
      </c>
      <c r="B3691" t="s">
        <v>25</v>
      </c>
      <c r="C3691" s="7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 t="str">
        <f>IF(Table1[[#This Row],[Under 30]]="yes","under 30",IF(Table1[[#This Row],[Senior]]="No","Senior","other"))</f>
        <v>other</v>
      </c>
      <c r="AE3691">
        <f>IF(Table1[[#This Row],[Churn Label]]="no",0,1)</f>
        <v>1</v>
      </c>
      <c r="AF3691" cm="1">
        <f t="array" ref="AF3691">SUM(Table1[Cutomer Churned or not]/'KPI''s'!$B$1)</f>
        <v>0.2685808284731635</v>
      </c>
    </row>
    <row r="3692" spans="1:32" x14ac:dyDescent="0.25">
      <c r="A3692" t="s">
        <v>7502</v>
      </c>
      <c r="B3692" t="s">
        <v>25</v>
      </c>
      <c r="C3692" s="7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 t="str">
        <f>IF(Table1[[#This Row],[Under 30]]="yes","under 30",IF(Table1[[#This Row],[Senior]]="No","Senior","other"))</f>
        <v>other</v>
      </c>
      <c r="AE3692">
        <f>IF(Table1[[#This Row],[Churn Label]]="no",0,1)</f>
        <v>1</v>
      </c>
      <c r="AF3692" cm="1">
        <f t="array" ref="AF3692">SUM(Table1[Cutomer Churned or not]/'KPI''s'!$B$1)</f>
        <v>0.2685808284731635</v>
      </c>
    </row>
    <row r="3693" spans="1:32" x14ac:dyDescent="0.25">
      <c r="A3693" t="s">
        <v>7504</v>
      </c>
      <c r="B3693" t="s">
        <v>25</v>
      </c>
      <c r="C3693" s="7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 t="str">
        <f>IF(Table1[[#This Row],[Under 30]]="yes","under 30",IF(Table1[[#This Row],[Senior]]="No","Senior","other"))</f>
        <v>Senior</v>
      </c>
      <c r="AE3693">
        <f>IF(Table1[[#This Row],[Churn Label]]="no",0,1)</f>
        <v>1</v>
      </c>
      <c r="AF3693" cm="1">
        <f t="array" ref="AF3693">SUM(Table1[Cutomer Churned or not]/'KPI''s'!$B$1)</f>
        <v>0.2685808284731635</v>
      </c>
    </row>
    <row r="3694" spans="1:32" x14ac:dyDescent="0.25">
      <c r="A3694" t="s">
        <v>7506</v>
      </c>
      <c r="B3694" t="s">
        <v>25</v>
      </c>
      <c r="C3694" s="7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 t="str">
        <f>IF(Table1[[#This Row],[Under 30]]="yes","under 30",IF(Table1[[#This Row],[Senior]]="No","Senior","other"))</f>
        <v>other</v>
      </c>
      <c r="AE3694">
        <f>IF(Table1[[#This Row],[Churn Label]]="no",0,1)</f>
        <v>1</v>
      </c>
      <c r="AF3694" cm="1">
        <f t="array" ref="AF3694">SUM(Table1[Cutomer Churned or not]/'KPI''s'!$B$1)</f>
        <v>0.2685808284731635</v>
      </c>
    </row>
    <row r="3695" spans="1:32" x14ac:dyDescent="0.25">
      <c r="A3695" t="s">
        <v>7508</v>
      </c>
      <c r="B3695" t="s">
        <v>25</v>
      </c>
      <c r="C3695" s="7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 t="str">
        <f>IF(Table1[[#This Row],[Under 30]]="yes","under 30",IF(Table1[[#This Row],[Senior]]="No","Senior","other"))</f>
        <v>Senior</v>
      </c>
      <c r="AE3695">
        <f>IF(Table1[[#This Row],[Churn Label]]="no",0,1)</f>
        <v>1</v>
      </c>
      <c r="AF3695" cm="1">
        <f t="array" ref="AF3695">SUM(Table1[Cutomer Churned or not]/'KPI''s'!$B$1)</f>
        <v>0.2685808284731635</v>
      </c>
    </row>
    <row r="3696" spans="1:32" x14ac:dyDescent="0.25">
      <c r="A3696" t="s">
        <v>7510</v>
      </c>
      <c r="B3696" t="s">
        <v>25</v>
      </c>
      <c r="C3696" s="7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 t="str">
        <f>IF(Table1[[#This Row],[Under 30]]="yes","under 30",IF(Table1[[#This Row],[Senior]]="No","Senior","other"))</f>
        <v>Senior</v>
      </c>
      <c r="AE3696">
        <f>IF(Table1[[#This Row],[Churn Label]]="no",0,1)</f>
        <v>1</v>
      </c>
      <c r="AF3696" cm="1">
        <f t="array" ref="AF3696">SUM(Table1[Cutomer Churned or not]/'KPI''s'!$B$1)</f>
        <v>0.2685808284731635</v>
      </c>
    </row>
    <row r="3697" spans="1:32" x14ac:dyDescent="0.25">
      <c r="A3697" t="s">
        <v>7512</v>
      </c>
      <c r="B3697" t="s">
        <v>25</v>
      </c>
      <c r="C3697" s="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 t="str">
        <f>IF(Table1[[#This Row],[Under 30]]="yes","under 30",IF(Table1[[#This Row],[Senior]]="No","Senior","other"))</f>
        <v>other</v>
      </c>
      <c r="AE3697">
        <f>IF(Table1[[#This Row],[Churn Label]]="no",0,1)</f>
        <v>1</v>
      </c>
      <c r="AF3697" cm="1">
        <f t="array" ref="AF3697">SUM(Table1[Cutomer Churned or not]/'KPI''s'!$B$1)</f>
        <v>0.2685808284731635</v>
      </c>
    </row>
    <row r="3698" spans="1:32" x14ac:dyDescent="0.25">
      <c r="A3698" t="s">
        <v>7514</v>
      </c>
      <c r="B3698" t="s">
        <v>25</v>
      </c>
      <c r="C3698" s="7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 t="str">
        <f>IF(Table1[[#This Row],[Under 30]]="yes","under 30",IF(Table1[[#This Row],[Senior]]="No","Senior","other"))</f>
        <v>other</v>
      </c>
      <c r="AE3698">
        <f>IF(Table1[[#This Row],[Churn Label]]="no",0,1)</f>
        <v>1</v>
      </c>
      <c r="AF3698" cm="1">
        <f t="array" ref="AF3698">SUM(Table1[Cutomer Churned or not]/'KPI''s'!$B$1)</f>
        <v>0.2685808284731635</v>
      </c>
    </row>
    <row r="3699" spans="1:32" x14ac:dyDescent="0.25">
      <c r="A3699" t="s">
        <v>7516</v>
      </c>
      <c r="B3699" t="s">
        <v>25</v>
      </c>
      <c r="C3699" s="7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 t="str">
        <f>IF(Table1[[#This Row],[Under 30]]="yes","under 30",IF(Table1[[#This Row],[Senior]]="No","Senior","other"))</f>
        <v>under 30</v>
      </c>
      <c r="AE3699">
        <f>IF(Table1[[#This Row],[Churn Label]]="no",0,1)</f>
        <v>1</v>
      </c>
      <c r="AF3699" cm="1">
        <f t="array" ref="AF3699">SUM(Table1[Cutomer Churned or not]/'KPI''s'!$B$1)</f>
        <v>0.2685808284731635</v>
      </c>
    </row>
    <row r="3700" spans="1:32" x14ac:dyDescent="0.25">
      <c r="A3700" t="s">
        <v>7518</v>
      </c>
      <c r="B3700" t="s">
        <v>25</v>
      </c>
      <c r="C3700" s="7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 t="str">
        <f>IF(Table1[[#This Row],[Under 30]]="yes","under 30",IF(Table1[[#This Row],[Senior]]="No","Senior","other"))</f>
        <v>Senior</v>
      </c>
      <c r="AE3700">
        <f>IF(Table1[[#This Row],[Churn Label]]="no",0,1)</f>
        <v>1</v>
      </c>
      <c r="AF3700" cm="1">
        <f t="array" ref="AF3700">SUM(Table1[Cutomer Churned or not]/'KPI''s'!$B$1)</f>
        <v>0.2685808284731635</v>
      </c>
    </row>
    <row r="3701" spans="1:32" x14ac:dyDescent="0.25">
      <c r="A3701" t="s">
        <v>7521</v>
      </c>
      <c r="B3701" t="s">
        <v>25</v>
      </c>
      <c r="C3701" s="7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 t="str">
        <f>IF(Table1[[#This Row],[Under 30]]="yes","under 30",IF(Table1[[#This Row],[Senior]]="No","Senior","other"))</f>
        <v>other</v>
      </c>
      <c r="AE3701">
        <f>IF(Table1[[#This Row],[Churn Label]]="no",0,1)</f>
        <v>1</v>
      </c>
      <c r="AF3701" cm="1">
        <f t="array" ref="AF3701">SUM(Table1[Cutomer Churned or not]/'KPI''s'!$B$1)</f>
        <v>0.2685808284731635</v>
      </c>
    </row>
    <row r="3702" spans="1:32" x14ac:dyDescent="0.25">
      <c r="A3702" t="s">
        <v>7523</v>
      </c>
      <c r="B3702" t="s">
        <v>25</v>
      </c>
      <c r="C3702" s="7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 t="str">
        <f>IF(Table1[[#This Row],[Under 30]]="yes","under 30",IF(Table1[[#This Row],[Senior]]="No","Senior","other"))</f>
        <v>Senior</v>
      </c>
      <c r="AE3702">
        <f>IF(Table1[[#This Row],[Churn Label]]="no",0,1)</f>
        <v>1</v>
      </c>
      <c r="AF3702" cm="1">
        <f t="array" ref="AF3702">SUM(Table1[Cutomer Churned or not]/'KPI''s'!$B$1)</f>
        <v>0.2685808284731635</v>
      </c>
    </row>
    <row r="3703" spans="1:32" x14ac:dyDescent="0.25">
      <c r="A3703" t="s">
        <v>7525</v>
      </c>
      <c r="B3703" t="s">
        <v>25</v>
      </c>
      <c r="C3703" s="7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 t="str">
        <f>IF(Table1[[#This Row],[Under 30]]="yes","under 30",IF(Table1[[#This Row],[Senior]]="No","Senior","other"))</f>
        <v>Senior</v>
      </c>
      <c r="AE3703">
        <f>IF(Table1[[#This Row],[Churn Label]]="no",0,1)</f>
        <v>1</v>
      </c>
      <c r="AF3703" cm="1">
        <f t="array" ref="AF3703">SUM(Table1[Cutomer Churned or not]/'KPI''s'!$B$1)</f>
        <v>0.2685808284731635</v>
      </c>
    </row>
    <row r="3704" spans="1:32" x14ac:dyDescent="0.25">
      <c r="A3704" t="s">
        <v>7527</v>
      </c>
      <c r="B3704" t="s">
        <v>25</v>
      </c>
      <c r="C3704" s="7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 t="str">
        <f>IF(Table1[[#This Row],[Under 30]]="yes","under 30",IF(Table1[[#This Row],[Senior]]="No","Senior","other"))</f>
        <v>under 30</v>
      </c>
      <c r="AE3704">
        <f>IF(Table1[[#This Row],[Churn Label]]="no",0,1)</f>
        <v>1</v>
      </c>
      <c r="AF3704" cm="1">
        <f t="array" ref="AF3704">SUM(Table1[Cutomer Churned or not]/'KPI''s'!$B$1)</f>
        <v>0.2685808284731635</v>
      </c>
    </row>
    <row r="3705" spans="1:32" x14ac:dyDescent="0.25">
      <c r="A3705" t="s">
        <v>7529</v>
      </c>
      <c r="B3705" t="s">
        <v>25</v>
      </c>
      <c r="C3705" s="7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 t="str">
        <f>IF(Table1[[#This Row],[Under 30]]="yes","under 30",IF(Table1[[#This Row],[Senior]]="No","Senior","other"))</f>
        <v>other</v>
      </c>
      <c r="AE3705">
        <f>IF(Table1[[#This Row],[Churn Label]]="no",0,1)</f>
        <v>1</v>
      </c>
      <c r="AF3705" cm="1">
        <f t="array" ref="AF3705">SUM(Table1[Cutomer Churned or not]/'KPI''s'!$B$1)</f>
        <v>0.2685808284731635</v>
      </c>
    </row>
    <row r="3706" spans="1:32" x14ac:dyDescent="0.25">
      <c r="A3706" t="s">
        <v>7531</v>
      </c>
      <c r="B3706" t="s">
        <v>25</v>
      </c>
      <c r="C3706" s="7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 t="str">
        <f>IF(Table1[[#This Row],[Under 30]]="yes","under 30",IF(Table1[[#This Row],[Senior]]="No","Senior","other"))</f>
        <v>under 30</v>
      </c>
      <c r="AE3706">
        <f>IF(Table1[[#This Row],[Churn Label]]="no",0,1)</f>
        <v>1</v>
      </c>
      <c r="AF3706" cm="1">
        <f t="array" ref="AF3706">SUM(Table1[Cutomer Churned or not]/'KPI''s'!$B$1)</f>
        <v>0.2685808284731635</v>
      </c>
    </row>
    <row r="3707" spans="1:32" x14ac:dyDescent="0.25">
      <c r="A3707" t="s">
        <v>7533</v>
      </c>
      <c r="B3707" t="s">
        <v>25</v>
      </c>
      <c r="C3707" s="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 t="str">
        <f>IF(Table1[[#This Row],[Under 30]]="yes","under 30",IF(Table1[[#This Row],[Senior]]="No","Senior","other"))</f>
        <v>Senior</v>
      </c>
      <c r="AE3707">
        <f>IF(Table1[[#This Row],[Churn Label]]="no",0,1)</f>
        <v>1</v>
      </c>
      <c r="AF3707" cm="1">
        <f t="array" ref="AF3707">SUM(Table1[Cutomer Churned or not]/'KPI''s'!$B$1)</f>
        <v>0.2685808284731635</v>
      </c>
    </row>
    <row r="3708" spans="1:32" x14ac:dyDescent="0.25">
      <c r="A3708" t="s">
        <v>7535</v>
      </c>
      <c r="B3708" t="s">
        <v>25</v>
      </c>
      <c r="C3708" s="7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 t="str">
        <f>IF(Table1[[#This Row],[Under 30]]="yes","under 30",IF(Table1[[#This Row],[Senior]]="No","Senior","other"))</f>
        <v>other</v>
      </c>
      <c r="AE3708">
        <f>IF(Table1[[#This Row],[Churn Label]]="no",0,1)</f>
        <v>1</v>
      </c>
      <c r="AF3708" cm="1">
        <f t="array" ref="AF3708">SUM(Table1[Cutomer Churned or not]/'KPI''s'!$B$1)</f>
        <v>0.2685808284731635</v>
      </c>
    </row>
    <row r="3709" spans="1:32" x14ac:dyDescent="0.25">
      <c r="A3709" t="s">
        <v>7537</v>
      </c>
      <c r="B3709" t="s">
        <v>25</v>
      </c>
      <c r="C3709" s="7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 t="str">
        <f>IF(Table1[[#This Row],[Under 30]]="yes","under 30",IF(Table1[[#This Row],[Senior]]="No","Senior","other"))</f>
        <v>Senior</v>
      </c>
      <c r="AE3709">
        <f>IF(Table1[[#This Row],[Churn Label]]="no",0,1)</f>
        <v>1</v>
      </c>
      <c r="AF3709" cm="1">
        <f t="array" ref="AF3709">SUM(Table1[Cutomer Churned or not]/'KPI''s'!$B$1)</f>
        <v>0.2685808284731635</v>
      </c>
    </row>
    <row r="3710" spans="1:32" x14ac:dyDescent="0.25">
      <c r="A3710" t="s">
        <v>7539</v>
      </c>
      <c r="B3710" t="s">
        <v>25</v>
      </c>
      <c r="C3710" s="7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 t="str">
        <f>IF(Table1[[#This Row],[Under 30]]="yes","under 30",IF(Table1[[#This Row],[Senior]]="No","Senior","other"))</f>
        <v>other</v>
      </c>
      <c r="AE3710">
        <f>IF(Table1[[#This Row],[Churn Label]]="no",0,1)</f>
        <v>1</v>
      </c>
      <c r="AF3710" cm="1">
        <f t="array" ref="AF3710">SUM(Table1[Cutomer Churned or not]/'KPI''s'!$B$1)</f>
        <v>0.2685808284731635</v>
      </c>
    </row>
    <row r="3711" spans="1:32" x14ac:dyDescent="0.25">
      <c r="A3711" t="s">
        <v>7541</v>
      </c>
      <c r="B3711" t="s">
        <v>25</v>
      </c>
      <c r="C3711" s="7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 t="str">
        <f>IF(Table1[[#This Row],[Under 30]]="yes","under 30",IF(Table1[[#This Row],[Senior]]="No","Senior","other"))</f>
        <v>Senior</v>
      </c>
      <c r="AE3711">
        <f>IF(Table1[[#This Row],[Churn Label]]="no",0,1)</f>
        <v>1</v>
      </c>
      <c r="AF3711" cm="1">
        <f t="array" ref="AF3711">SUM(Table1[Cutomer Churned or not]/'KPI''s'!$B$1)</f>
        <v>0.2685808284731635</v>
      </c>
    </row>
    <row r="3712" spans="1:32" x14ac:dyDescent="0.25">
      <c r="A3712" t="s">
        <v>7543</v>
      </c>
      <c r="B3712" t="s">
        <v>25</v>
      </c>
      <c r="C3712" s="7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 t="str">
        <f>IF(Table1[[#This Row],[Under 30]]="yes","under 30",IF(Table1[[#This Row],[Senior]]="No","Senior","other"))</f>
        <v>Senior</v>
      </c>
      <c r="AE3712">
        <f>IF(Table1[[#This Row],[Churn Label]]="no",0,1)</f>
        <v>1</v>
      </c>
      <c r="AF3712" cm="1">
        <f t="array" ref="AF3712">SUM(Table1[Cutomer Churned or not]/'KPI''s'!$B$1)</f>
        <v>0.2685808284731635</v>
      </c>
    </row>
    <row r="3713" spans="1:32" x14ac:dyDescent="0.25">
      <c r="A3713" t="s">
        <v>7545</v>
      </c>
      <c r="B3713" t="s">
        <v>25</v>
      </c>
      <c r="C3713" s="7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 t="str">
        <f>IF(Table1[[#This Row],[Under 30]]="yes","under 30",IF(Table1[[#This Row],[Senior]]="No","Senior","other"))</f>
        <v>other</v>
      </c>
      <c r="AE3713">
        <f>IF(Table1[[#This Row],[Churn Label]]="no",0,1)</f>
        <v>1</v>
      </c>
      <c r="AF3713" cm="1">
        <f t="array" ref="AF3713">SUM(Table1[Cutomer Churned or not]/'KPI''s'!$B$1)</f>
        <v>0.2685808284731635</v>
      </c>
    </row>
    <row r="3714" spans="1:32" x14ac:dyDescent="0.25">
      <c r="A3714" t="s">
        <v>7547</v>
      </c>
      <c r="B3714" t="s">
        <v>25</v>
      </c>
      <c r="C3714" s="7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 t="str">
        <f>IF(Table1[[#This Row],[Under 30]]="yes","under 30",IF(Table1[[#This Row],[Senior]]="No","Senior","other"))</f>
        <v>Senior</v>
      </c>
      <c r="AE3714">
        <f>IF(Table1[[#This Row],[Churn Label]]="no",0,1)</f>
        <v>1</v>
      </c>
      <c r="AF3714" cm="1">
        <f t="array" ref="AF3714">SUM(Table1[Cutomer Churned or not]/'KPI''s'!$B$1)</f>
        <v>0.2685808284731635</v>
      </c>
    </row>
    <row r="3715" spans="1:32" x14ac:dyDescent="0.25">
      <c r="A3715" t="s">
        <v>7549</v>
      </c>
      <c r="B3715" t="s">
        <v>25</v>
      </c>
      <c r="C3715" s="7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 t="str">
        <f>IF(Table1[[#This Row],[Under 30]]="yes","under 30",IF(Table1[[#This Row],[Senior]]="No","Senior","other"))</f>
        <v>other</v>
      </c>
      <c r="AE3715">
        <f>IF(Table1[[#This Row],[Churn Label]]="no",0,1)</f>
        <v>1</v>
      </c>
      <c r="AF3715" cm="1">
        <f t="array" ref="AF3715">SUM(Table1[Cutomer Churned or not]/'KPI''s'!$B$1)</f>
        <v>0.2685808284731635</v>
      </c>
    </row>
    <row r="3716" spans="1:32" x14ac:dyDescent="0.25">
      <c r="A3716" t="s">
        <v>7551</v>
      </c>
      <c r="B3716" t="s">
        <v>25</v>
      </c>
      <c r="C3716" s="7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 t="str">
        <f>IF(Table1[[#This Row],[Under 30]]="yes","under 30",IF(Table1[[#This Row],[Senior]]="No","Senior","other"))</f>
        <v>Senior</v>
      </c>
      <c r="AE3716">
        <f>IF(Table1[[#This Row],[Churn Label]]="no",0,1)</f>
        <v>1</v>
      </c>
      <c r="AF3716" cm="1">
        <f t="array" ref="AF3716">SUM(Table1[Cutomer Churned or not]/'KPI''s'!$B$1)</f>
        <v>0.2685808284731635</v>
      </c>
    </row>
    <row r="3717" spans="1:32" x14ac:dyDescent="0.25">
      <c r="A3717" t="s">
        <v>7553</v>
      </c>
      <c r="B3717" t="s">
        <v>25</v>
      </c>
      <c r="C3717" s="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 t="str">
        <f>IF(Table1[[#This Row],[Under 30]]="yes","under 30",IF(Table1[[#This Row],[Senior]]="No","Senior","other"))</f>
        <v>under 30</v>
      </c>
      <c r="AE3717">
        <f>IF(Table1[[#This Row],[Churn Label]]="no",0,1)</f>
        <v>1</v>
      </c>
      <c r="AF3717" cm="1">
        <f t="array" ref="AF3717">SUM(Table1[Cutomer Churned or not]/'KPI''s'!$B$1)</f>
        <v>0.2685808284731635</v>
      </c>
    </row>
    <row r="3718" spans="1:32" x14ac:dyDescent="0.25">
      <c r="A3718" t="s">
        <v>7555</v>
      </c>
      <c r="B3718" t="s">
        <v>25</v>
      </c>
      <c r="C3718" s="7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 t="str">
        <f>IF(Table1[[#This Row],[Under 30]]="yes","under 30",IF(Table1[[#This Row],[Senior]]="No","Senior","other"))</f>
        <v>Senior</v>
      </c>
      <c r="AE3718">
        <f>IF(Table1[[#This Row],[Churn Label]]="no",0,1)</f>
        <v>1</v>
      </c>
      <c r="AF3718" cm="1">
        <f t="array" ref="AF3718">SUM(Table1[Cutomer Churned or not]/'KPI''s'!$B$1)</f>
        <v>0.2685808284731635</v>
      </c>
    </row>
    <row r="3719" spans="1:32" x14ac:dyDescent="0.25">
      <c r="A3719" t="s">
        <v>7557</v>
      </c>
      <c r="B3719" t="s">
        <v>25</v>
      </c>
      <c r="C3719" s="7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 t="str">
        <f>IF(Table1[[#This Row],[Under 30]]="yes","under 30",IF(Table1[[#This Row],[Senior]]="No","Senior","other"))</f>
        <v>Senior</v>
      </c>
      <c r="AE3719">
        <f>IF(Table1[[#This Row],[Churn Label]]="no",0,1)</f>
        <v>1</v>
      </c>
      <c r="AF3719" cm="1">
        <f t="array" ref="AF3719">SUM(Table1[Cutomer Churned or not]/'KPI''s'!$B$1)</f>
        <v>0.2685808284731635</v>
      </c>
    </row>
    <row r="3720" spans="1:32" x14ac:dyDescent="0.25">
      <c r="A3720" t="s">
        <v>7559</v>
      </c>
      <c r="B3720" t="s">
        <v>25</v>
      </c>
      <c r="C3720" s="7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 t="str">
        <f>IF(Table1[[#This Row],[Under 30]]="yes","under 30",IF(Table1[[#This Row],[Senior]]="No","Senior","other"))</f>
        <v>under 30</v>
      </c>
      <c r="AE3720">
        <f>IF(Table1[[#This Row],[Churn Label]]="no",0,1)</f>
        <v>1</v>
      </c>
      <c r="AF3720" cm="1">
        <f t="array" ref="AF3720">SUM(Table1[Cutomer Churned or not]/'KPI''s'!$B$1)</f>
        <v>0.2685808284731635</v>
      </c>
    </row>
    <row r="3721" spans="1:32" x14ac:dyDescent="0.25">
      <c r="A3721" t="s">
        <v>7561</v>
      </c>
      <c r="B3721" t="s">
        <v>25</v>
      </c>
      <c r="C3721" s="7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 t="str">
        <f>IF(Table1[[#This Row],[Under 30]]="yes","under 30",IF(Table1[[#This Row],[Senior]]="No","Senior","other"))</f>
        <v>other</v>
      </c>
      <c r="AE3721">
        <f>IF(Table1[[#This Row],[Churn Label]]="no",0,1)</f>
        <v>1</v>
      </c>
      <c r="AF3721" cm="1">
        <f t="array" ref="AF3721">SUM(Table1[Cutomer Churned or not]/'KPI''s'!$B$1)</f>
        <v>0.2685808284731635</v>
      </c>
    </row>
    <row r="3722" spans="1:32" x14ac:dyDescent="0.25">
      <c r="A3722" t="s">
        <v>7563</v>
      </c>
      <c r="B3722" t="s">
        <v>25</v>
      </c>
      <c r="C3722" s="7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 t="str">
        <f>IF(Table1[[#This Row],[Under 30]]="yes","under 30",IF(Table1[[#This Row],[Senior]]="No","Senior","other"))</f>
        <v>Senior</v>
      </c>
      <c r="AE3722">
        <f>IF(Table1[[#This Row],[Churn Label]]="no",0,1)</f>
        <v>1</v>
      </c>
      <c r="AF3722" cm="1">
        <f t="array" ref="AF3722">SUM(Table1[Cutomer Churned or not]/'KPI''s'!$B$1)</f>
        <v>0.2685808284731635</v>
      </c>
    </row>
    <row r="3723" spans="1:32" x14ac:dyDescent="0.25">
      <c r="A3723" t="s">
        <v>7565</v>
      </c>
      <c r="B3723" t="s">
        <v>25</v>
      </c>
      <c r="C3723" s="7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 t="str">
        <f>IF(Table1[[#This Row],[Under 30]]="yes","under 30",IF(Table1[[#This Row],[Senior]]="No","Senior","other"))</f>
        <v>other</v>
      </c>
      <c r="AE3723">
        <f>IF(Table1[[#This Row],[Churn Label]]="no",0,1)</f>
        <v>1</v>
      </c>
      <c r="AF3723" cm="1">
        <f t="array" ref="AF3723">SUM(Table1[Cutomer Churned or not]/'KPI''s'!$B$1)</f>
        <v>0.2685808284731635</v>
      </c>
    </row>
    <row r="3724" spans="1:32" x14ac:dyDescent="0.25">
      <c r="A3724" t="s">
        <v>7567</v>
      </c>
      <c r="B3724" t="s">
        <v>25</v>
      </c>
      <c r="C3724" s="7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 t="str">
        <f>IF(Table1[[#This Row],[Under 30]]="yes","under 30",IF(Table1[[#This Row],[Senior]]="No","Senior","other"))</f>
        <v>other</v>
      </c>
      <c r="AE3724">
        <f>IF(Table1[[#This Row],[Churn Label]]="no",0,1)</f>
        <v>1</v>
      </c>
      <c r="AF3724" cm="1">
        <f t="array" ref="AF3724">SUM(Table1[Cutomer Churned or not]/'KPI''s'!$B$1)</f>
        <v>0.2685808284731635</v>
      </c>
    </row>
    <row r="3725" spans="1:32" x14ac:dyDescent="0.25">
      <c r="A3725" t="s">
        <v>7569</v>
      </c>
      <c r="B3725" t="s">
        <v>25</v>
      </c>
      <c r="C3725" s="7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 t="str">
        <f>IF(Table1[[#This Row],[Under 30]]="yes","under 30",IF(Table1[[#This Row],[Senior]]="No","Senior","other"))</f>
        <v>Senior</v>
      </c>
      <c r="AE3725">
        <f>IF(Table1[[#This Row],[Churn Label]]="no",0,1)</f>
        <v>1</v>
      </c>
      <c r="AF3725" cm="1">
        <f t="array" ref="AF3725">SUM(Table1[Cutomer Churned or not]/'KPI''s'!$B$1)</f>
        <v>0.2685808284731635</v>
      </c>
    </row>
    <row r="3726" spans="1:32" x14ac:dyDescent="0.25">
      <c r="A3726" t="s">
        <v>7571</v>
      </c>
      <c r="B3726" t="s">
        <v>25</v>
      </c>
      <c r="C3726" s="7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 t="str">
        <f>IF(Table1[[#This Row],[Under 30]]="yes","under 30",IF(Table1[[#This Row],[Senior]]="No","Senior","other"))</f>
        <v>other</v>
      </c>
      <c r="AE3726">
        <f>IF(Table1[[#This Row],[Churn Label]]="no",0,1)</f>
        <v>1</v>
      </c>
      <c r="AF3726" cm="1">
        <f t="array" ref="AF3726">SUM(Table1[Cutomer Churned or not]/'KPI''s'!$B$1)</f>
        <v>0.2685808284731635</v>
      </c>
    </row>
    <row r="3727" spans="1:32" x14ac:dyDescent="0.25">
      <c r="A3727" t="s">
        <v>7573</v>
      </c>
      <c r="B3727" t="s">
        <v>25</v>
      </c>
      <c r="C3727" s="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 t="str">
        <f>IF(Table1[[#This Row],[Under 30]]="yes","under 30",IF(Table1[[#This Row],[Senior]]="No","Senior","other"))</f>
        <v>Senior</v>
      </c>
      <c r="AE3727">
        <f>IF(Table1[[#This Row],[Churn Label]]="no",0,1)</f>
        <v>1</v>
      </c>
      <c r="AF3727" cm="1">
        <f t="array" ref="AF3727">SUM(Table1[Cutomer Churned or not]/'KPI''s'!$B$1)</f>
        <v>0.2685808284731635</v>
      </c>
    </row>
    <row r="3728" spans="1:32" x14ac:dyDescent="0.25">
      <c r="A3728" t="s">
        <v>7575</v>
      </c>
      <c r="B3728" t="s">
        <v>25</v>
      </c>
      <c r="C3728" s="7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 t="str">
        <f>IF(Table1[[#This Row],[Under 30]]="yes","under 30",IF(Table1[[#This Row],[Senior]]="No","Senior","other"))</f>
        <v>Senior</v>
      </c>
      <c r="AE3728">
        <f>IF(Table1[[#This Row],[Churn Label]]="no",0,1)</f>
        <v>1</v>
      </c>
      <c r="AF3728" cm="1">
        <f t="array" ref="AF3728">SUM(Table1[Cutomer Churned or not]/'KPI''s'!$B$1)</f>
        <v>0.2685808284731635</v>
      </c>
    </row>
    <row r="3729" spans="1:32" x14ac:dyDescent="0.25">
      <c r="A3729" t="s">
        <v>7577</v>
      </c>
      <c r="B3729" t="s">
        <v>25</v>
      </c>
      <c r="C3729" s="7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 t="str">
        <f>IF(Table1[[#This Row],[Under 30]]="yes","under 30",IF(Table1[[#This Row],[Senior]]="No","Senior","other"))</f>
        <v>other</v>
      </c>
      <c r="AE3729">
        <f>IF(Table1[[#This Row],[Churn Label]]="no",0,1)</f>
        <v>1</v>
      </c>
      <c r="AF3729" cm="1">
        <f t="array" ref="AF3729">SUM(Table1[Cutomer Churned or not]/'KPI''s'!$B$1)</f>
        <v>0.2685808284731635</v>
      </c>
    </row>
    <row r="3730" spans="1:32" x14ac:dyDescent="0.25">
      <c r="A3730" t="s">
        <v>7579</v>
      </c>
      <c r="B3730" t="s">
        <v>25</v>
      </c>
      <c r="C3730" s="7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 t="str">
        <f>IF(Table1[[#This Row],[Under 30]]="yes","under 30",IF(Table1[[#This Row],[Senior]]="No","Senior","other"))</f>
        <v>Senior</v>
      </c>
      <c r="AE3730">
        <f>IF(Table1[[#This Row],[Churn Label]]="no",0,1)</f>
        <v>1</v>
      </c>
      <c r="AF3730" cm="1">
        <f t="array" ref="AF3730">SUM(Table1[Cutomer Churned or not]/'KPI''s'!$B$1)</f>
        <v>0.2685808284731635</v>
      </c>
    </row>
    <row r="3731" spans="1:32" x14ac:dyDescent="0.25">
      <c r="A3731" t="s">
        <v>7581</v>
      </c>
      <c r="B3731" t="s">
        <v>25</v>
      </c>
      <c r="C3731" s="7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 t="str">
        <f>IF(Table1[[#This Row],[Under 30]]="yes","under 30",IF(Table1[[#This Row],[Senior]]="No","Senior","other"))</f>
        <v>Senior</v>
      </c>
      <c r="AE3731">
        <f>IF(Table1[[#This Row],[Churn Label]]="no",0,1)</f>
        <v>1</v>
      </c>
      <c r="AF3731" cm="1">
        <f t="array" ref="AF3731">SUM(Table1[Cutomer Churned or not]/'KPI''s'!$B$1)</f>
        <v>0.2685808284731635</v>
      </c>
    </row>
    <row r="3732" spans="1:32" x14ac:dyDescent="0.25">
      <c r="A3732" t="s">
        <v>7583</v>
      </c>
      <c r="B3732" t="s">
        <v>25</v>
      </c>
      <c r="C3732" s="7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 t="str">
        <f>IF(Table1[[#This Row],[Under 30]]="yes","under 30",IF(Table1[[#This Row],[Senior]]="No","Senior","other"))</f>
        <v>under 30</v>
      </c>
      <c r="AE3732">
        <f>IF(Table1[[#This Row],[Churn Label]]="no",0,1)</f>
        <v>1</v>
      </c>
      <c r="AF3732" cm="1">
        <f t="array" ref="AF3732">SUM(Table1[Cutomer Churned or not]/'KPI''s'!$B$1)</f>
        <v>0.2685808284731635</v>
      </c>
    </row>
    <row r="3733" spans="1:32" x14ac:dyDescent="0.25">
      <c r="A3733" t="s">
        <v>7585</v>
      </c>
      <c r="B3733" t="s">
        <v>25</v>
      </c>
      <c r="C3733" s="7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 t="str">
        <f>IF(Table1[[#This Row],[Under 30]]="yes","under 30",IF(Table1[[#This Row],[Senior]]="No","Senior","other"))</f>
        <v>Senior</v>
      </c>
      <c r="AE3733">
        <f>IF(Table1[[#This Row],[Churn Label]]="no",0,1)</f>
        <v>1</v>
      </c>
      <c r="AF3733" cm="1">
        <f t="array" ref="AF3733">SUM(Table1[Cutomer Churned or not]/'KPI''s'!$B$1)</f>
        <v>0.2685808284731635</v>
      </c>
    </row>
    <row r="3734" spans="1:32" x14ac:dyDescent="0.25">
      <c r="A3734" t="s">
        <v>7587</v>
      </c>
      <c r="B3734" t="s">
        <v>25</v>
      </c>
      <c r="C3734" s="7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 t="str">
        <f>IF(Table1[[#This Row],[Under 30]]="yes","under 30",IF(Table1[[#This Row],[Senior]]="No","Senior","other"))</f>
        <v>Senior</v>
      </c>
      <c r="AE3734">
        <f>IF(Table1[[#This Row],[Churn Label]]="no",0,1)</f>
        <v>1</v>
      </c>
      <c r="AF3734" cm="1">
        <f t="array" ref="AF3734">SUM(Table1[Cutomer Churned or not]/'KPI''s'!$B$1)</f>
        <v>0.2685808284731635</v>
      </c>
    </row>
    <row r="3735" spans="1:32" x14ac:dyDescent="0.25">
      <c r="A3735" t="s">
        <v>7589</v>
      </c>
      <c r="B3735" t="s">
        <v>25</v>
      </c>
      <c r="C3735" s="7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 t="str">
        <f>IF(Table1[[#This Row],[Under 30]]="yes","under 30",IF(Table1[[#This Row],[Senior]]="No","Senior","other"))</f>
        <v>under 30</v>
      </c>
      <c r="AE3735">
        <f>IF(Table1[[#This Row],[Churn Label]]="no",0,1)</f>
        <v>1</v>
      </c>
      <c r="AF3735" cm="1">
        <f t="array" ref="AF3735">SUM(Table1[Cutomer Churned or not]/'KPI''s'!$B$1)</f>
        <v>0.2685808284731635</v>
      </c>
    </row>
    <row r="3736" spans="1:32" x14ac:dyDescent="0.25">
      <c r="A3736" t="s">
        <v>7591</v>
      </c>
      <c r="B3736" t="s">
        <v>25</v>
      </c>
      <c r="C3736" s="7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 t="str">
        <f>IF(Table1[[#This Row],[Under 30]]="yes","under 30",IF(Table1[[#This Row],[Senior]]="No","Senior","other"))</f>
        <v>Senior</v>
      </c>
      <c r="AE3736">
        <f>IF(Table1[[#This Row],[Churn Label]]="no",0,1)</f>
        <v>1</v>
      </c>
      <c r="AF3736" cm="1">
        <f t="array" ref="AF3736">SUM(Table1[Cutomer Churned or not]/'KPI''s'!$B$1)</f>
        <v>0.2685808284731635</v>
      </c>
    </row>
    <row r="3737" spans="1:32" x14ac:dyDescent="0.25">
      <c r="A3737" t="s">
        <v>7593</v>
      </c>
      <c r="B3737" t="s">
        <v>25</v>
      </c>
      <c r="C3737" s="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 t="str">
        <f>IF(Table1[[#This Row],[Under 30]]="yes","under 30",IF(Table1[[#This Row],[Senior]]="No","Senior","other"))</f>
        <v>Senior</v>
      </c>
      <c r="AE3737">
        <f>IF(Table1[[#This Row],[Churn Label]]="no",0,1)</f>
        <v>1</v>
      </c>
      <c r="AF3737" cm="1">
        <f t="array" ref="AF3737">SUM(Table1[Cutomer Churned or not]/'KPI''s'!$B$1)</f>
        <v>0.2685808284731635</v>
      </c>
    </row>
    <row r="3738" spans="1:32" x14ac:dyDescent="0.25">
      <c r="A3738" t="s">
        <v>7595</v>
      </c>
      <c r="B3738" t="s">
        <v>25</v>
      </c>
      <c r="C3738" s="7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 t="str">
        <f>IF(Table1[[#This Row],[Under 30]]="yes","under 30",IF(Table1[[#This Row],[Senior]]="No","Senior","other"))</f>
        <v>Senior</v>
      </c>
      <c r="AE3738">
        <f>IF(Table1[[#This Row],[Churn Label]]="no",0,1)</f>
        <v>1</v>
      </c>
      <c r="AF3738" cm="1">
        <f t="array" ref="AF3738">SUM(Table1[Cutomer Churned or not]/'KPI''s'!$B$1)</f>
        <v>0.2685808284731635</v>
      </c>
    </row>
    <row r="3739" spans="1:32" x14ac:dyDescent="0.25">
      <c r="A3739" t="s">
        <v>7597</v>
      </c>
      <c r="B3739" t="s">
        <v>25</v>
      </c>
      <c r="C3739" s="7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 t="str">
        <f>IF(Table1[[#This Row],[Under 30]]="yes","under 30",IF(Table1[[#This Row],[Senior]]="No","Senior","other"))</f>
        <v>Senior</v>
      </c>
      <c r="AE3739">
        <f>IF(Table1[[#This Row],[Churn Label]]="no",0,1)</f>
        <v>1</v>
      </c>
      <c r="AF3739" cm="1">
        <f t="array" ref="AF3739">SUM(Table1[Cutomer Churned or not]/'KPI''s'!$B$1)</f>
        <v>0.2685808284731635</v>
      </c>
    </row>
    <row r="3740" spans="1:32" x14ac:dyDescent="0.25">
      <c r="A3740" t="s">
        <v>7599</v>
      </c>
      <c r="B3740" t="s">
        <v>25</v>
      </c>
      <c r="C3740" s="7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 t="str">
        <f>IF(Table1[[#This Row],[Under 30]]="yes","under 30",IF(Table1[[#This Row],[Senior]]="No","Senior","other"))</f>
        <v>Senior</v>
      </c>
      <c r="AE3740">
        <f>IF(Table1[[#This Row],[Churn Label]]="no",0,1)</f>
        <v>1</v>
      </c>
      <c r="AF3740" cm="1">
        <f t="array" ref="AF3740">SUM(Table1[Cutomer Churned or not]/'KPI''s'!$B$1)</f>
        <v>0.2685808284731635</v>
      </c>
    </row>
    <row r="3741" spans="1:32" x14ac:dyDescent="0.25">
      <c r="A3741" t="s">
        <v>7601</v>
      </c>
      <c r="B3741" t="s">
        <v>25</v>
      </c>
      <c r="C3741" s="7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 t="str">
        <f>IF(Table1[[#This Row],[Under 30]]="yes","under 30",IF(Table1[[#This Row],[Senior]]="No","Senior","other"))</f>
        <v>under 30</v>
      </c>
      <c r="AE3741">
        <f>IF(Table1[[#This Row],[Churn Label]]="no",0,1)</f>
        <v>1</v>
      </c>
      <c r="AF3741" cm="1">
        <f t="array" ref="AF3741">SUM(Table1[Cutomer Churned or not]/'KPI''s'!$B$1)</f>
        <v>0.2685808284731635</v>
      </c>
    </row>
    <row r="3742" spans="1:32" x14ac:dyDescent="0.25">
      <c r="A3742" t="s">
        <v>7603</v>
      </c>
      <c r="B3742" t="s">
        <v>25</v>
      </c>
      <c r="C3742" s="7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 t="str">
        <f>IF(Table1[[#This Row],[Under 30]]="yes","under 30",IF(Table1[[#This Row],[Senior]]="No","Senior","other"))</f>
        <v>Senior</v>
      </c>
      <c r="AE3742">
        <f>IF(Table1[[#This Row],[Churn Label]]="no",0,1)</f>
        <v>1</v>
      </c>
      <c r="AF3742" cm="1">
        <f t="array" ref="AF3742">SUM(Table1[Cutomer Churned or not]/'KPI''s'!$B$1)</f>
        <v>0.2685808284731635</v>
      </c>
    </row>
    <row r="3743" spans="1:32" x14ac:dyDescent="0.25">
      <c r="A3743" t="s">
        <v>7605</v>
      </c>
      <c r="B3743" t="s">
        <v>25</v>
      </c>
      <c r="C3743" s="7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 t="str">
        <f>IF(Table1[[#This Row],[Under 30]]="yes","under 30",IF(Table1[[#This Row],[Senior]]="No","Senior","other"))</f>
        <v>other</v>
      </c>
      <c r="AE3743">
        <f>IF(Table1[[#This Row],[Churn Label]]="no",0,1)</f>
        <v>1</v>
      </c>
      <c r="AF3743" cm="1">
        <f t="array" ref="AF3743">SUM(Table1[Cutomer Churned or not]/'KPI''s'!$B$1)</f>
        <v>0.2685808284731635</v>
      </c>
    </row>
    <row r="3744" spans="1:32" x14ac:dyDescent="0.25">
      <c r="A3744" t="s">
        <v>7607</v>
      </c>
      <c r="B3744" t="s">
        <v>25</v>
      </c>
      <c r="C3744" s="7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 t="str">
        <f>IF(Table1[[#This Row],[Under 30]]="yes","under 30",IF(Table1[[#This Row],[Senior]]="No","Senior","other"))</f>
        <v>other</v>
      </c>
      <c r="AE3744">
        <f>IF(Table1[[#This Row],[Churn Label]]="no",0,1)</f>
        <v>1</v>
      </c>
      <c r="AF3744" cm="1">
        <f t="array" ref="AF3744">SUM(Table1[Cutomer Churned or not]/'KPI''s'!$B$1)</f>
        <v>0.2685808284731635</v>
      </c>
    </row>
    <row r="3745" spans="1:32" x14ac:dyDescent="0.25">
      <c r="A3745" t="s">
        <v>7609</v>
      </c>
      <c r="B3745" t="s">
        <v>25</v>
      </c>
      <c r="C3745" s="7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 t="str">
        <f>IF(Table1[[#This Row],[Under 30]]="yes","under 30",IF(Table1[[#This Row],[Senior]]="No","Senior","other"))</f>
        <v>other</v>
      </c>
      <c r="AE3745">
        <f>IF(Table1[[#This Row],[Churn Label]]="no",0,1)</f>
        <v>1</v>
      </c>
      <c r="AF3745" cm="1">
        <f t="array" ref="AF3745">SUM(Table1[Cutomer Churned or not]/'KPI''s'!$B$1)</f>
        <v>0.2685808284731635</v>
      </c>
    </row>
    <row r="3746" spans="1:32" x14ac:dyDescent="0.25">
      <c r="A3746" t="s">
        <v>7611</v>
      </c>
      <c r="B3746" t="s">
        <v>25</v>
      </c>
      <c r="C3746" s="7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 t="str">
        <f>IF(Table1[[#This Row],[Under 30]]="yes","under 30",IF(Table1[[#This Row],[Senior]]="No","Senior","other"))</f>
        <v>Senior</v>
      </c>
      <c r="AE3746">
        <f>IF(Table1[[#This Row],[Churn Label]]="no",0,1)</f>
        <v>1</v>
      </c>
      <c r="AF3746" cm="1">
        <f t="array" ref="AF3746">SUM(Table1[Cutomer Churned or not]/'KPI''s'!$B$1)</f>
        <v>0.2685808284731635</v>
      </c>
    </row>
    <row r="3747" spans="1:32" x14ac:dyDescent="0.25">
      <c r="A3747" t="s">
        <v>7613</v>
      </c>
      <c r="B3747" t="s">
        <v>25</v>
      </c>
      <c r="C3747" s="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 t="str">
        <f>IF(Table1[[#This Row],[Under 30]]="yes","under 30",IF(Table1[[#This Row],[Senior]]="No","Senior","other"))</f>
        <v>under 30</v>
      </c>
      <c r="AE3747">
        <f>IF(Table1[[#This Row],[Churn Label]]="no",0,1)</f>
        <v>1</v>
      </c>
      <c r="AF3747" cm="1">
        <f t="array" ref="AF3747">SUM(Table1[Cutomer Churned or not]/'KPI''s'!$B$1)</f>
        <v>0.2685808284731635</v>
      </c>
    </row>
    <row r="3748" spans="1:32" x14ac:dyDescent="0.25">
      <c r="A3748" t="s">
        <v>7615</v>
      </c>
      <c r="B3748" t="s">
        <v>25</v>
      </c>
      <c r="C3748" s="7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 t="str">
        <f>IF(Table1[[#This Row],[Under 30]]="yes","under 30",IF(Table1[[#This Row],[Senior]]="No","Senior","other"))</f>
        <v>Senior</v>
      </c>
      <c r="AE3748">
        <f>IF(Table1[[#This Row],[Churn Label]]="no",0,1)</f>
        <v>1</v>
      </c>
      <c r="AF3748" cm="1">
        <f t="array" ref="AF3748">SUM(Table1[Cutomer Churned or not]/'KPI''s'!$B$1)</f>
        <v>0.2685808284731635</v>
      </c>
    </row>
    <row r="3749" spans="1:32" x14ac:dyDescent="0.25">
      <c r="A3749" t="s">
        <v>7617</v>
      </c>
      <c r="B3749" t="s">
        <v>25</v>
      </c>
      <c r="C3749" s="7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 t="str">
        <f>IF(Table1[[#This Row],[Under 30]]="yes","under 30",IF(Table1[[#This Row],[Senior]]="No","Senior","other"))</f>
        <v>other</v>
      </c>
      <c r="AE3749">
        <f>IF(Table1[[#This Row],[Churn Label]]="no",0,1)</f>
        <v>1</v>
      </c>
      <c r="AF3749" cm="1">
        <f t="array" ref="AF3749">SUM(Table1[Cutomer Churned or not]/'KPI''s'!$B$1)</f>
        <v>0.2685808284731635</v>
      </c>
    </row>
    <row r="3750" spans="1:32" x14ac:dyDescent="0.25">
      <c r="A3750" t="s">
        <v>7619</v>
      </c>
      <c r="B3750" t="s">
        <v>25</v>
      </c>
      <c r="C3750" s="7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 t="str">
        <f>IF(Table1[[#This Row],[Under 30]]="yes","under 30",IF(Table1[[#This Row],[Senior]]="No","Senior","other"))</f>
        <v>under 30</v>
      </c>
      <c r="AE3750">
        <f>IF(Table1[[#This Row],[Churn Label]]="no",0,1)</f>
        <v>1</v>
      </c>
      <c r="AF3750" cm="1">
        <f t="array" ref="AF3750">SUM(Table1[Cutomer Churned or not]/'KPI''s'!$B$1)</f>
        <v>0.2685808284731635</v>
      </c>
    </row>
    <row r="3751" spans="1:32" x14ac:dyDescent="0.25">
      <c r="A3751" t="s">
        <v>7621</v>
      </c>
      <c r="B3751" t="s">
        <v>25</v>
      </c>
      <c r="C3751" s="7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 t="str">
        <f>IF(Table1[[#This Row],[Under 30]]="yes","under 30",IF(Table1[[#This Row],[Senior]]="No","Senior","other"))</f>
        <v>other</v>
      </c>
      <c r="AE3751">
        <f>IF(Table1[[#This Row],[Churn Label]]="no",0,1)</f>
        <v>1</v>
      </c>
      <c r="AF3751" cm="1">
        <f t="array" ref="AF3751">SUM(Table1[Cutomer Churned or not]/'KPI''s'!$B$1)</f>
        <v>0.2685808284731635</v>
      </c>
    </row>
    <row r="3752" spans="1:32" x14ac:dyDescent="0.25">
      <c r="A3752" t="s">
        <v>7623</v>
      </c>
      <c r="B3752" t="s">
        <v>25</v>
      </c>
      <c r="C3752" s="7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 t="str">
        <f>IF(Table1[[#This Row],[Under 30]]="yes","under 30",IF(Table1[[#This Row],[Senior]]="No","Senior","other"))</f>
        <v>under 30</v>
      </c>
      <c r="AE3752">
        <f>IF(Table1[[#This Row],[Churn Label]]="no",0,1)</f>
        <v>1</v>
      </c>
      <c r="AF3752" cm="1">
        <f t="array" ref="AF3752">SUM(Table1[Cutomer Churned or not]/'KPI''s'!$B$1)</f>
        <v>0.2685808284731635</v>
      </c>
    </row>
    <row r="3753" spans="1:32" x14ac:dyDescent="0.25">
      <c r="A3753" t="s">
        <v>7625</v>
      </c>
      <c r="B3753" t="s">
        <v>25</v>
      </c>
      <c r="C3753" s="7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 t="str">
        <f>IF(Table1[[#This Row],[Under 30]]="yes","under 30",IF(Table1[[#This Row],[Senior]]="No","Senior","other"))</f>
        <v>Senior</v>
      </c>
      <c r="AE3753">
        <f>IF(Table1[[#This Row],[Churn Label]]="no",0,1)</f>
        <v>1</v>
      </c>
      <c r="AF3753" cm="1">
        <f t="array" ref="AF3753">SUM(Table1[Cutomer Churned or not]/'KPI''s'!$B$1)</f>
        <v>0.2685808284731635</v>
      </c>
    </row>
    <row r="3754" spans="1:32" x14ac:dyDescent="0.25">
      <c r="A3754" t="s">
        <v>7627</v>
      </c>
      <c r="B3754" t="s">
        <v>25</v>
      </c>
      <c r="C3754" s="7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 t="str">
        <f>IF(Table1[[#This Row],[Under 30]]="yes","under 30",IF(Table1[[#This Row],[Senior]]="No","Senior","other"))</f>
        <v>other</v>
      </c>
      <c r="AE3754">
        <f>IF(Table1[[#This Row],[Churn Label]]="no",0,1)</f>
        <v>1</v>
      </c>
      <c r="AF3754" cm="1">
        <f t="array" ref="AF3754">SUM(Table1[Cutomer Churned or not]/'KPI''s'!$B$1)</f>
        <v>0.2685808284731635</v>
      </c>
    </row>
    <row r="3755" spans="1:32" x14ac:dyDescent="0.25">
      <c r="A3755" t="s">
        <v>7629</v>
      </c>
      <c r="B3755" t="s">
        <v>25</v>
      </c>
      <c r="C3755" s="7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 t="str">
        <f>IF(Table1[[#This Row],[Under 30]]="yes","under 30",IF(Table1[[#This Row],[Senior]]="No","Senior","other"))</f>
        <v>Senior</v>
      </c>
      <c r="AE3755">
        <f>IF(Table1[[#This Row],[Churn Label]]="no",0,1)</f>
        <v>1</v>
      </c>
      <c r="AF3755" cm="1">
        <f t="array" ref="AF3755">SUM(Table1[Cutomer Churned or not]/'KPI''s'!$B$1)</f>
        <v>0.2685808284731635</v>
      </c>
    </row>
    <row r="3756" spans="1:32" x14ac:dyDescent="0.25">
      <c r="A3756" t="s">
        <v>7631</v>
      </c>
      <c r="B3756" t="s">
        <v>25</v>
      </c>
      <c r="C3756" s="7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 t="str">
        <f>IF(Table1[[#This Row],[Under 30]]="yes","under 30",IF(Table1[[#This Row],[Senior]]="No","Senior","other"))</f>
        <v>Senior</v>
      </c>
      <c r="AE3756">
        <f>IF(Table1[[#This Row],[Churn Label]]="no",0,1)</f>
        <v>1</v>
      </c>
      <c r="AF3756" cm="1">
        <f t="array" ref="AF3756">SUM(Table1[Cutomer Churned or not]/'KPI''s'!$B$1)</f>
        <v>0.2685808284731635</v>
      </c>
    </row>
    <row r="3757" spans="1:32" x14ac:dyDescent="0.25">
      <c r="A3757" t="s">
        <v>7633</v>
      </c>
      <c r="B3757" t="s">
        <v>25</v>
      </c>
      <c r="C3757" s="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 t="str">
        <f>IF(Table1[[#This Row],[Under 30]]="yes","under 30",IF(Table1[[#This Row],[Senior]]="No","Senior","other"))</f>
        <v>Senior</v>
      </c>
      <c r="AE3757">
        <f>IF(Table1[[#This Row],[Churn Label]]="no",0,1)</f>
        <v>1</v>
      </c>
      <c r="AF3757" cm="1">
        <f t="array" ref="AF3757">SUM(Table1[Cutomer Churned or not]/'KPI''s'!$B$1)</f>
        <v>0.2685808284731635</v>
      </c>
    </row>
    <row r="3758" spans="1:32" x14ac:dyDescent="0.25">
      <c r="A3758" t="s">
        <v>7635</v>
      </c>
      <c r="B3758" t="s">
        <v>25</v>
      </c>
      <c r="C3758" s="7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 t="str">
        <f>IF(Table1[[#This Row],[Under 30]]="yes","under 30",IF(Table1[[#This Row],[Senior]]="No","Senior","other"))</f>
        <v>other</v>
      </c>
      <c r="AE3758">
        <f>IF(Table1[[#This Row],[Churn Label]]="no",0,1)</f>
        <v>1</v>
      </c>
      <c r="AF3758" cm="1">
        <f t="array" ref="AF3758">SUM(Table1[Cutomer Churned or not]/'KPI''s'!$B$1)</f>
        <v>0.2685808284731635</v>
      </c>
    </row>
    <row r="3759" spans="1:32" x14ac:dyDescent="0.25">
      <c r="A3759" t="s">
        <v>7637</v>
      </c>
      <c r="B3759" t="s">
        <v>25</v>
      </c>
      <c r="C3759" s="7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 t="str">
        <f>IF(Table1[[#This Row],[Under 30]]="yes","under 30",IF(Table1[[#This Row],[Senior]]="No","Senior","other"))</f>
        <v>Senior</v>
      </c>
      <c r="AE3759">
        <f>IF(Table1[[#This Row],[Churn Label]]="no",0,1)</f>
        <v>1</v>
      </c>
      <c r="AF3759" cm="1">
        <f t="array" ref="AF3759">SUM(Table1[Cutomer Churned or not]/'KPI''s'!$B$1)</f>
        <v>0.2685808284731635</v>
      </c>
    </row>
    <row r="3760" spans="1:32" x14ac:dyDescent="0.25">
      <c r="A3760" t="s">
        <v>7639</v>
      </c>
      <c r="B3760" t="s">
        <v>25</v>
      </c>
      <c r="C3760" s="7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 t="str">
        <f>IF(Table1[[#This Row],[Under 30]]="yes","under 30",IF(Table1[[#This Row],[Senior]]="No","Senior","other"))</f>
        <v>Senior</v>
      </c>
      <c r="AE3760">
        <f>IF(Table1[[#This Row],[Churn Label]]="no",0,1)</f>
        <v>1</v>
      </c>
      <c r="AF3760" cm="1">
        <f t="array" ref="AF3760">SUM(Table1[Cutomer Churned or not]/'KPI''s'!$B$1)</f>
        <v>0.2685808284731635</v>
      </c>
    </row>
    <row r="3761" spans="1:32" x14ac:dyDescent="0.25">
      <c r="A3761" t="s">
        <v>7641</v>
      </c>
      <c r="B3761" t="s">
        <v>25</v>
      </c>
      <c r="C3761" s="7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 t="str">
        <f>IF(Table1[[#This Row],[Under 30]]="yes","under 30",IF(Table1[[#This Row],[Senior]]="No","Senior","other"))</f>
        <v>Senior</v>
      </c>
      <c r="AE3761">
        <f>IF(Table1[[#This Row],[Churn Label]]="no",0,1)</f>
        <v>1</v>
      </c>
      <c r="AF3761" cm="1">
        <f t="array" ref="AF3761">SUM(Table1[Cutomer Churned or not]/'KPI''s'!$B$1)</f>
        <v>0.2685808284731635</v>
      </c>
    </row>
    <row r="3762" spans="1:32" x14ac:dyDescent="0.25">
      <c r="A3762" t="s">
        <v>7643</v>
      </c>
      <c r="B3762" t="s">
        <v>25</v>
      </c>
      <c r="C3762" s="7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 t="str">
        <f>IF(Table1[[#This Row],[Under 30]]="yes","under 30",IF(Table1[[#This Row],[Senior]]="No","Senior","other"))</f>
        <v>Senior</v>
      </c>
      <c r="AE3762">
        <f>IF(Table1[[#This Row],[Churn Label]]="no",0,1)</f>
        <v>1</v>
      </c>
      <c r="AF3762" cm="1">
        <f t="array" ref="AF3762">SUM(Table1[Cutomer Churned or not]/'KPI''s'!$B$1)</f>
        <v>0.2685808284731635</v>
      </c>
    </row>
    <row r="3763" spans="1:32" x14ac:dyDescent="0.25">
      <c r="A3763" t="s">
        <v>7645</v>
      </c>
      <c r="B3763" t="s">
        <v>25</v>
      </c>
      <c r="C3763" s="7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 t="str">
        <f>IF(Table1[[#This Row],[Under 30]]="yes","under 30",IF(Table1[[#This Row],[Senior]]="No","Senior","other"))</f>
        <v>Senior</v>
      </c>
      <c r="AE3763">
        <f>IF(Table1[[#This Row],[Churn Label]]="no",0,1)</f>
        <v>1</v>
      </c>
      <c r="AF3763" cm="1">
        <f t="array" ref="AF3763">SUM(Table1[Cutomer Churned or not]/'KPI''s'!$B$1)</f>
        <v>0.2685808284731635</v>
      </c>
    </row>
    <row r="3764" spans="1:32" x14ac:dyDescent="0.25">
      <c r="A3764" t="s">
        <v>7647</v>
      </c>
      <c r="B3764" t="s">
        <v>25</v>
      </c>
      <c r="C3764" s="7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 t="str">
        <f>IF(Table1[[#This Row],[Under 30]]="yes","under 30",IF(Table1[[#This Row],[Senior]]="No","Senior","other"))</f>
        <v>Senior</v>
      </c>
      <c r="AE3764">
        <f>IF(Table1[[#This Row],[Churn Label]]="no",0,1)</f>
        <v>1</v>
      </c>
      <c r="AF3764" cm="1">
        <f t="array" ref="AF3764">SUM(Table1[Cutomer Churned or not]/'KPI''s'!$B$1)</f>
        <v>0.2685808284731635</v>
      </c>
    </row>
    <row r="3765" spans="1:32" x14ac:dyDescent="0.25">
      <c r="A3765" t="s">
        <v>7649</v>
      </c>
      <c r="B3765" t="s">
        <v>25</v>
      </c>
      <c r="C3765" s="7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 t="str">
        <f>IF(Table1[[#This Row],[Under 30]]="yes","under 30",IF(Table1[[#This Row],[Senior]]="No","Senior","other"))</f>
        <v>other</v>
      </c>
      <c r="AE3765">
        <f>IF(Table1[[#This Row],[Churn Label]]="no",0,1)</f>
        <v>1</v>
      </c>
      <c r="AF3765" cm="1">
        <f t="array" ref="AF3765">SUM(Table1[Cutomer Churned or not]/'KPI''s'!$B$1)</f>
        <v>0.2685808284731635</v>
      </c>
    </row>
    <row r="3766" spans="1:32" x14ac:dyDescent="0.25">
      <c r="A3766" t="s">
        <v>7651</v>
      </c>
      <c r="B3766" t="s">
        <v>25</v>
      </c>
      <c r="C3766" s="7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 t="str">
        <f>IF(Table1[[#This Row],[Under 30]]="yes","under 30",IF(Table1[[#This Row],[Senior]]="No","Senior","other"))</f>
        <v>under 30</v>
      </c>
      <c r="AE3766">
        <f>IF(Table1[[#This Row],[Churn Label]]="no",0,1)</f>
        <v>1</v>
      </c>
      <c r="AF3766" cm="1">
        <f t="array" ref="AF3766">SUM(Table1[Cutomer Churned or not]/'KPI''s'!$B$1)</f>
        <v>0.2685808284731635</v>
      </c>
    </row>
    <row r="3767" spans="1:32" x14ac:dyDescent="0.25">
      <c r="A3767" t="s">
        <v>7653</v>
      </c>
      <c r="B3767" t="s">
        <v>25</v>
      </c>
      <c r="C3767" s="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 t="str">
        <f>IF(Table1[[#This Row],[Under 30]]="yes","under 30",IF(Table1[[#This Row],[Senior]]="No","Senior","other"))</f>
        <v>Senior</v>
      </c>
      <c r="AE3767">
        <f>IF(Table1[[#This Row],[Churn Label]]="no",0,1)</f>
        <v>1</v>
      </c>
      <c r="AF3767" cm="1">
        <f t="array" ref="AF3767">SUM(Table1[Cutomer Churned or not]/'KPI''s'!$B$1)</f>
        <v>0.2685808284731635</v>
      </c>
    </row>
    <row r="3768" spans="1:32" x14ac:dyDescent="0.25">
      <c r="A3768" t="s">
        <v>7655</v>
      </c>
      <c r="B3768" t="s">
        <v>25</v>
      </c>
      <c r="C3768" s="7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 t="str">
        <f>IF(Table1[[#This Row],[Under 30]]="yes","under 30",IF(Table1[[#This Row],[Senior]]="No","Senior","other"))</f>
        <v>Senior</v>
      </c>
      <c r="AE3768">
        <f>IF(Table1[[#This Row],[Churn Label]]="no",0,1)</f>
        <v>1</v>
      </c>
      <c r="AF3768" cm="1">
        <f t="array" ref="AF3768">SUM(Table1[Cutomer Churned or not]/'KPI''s'!$B$1)</f>
        <v>0.2685808284731635</v>
      </c>
    </row>
    <row r="3769" spans="1:32" x14ac:dyDescent="0.25">
      <c r="A3769" t="s">
        <v>7657</v>
      </c>
      <c r="B3769" t="s">
        <v>25</v>
      </c>
      <c r="C3769" s="7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 t="str">
        <f>IF(Table1[[#This Row],[Under 30]]="yes","under 30",IF(Table1[[#This Row],[Senior]]="No","Senior","other"))</f>
        <v>under 30</v>
      </c>
      <c r="AE3769">
        <f>IF(Table1[[#This Row],[Churn Label]]="no",0,1)</f>
        <v>1</v>
      </c>
      <c r="AF3769" cm="1">
        <f t="array" ref="AF3769">SUM(Table1[Cutomer Churned or not]/'KPI''s'!$B$1)</f>
        <v>0.2685808284731635</v>
      </c>
    </row>
    <row r="3770" spans="1:32" x14ac:dyDescent="0.25">
      <c r="A3770" t="s">
        <v>7659</v>
      </c>
      <c r="B3770" t="s">
        <v>25</v>
      </c>
      <c r="C3770" s="7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 t="str">
        <f>IF(Table1[[#This Row],[Under 30]]="yes","under 30",IF(Table1[[#This Row],[Senior]]="No","Senior","other"))</f>
        <v>Senior</v>
      </c>
      <c r="AE3770">
        <f>IF(Table1[[#This Row],[Churn Label]]="no",0,1)</f>
        <v>1</v>
      </c>
      <c r="AF3770" cm="1">
        <f t="array" ref="AF3770">SUM(Table1[Cutomer Churned or not]/'KPI''s'!$B$1)</f>
        <v>0.2685808284731635</v>
      </c>
    </row>
    <row r="3771" spans="1:32" x14ac:dyDescent="0.25">
      <c r="A3771" t="s">
        <v>7661</v>
      </c>
      <c r="B3771" t="s">
        <v>25</v>
      </c>
      <c r="C3771" s="7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 t="str">
        <f>IF(Table1[[#This Row],[Under 30]]="yes","under 30",IF(Table1[[#This Row],[Senior]]="No","Senior","other"))</f>
        <v>Senior</v>
      </c>
      <c r="AE3771">
        <f>IF(Table1[[#This Row],[Churn Label]]="no",0,1)</f>
        <v>1</v>
      </c>
      <c r="AF3771" cm="1">
        <f t="array" ref="AF3771">SUM(Table1[Cutomer Churned or not]/'KPI''s'!$B$1)</f>
        <v>0.2685808284731635</v>
      </c>
    </row>
    <row r="3772" spans="1:32" x14ac:dyDescent="0.25">
      <c r="A3772" t="s">
        <v>7663</v>
      </c>
      <c r="B3772" t="s">
        <v>25</v>
      </c>
      <c r="C3772" s="7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 t="str">
        <f>IF(Table1[[#This Row],[Under 30]]="yes","under 30",IF(Table1[[#This Row],[Senior]]="No","Senior","other"))</f>
        <v>Senior</v>
      </c>
      <c r="AE3772">
        <f>IF(Table1[[#This Row],[Churn Label]]="no",0,1)</f>
        <v>1</v>
      </c>
      <c r="AF3772" cm="1">
        <f t="array" ref="AF3772">SUM(Table1[Cutomer Churned or not]/'KPI''s'!$B$1)</f>
        <v>0.2685808284731635</v>
      </c>
    </row>
    <row r="3773" spans="1:32" x14ac:dyDescent="0.25">
      <c r="A3773" t="s">
        <v>7665</v>
      </c>
      <c r="B3773" t="s">
        <v>25</v>
      </c>
      <c r="C3773" s="7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 t="str">
        <f>IF(Table1[[#This Row],[Under 30]]="yes","under 30",IF(Table1[[#This Row],[Senior]]="No","Senior","other"))</f>
        <v>Senior</v>
      </c>
      <c r="AE3773">
        <f>IF(Table1[[#This Row],[Churn Label]]="no",0,1)</f>
        <v>1</v>
      </c>
      <c r="AF3773" cm="1">
        <f t="array" ref="AF3773">SUM(Table1[Cutomer Churned or not]/'KPI''s'!$B$1)</f>
        <v>0.2685808284731635</v>
      </c>
    </row>
    <row r="3774" spans="1:32" x14ac:dyDescent="0.25">
      <c r="A3774" t="s">
        <v>7667</v>
      </c>
      <c r="B3774" t="s">
        <v>25</v>
      </c>
      <c r="C3774" s="7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 t="str">
        <f>IF(Table1[[#This Row],[Under 30]]="yes","under 30",IF(Table1[[#This Row],[Senior]]="No","Senior","other"))</f>
        <v>Senior</v>
      </c>
      <c r="AE3774">
        <f>IF(Table1[[#This Row],[Churn Label]]="no",0,1)</f>
        <v>1</v>
      </c>
      <c r="AF3774" cm="1">
        <f t="array" ref="AF3774">SUM(Table1[Cutomer Churned or not]/'KPI''s'!$B$1)</f>
        <v>0.2685808284731635</v>
      </c>
    </row>
    <row r="3775" spans="1:32" x14ac:dyDescent="0.25">
      <c r="A3775" t="s">
        <v>7669</v>
      </c>
      <c r="B3775" t="s">
        <v>25</v>
      </c>
      <c r="C3775" s="7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 t="str">
        <f>IF(Table1[[#This Row],[Under 30]]="yes","under 30",IF(Table1[[#This Row],[Senior]]="No","Senior","other"))</f>
        <v>Senior</v>
      </c>
      <c r="AE3775">
        <f>IF(Table1[[#This Row],[Churn Label]]="no",0,1)</f>
        <v>1</v>
      </c>
      <c r="AF3775" cm="1">
        <f t="array" ref="AF3775">SUM(Table1[Cutomer Churned or not]/'KPI''s'!$B$1)</f>
        <v>0.2685808284731635</v>
      </c>
    </row>
    <row r="3776" spans="1:32" x14ac:dyDescent="0.25">
      <c r="A3776" t="s">
        <v>7671</v>
      </c>
      <c r="B3776" t="s">
        <v>25</v>
      </c>
      <c r="C3776" s="7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 t="str">
        <f>IF(Table1[[#This Row],[Under 30]]="yes","under 30",IF(Table1[[#This Row],[Senior]]="No","Senior","other"))</f>
        <v>under 30</v>
      </c>
      <c r="AE3776">
        <f>IF(Table1[[#This Row],[Churn Label]]="no",0,1)</f>
        <v>1</v>
      </c>
      <c r="AF3776" cm="1">
        <f t="array" ref="AF3776">SUM(Table1[Cutomer Churned or not]/'KPI''s'!$B$1)</f>
        <v>0.2685808284731635</v>
      </c>
    </row>
    <row r="3777" spans="1:32" x14ac:dyDescent="0.25">
      <c r="A3777" t="s">
        <v>7673</v>
      </c>
      <c r="B3777" t="s">
        <v>25</v>
      </c>
      <c r="C3777" s="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 t="str">
        <f>IF(Table1[[#This Row],[Under 30]]="yes","under 30",IF(Table1[[#This Row],[Senior]]="No","Senior","other"))</f>
        <v>Senior</v>
      </c>
      <c r="AE3777">
        <f>IF(Table1[[#This Row],[Churn Label]]="no",0,1)</f>
        <v>1</v>
      </c>
      <c r="AF3777" cm="1">
        <f t="array" ref="AF3777">SUM(Table1[Cutomer Churned or not]/'KPI''s'!$B$1)</f>
        <v>0.2685808284731635</v>
      </c>
    </row>
    <row r="3778" spans="1:32" x14ac:dyDescent="0.25">
      <c r="A3778" t="s">
        <v>7675</v>
      </c>
      <c r="B3778" t="s">
        <v>25</v>
      </c>
      <c r="C3778" s="7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 t="str">
        <f>IF(Table1[[#This Row],[Under 30]]="yes","under 30",IF(Table1[[#This Row],[Senior]]="No","Senior","other"))</f>
        <v>Senior</v>
      </c>
      <c r="AE3778">
        <f>IF(Table1[[#This Row],[Churn Label]]="no",0,1)</f>
        <v>1</v>
      </c>
      <c r="AF3778" cm="1">
        <f t="array" ref="AF3778">SUM(Table1[Cutomer Churned or not]/'KPI''s'!$B$1)</f>
        <v>0.2685808284731635</v>
      </c>
    </row>
    <row r="3779" spans="1:32" x14ac:dyDescent="0.25">
      <c r="A3779" t="s">
        <v>7677</v>
      </c>
      <c r="B3779" t="s">
        <v>25</v>
      </c>
      <c r="C3779" s="7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 t="str">
        <f>IF(Table1[[#This Row],[Under 30]]="yes","under 30",IF(Table1[[#This Row],[Senior]]="No","Senior","other"))</f>
        <v>Senior</v>
      </c>
      <c r="AE3779">
        <f>IF(Table1[[#This Row],[Churn Label]]="no",0,1)</f>
        <v>1</v>
      </c>
      <c r="AF3779" cm="1">
        <f t="array" ref="AF3779">SUM(Table1[Cutomer Churned or not]/'KPI''s'!$B$1)</f>
        <v>0.2685808284731635</v>
      </c>
    </row>
    <row r="3780" spans="1:32" x14ac:dyDescent="0.25">
      <c r="A3780" t="s">
        <v>7679</v>
      </c>
      <c r="B3780" t="s">
        <v>25</v>
      </c>
      <c r="C3780" s="7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 t="str">
        <f>IF(Table1[[#This Row],[Under 30]]="yes","under 30",IF(Table1[[#This Row],[Senior]]="No","Senior","other"))</f>
        <v>Senior</v>
      </c>
      <c r="AE3780">
        <f>IF(Table1[[#This Row],[Churn Label]]="no",0,1)</f>
        <v>1</v>
      </c>
      <c r="AF3780" cm="1">
        <f t="array" ref="AF3780">SUM(Table1[Cutomer Churned or not]/'KPI''s'!$B$1)</f>
        <v>0.2685808284731635</v>
      </c>
    </row>
    <row r="3781" spans="1:32" x14ac:dyDescent="0.25">
      <c r="A3781" t="s">
        <v>7681</v>
      </c>
      <c r="B3781" t="s">
        <v>25</v>
      </c>
      <c r="C3781" s="7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 t="str">
        <f>IF(Table1[[#This Row],[Under 30]]="yes","under 30",IF(Table1[[#This Row],[Senior]]="No","Senior","other"))</f>
        <v>other</v>
      </c>
      <c r="AE3781">
        <f>IF(Table1[[#This Row],[Churn Label]]="no",0,1)</f>
        <v>1</v>
      </c>
      <c r="AF3781" cm="1">
        <f t="array" ref="AF3781">SUM(Table1[Cutomer Churned or not]/'KPI''s'!$B$1)</f>
        <v>0.2685808284731635</v>
      </c>
    </row>
    <row r="3782" spans="1:32" x14ac:dyDescent="0.25">
      <c r="A3782" t="s">
        <v>7683</v>
      </c>
      <c r="B3782" t="s">
        <v>25</v>
      </c>
      <c r="C3782" s="7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 t="str">
        <f>IF(Table1[[#This Row],[Under 30]]="yes","under 30",IF(Table1[[#This Row],[Senior]]="No","Senior","other"))</f>
        <v>Senior</v>
      </c>
      <c r="AE3782">
        <f>IF(Table1[[#This Row],[Churn Label]]="no",0,1)</f>
        <v>1</v>
      </c>
      <c r="AF3782" cm="1">
        <f t="array" ref="AF3782">SUM(Table1[Cutomer Churned or not]/'KPI''s'!$B$1)</f>
        <v>0.2685808284731635</v>
      </c>
    </row>
    <row r="3783" spans="1:32" x14ac:dyDescent="0.25">
      <c r="A3783" t="s">
        <v>7685</v>
      </c>
      <c r="B3783" t="s">
        <v>25</v>
      </c>
      <c r="C3783" s="7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 t="str">
        <f>IF(Table1[[#This Row],[Under 30]]="yes","under 30",IF(Table1[[#This Row],[Senior]]="No","Senior","other"))</f>
        <v>Senior</v>
      </c>
      <c r="AE3783">
        <f>IF(Table1[[#This Row],[Churn Label]]="no",0,1)</f>
        <v>1</v>
      </c>
      <c r="AF3783" cm="1">
        <f t="array" ref="AF3783">SUM(Table1[Cutomer Churned or not]/'KPI''s'!$B$1)</f>
        <v>0.2685808284731635</v>
      </c>
    </row>
    <row r="3784" spans="1:32" x14ac:dyDescent="0.25">
      <c r="A3784" t="s">
        <v>7687</v>
      </c>
      <c r="B3784" t="s">
        <v>25</v>
      </c>
      <c r="C3784" s="7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 t="str">
        <f>IF(Table1[[#This Row],[Under 30]]="yes","under 30",IF(Table1[[#This Row],[Senior]]="No","Senior","other"))</f>
        <v>Senior</v>
      </c>
      <c r="AE3784">
        <f>IF(Table1[[#This Row],[Churn Label]]="no",0,1)</f>
        <v>1</v>
      </c>
      <c r="AF3784" cm="1">
        <f t="array" ref="AF3784">SUM(Table1[Cutomer Churned or not]/'KPI''s'!$B$1)</f>
        <v>0.2685808284731635</v>
      </c>
    </row>
    <row r="3785" spans="1:32" x14ac:dyDescent="0.25">
      <c r="A3785" t="s">
        <v>7689</v>
      </c>
      <c r="B3785" t="s">
        <v>25</v>
      </c>
      <c r="C3785" s="7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 t="str">
        <f>IF(Table1[[#This Row],[Under 30]]="yes","under 30",IF(Table1[[#This Row],[Senior]]="No","Senior","other"))</f>
        <v>under 30</v>
      </c>
      <c r="AE3785">
        <f>IF(Table1[[#This Row],[Churn Label]]="no",0,1)</f>
        <v>1</v>
      </c>
      <c r="AF3785" cm="1">
        <f t="array" ref="AF3785">SUM(Table1[Cutomer Churned or not]/'KPI''s'!$B$1)</f>
        <v>0.2685808284731635</v>
      </c>
    </row>
    <row r="3786" spans="1:32" x14ac:dyDescent="0.25">
      <c r="A3786" t="s">
        <v>7691</v>
      </c>
      <c r="B3786" t="s">
        <v>25</v>
      </c>
      <c r="C3786" s="7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 t="str">
        <f>IF(Table1[[#This Row],[Under 30]]="yes","under 30",IF(Table1[[#This Row],[Senior]]="No","Senior","other"))</f>
        <v>Senior</v>
      </c>
      <c r="AE3786">
        <f>IF(Table1[[#This Row],[Churn Label]]="no",0,1)</f>
        <v>1</v>
      </c>
      <c r="AF3786" cm="1">
        <f t="array" ref="AF3786">SUM(Table1[Cutomer Churned or not]/'KPI''s'!$B$1)</f>
        <v>0.2685808284731635</v>
      </c>
    </row>
    <row r="3787" spans="1:32" x14ac:dyDescent="0.25">
      <c r="A3787" t="s">
        <v>7693</v>
      </c>
      <c r="B3787" t="s">
        <v>25</v>
      </c>
      <c r="C3787" s="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 t="str">
        <f>IF(Table1[[#This Row],[Under 30]]="yes","under 30",IF(Table1[[#This Row],[Senior]]="No","Senior","other"))</f>
        <v>Senior</v>
      </c>
      <c r="AE3787">
        <f>IF(Table1[[#This Row],[Churn Label]]="no",0,1)</f>
        <v>1</v>
      </c>
      <c r="AF3787" cm="1">
        <f t="array" ref="AF3787">SUM(Table1[Cutomer Churned or not]/'KPI''s'!$B$1)</f>
        <v>0.2685808284731635</v>
      </c>
    </row>
    <row r="3788" spans="1:32" x14ac:dyDescent="0.25">
      <c r="A3788" t="s">
        <v>7695</v>
      </c>
      <c r="B3788" t="s">
        <v>25</v>
      </c>
      <c r="C3788" s="7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 t="str">
        <f>IF(Table1[[#This Row],[Under 30]]="yes","under 30",IF(Table1[[#This Row],[Senior]]="No","Senior","other"))</f>
        <v>Senior</v>
      </c>
      <c r="AE3788">
        <f>IF(Table1[[#This Row],[Churn Label]]="no",0,1)</f>
        <v>1</v>
      </c>
      <c r="AF3788" cm="1">
        <f t="array" ref="AF3788">SUM(Table1[Cutomer Churned or not]/'KPI''s'!$B$1)</f>
        <v>0.2685808284731635</v>
      </c>
    </row>
    <row r="3789" spans="1:32" x14ac:dyDescent="0.25">
      <c r="A3789" t="s">
        <v>7697</v>
      </c>
      <c r="B3789" t="s">
        <v>25</v>
      </c>
      <c r="C3789" s="7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 t="str">
        <f>IF(Table1[[#This Row],[Under 30]]="yes","under 30",IF(Table1[[#This Row],[Senior]]="No","Senior","other"))</f>
        <v>other</v>
      </c>
      <c r="AE3789">
        <f>IF(Table1[[#This Row],[Churn Label]]="no",0,1)</f>
        <v>1</v>
      </c>
      <c r="AF3789" cm="1">
        <f t="array" ref="AF3789">SUM(Table1[Cutomer Churned or not]/'KPI''s'!$B$1)</f>
        <v>0.2685808284731635</v>
      </c>
    </row>
    <row r="3790" spans="1:32" x14ac:dyDescent="0.25">
      <c r="A3790" t="s">
        <v>7699</v>
      </c>
      <c r="B3790" t="s">
        <v>25</v>
      </c>
      <c r="C3790" s="7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 t="str">
        <f>IF(Table1[[#This Row],[Under 30]]="yes","under 30",IF(Table1[[#This Row],[Senior]]="No","Senior","other"))</f>
        <v>other</v>
      </c>
      <c r="AE3790">
        <f>IF(Table1[[#This Row],[Churn Label]]="no",0,1)</f>
        <v>1</v>
      </c>
      <c r="AF3790" cm="1">
        <f t="array" ref="AF3790">SUM(Table1[Cutomer Churned or not]/'KPI''s'!$B$1)</f>
        <v>0.2685808284731635</v>
      </c>
    </row>
    <row r="3791" spans="1:32" x14ac:dyDescent="0.25">
      <c r="A3791" t="s">
        <v>7701</v>
      </c>
      <c r="B3791" t="s">
        <v>25</v>
      </c>
      <c r="C3791" s="7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 t="str">
        <f>IF(Table1[[#This Row],[Under 30]]="yes","under 30",IF(Table1[[#This Row],[Senior]]="No","Senior","other"))</f>
        <v>Senior</v>
      </c>
      <c r="AE3791">
        <f>IF(Table1[[#This Row],[Churn Label]]="no",0,1)</f>
        <v>1</v>
      </c>
      <c r="AF3791" cm="1">
        <f t="array" ref="AF3791">SUM(Table1[Cutomer Churned or not]/'KPI''s'!$B$1)</f>
        <v>0.2685808284731635</v>
      </c>
    </row>
    <row r="3792" spans="1:32" x14ac:dyDescent="0.25">
      <c r="A3792" t="s">
        <v>7703</v>
      </c>
      <c r="B3792" t="s">
        <v>25</v>
      </c>
      <c r="C3792" s="7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 t="str">
        <f>IF(Table1[[#This Row],[Under 30]]="yes","under 30",IF(Table1[[#This Row],[Senior]]="No","Senior","other"))</f>
        <v>other</v>
      </c>
      <c r="AE3792">
        <f>IF(Table1[[#This Row],[Churn Label]]="no",0,1)</f>
        <v>1</v>
      </c>
      <c r="AF3792" cm="1">
        <f t="array" ref="AF3792">SUM(Table1[Cutomer Churned or not]/'KPI''s'!$B$1)</f>
        <v>0.2685808284731635</v>
      </c>
    </row>
    <row r="3793" spans="1:32" x14ac:dyDescent="0.25">
      <c r="A3793" t="s">
        <v>7705</v>
      </c>
      <c r="B3793" t="s">
        <v>25</v>
      </c>
      <c r="C3793" s="7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 t="str">
        <f>IF(Table1[[#This Row],[Under 30]]="yes","under 30",IF(Table1[[#This Row],[Senior]]="No","Senior","other"))</f>
        <v>under 30</v>
      </c>
      <c r="AE3793">
        <f>IF(Table1[[#This Row],[Churn Label]]="no",0,1)</f>
        <v>1</v>
      </c>
      <c r="AF3793" cm="1">
        <f t="array" ref="AF3793">SUM(Table1[Cutomer Churned or not]/'KPI''s'!$B$1)</f>
        <v>0.2685808284731635</v>
      </c>
    </row>
    <row r="3794" spans="1:32" x14ac:dyDescent="0.25">
      <c r="A3794" t="s">
        <v>7707</v>
      </c>
      <c r="B3794" t="s">
        <v>25</v>
      </c>
      <c r="C3794" s="7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 t="str">
        <f>IF(Table1[[#This Row],[Under 30]]="yes","under 30",IF(Table1[[#This Row],[Senior]]="No","Senior","other"))</f>
        <v>Senior</v>
      </c>
      <c r="AE3794">
        <f>IF(Table1[[#This Row],[Churn Label]]="no",0,1)</f>
        <v>1</v>
      </c>
      <c r="AF3794" cm="1">
        <f t="array" ref="AF3794">SUM(Table1[Cutomer Churned or not]/'KPI''s'!$B$1)</f>
        <v>0.2685808284731635</v>
      </c>
    </row>
    <row r="3795" spans="1:32" x14ac:dyDescent="0.25">
      <c r="A3795" t="s">
        <v>7709</v>
      </c>
      <c r="B3795" t="s">
        <v>25</v>
      </c>
      <c r="C3795" s="7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 t="str">
        <f>IF(Table1[[#This Row],[Under 30]]="yes","under 30",IF(Table1[[#This Row],[Senior]]="No","Senior","other"))</f>
        <v>Senior</v>
      </c>
      <c r="AE3795">
        <f>IF(Table1[[#This Row],[Churn Label]]="no",0,1)</f>
        <v>1</v>
      </c>
      <c r="AF3795" cm="1">
        <f t="array" ref="AF3795">SUM(Table1[Cutomer Churned or not]/'KPI''s'!$B$1)</f>
        <v>0.2685808284731635</v>
      </c>
    </row>
    <row r="3796" spans="1:32" x14ac:dyDescent="0.25">
      <c r="A3796" t="s">
        <v>7711</v>
      </c>
      <c r="B3796" t="s">
        <v>25</v>
      </c>
      <c r="C3796" s="7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 t="str">
        <f>IF(Table1[[#This Row],[Under 30]]="yes","under 30",IF(Table1[[#This Row],[Senior]]="No","Senior","other"))</f>
        <v>other</v>
      </c>
      <c r="AE3796">
        <f>IF(Table1[[#This Row],[Churn Label]]="no",0,1)</f>
        <v>1</v>
      </c>
      <c r="AF3796" cm="1">
        <f t="array" ref="AF3796">SUM(Table1[Cutomer Churned or not]/'KPI''s'!$B$1)</f>
        <v>0.2685808284731635</v>
      </c>
    </row>
    <row r="3797" spans="1:32" x14ac:dyDescent="0.25">
      <c r="A3797" t="s">
        <v>7713</v>
      </c>
      <c r="B3797" t="s">
        <v>25</v>
      </c>
      <c r="C3797" s="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 t="str">
        <f>IF(Table1[[#This Row],[Under 30]]="yes","under 30",IF(Table1[[#This Row],[Senior]]="No","Senior","other"))</f>
        <v>Senior</v>
      </c>
      <c r="AE3797">
        <f>IF(Table1[[#This Row],[Churn Label]]="no",0,1)</f>
        <v>1</v>
      </c>
      <c r="AF3797" cm="1">
        <f t="array" ref="AF3797">SUM(Table1[Cutomer Churned or not]/'KPI''s'!$B$1)</f>
        <v>0.2685808284731635</v>
      </c>
    </row>
    <row r="3798" spans="1:32" x14ac:dyDescent="0.25">
      <c r="A3798" t="s">
        <v>7715</v>
      </c>
      <c r="B3798" t="s">
        <v>25</v>
      </c>
      <c r="C3798" s="7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 t="str">
        <f>IF(Table1[[#This Row],[Under 30]]="yes","under 30",IF(Table1[[#This Row],[Senior]]="No","Senior","other"))</f>
        <v>other</v>
      </c>
      <c r="AE3798">
        <f>IF(Table1[[#This Row],[Churn Label]]="no",0,1)</f>
        <v>1</v>
      </c>
      <c r="AF3798" cm="1">
        <f t="array" ref="AF3798">SUM(Table1[Cutomer Churned or not]/'KPI''s'!$B$1)</f>
        <v>0.2685808284731635</v>
      </c>
    </row>
    <row r="3799" spans="1:32" x14ac:dyDescent="0.25">
      <c r="A3799" t="s">
        <v>7717</v>
      </c>
      <c r="B3799" t="s">
        <v>25</v>
      </c>
      <c r="C3799" s="7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 t="str">
        <f>IF(Table1[[#This Row],[Under 30]]="yes","under 30",IF(Table1[[#This Row],[Senior]]="No","Senior","other"))</f>
        <v>under 30</v>
      </c>
      <c r="AE3799">
        <f>IF(Table1[[#This Row],[Churn Label]]="no",0,1)</f>
        <v>1</v>
      </c>
      <c r="AF3799" cm="1">
        <f t="array" ref="AF3799">SUM(Table1[Cutomer Churned or not]/'KPI''s'!$B$1)</f>
        <v>0.2685808284731635</v>
      </c>
    </row>
    <row r="3800" spans="1:32" x14ac:dyDescent="0.25">
      <c r="A3800" t="s">
        <v>7719</v>
      </c>
      <c r="B3800" t="s">
        <v>25</v>
      </c>
      <c r="C3800" s="7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 t="str">
        <f>IF(Table1[[#This Row],[Under 30]]="yes","under 30",IF(Table1[[#This Row],[Senior]]="No","Senior","other"))</f>
        <v>Senior</v>
      </c>
      <c r="AE3800">
        <f>IF(Table1[[#This Row],[Churn Label]]="no",0,1)</f>
        <v>1</v>
      </c>
      <c r="AF3800" cm="1">
        <f t="array" ref="AF3800">SUM(Table1[Cutomer Churned or not]/'KPI''s'!$B$1)</f>
        <v>0.2685808284731635</v>
      </c>
    </row>
    <row r="3801" spans="1:32" x14ac:dyDescent="0.25">
      <c r="A3801" t="s">
        <v>7721</v>
      </c>
      <c r="B3801" t="s">
        <v>25</v>
      </c>
      <c r="C3801" s="7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 t="str">
        <f>IF(Table1[[#This Row],[Under 30]]="yes","under 30",IF(Table1[[#This Row],[Senior]]="No","Senior","other"))</f>
        <v>Senior</v>
      </c>
      <c r="AE3801">
        <f>IF(Table1[[#This Row],[Churn Label]]="no",0,1)</f>
        <v>1</v>
      </c>
      <c r="AF3801" cm="1">
        <f t="array" ref="AF3801">SUM(Table1[Cutomer Churned or not]/'KPI''s'!$B$1)</f>
        <v>0.2685808284731635</v>
      </c>
    </row>
    <row r="3802" spans="1:32" x14ac:dyDescent="0.25">
      <c r="A3802" t="s">
        <v>7723</v>
      </c>
      <c r="B3802" t="s">
        <v>25</v>
      </c>
      <c r="C3802" s="7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 t="str">
        <f>IF(Table1[[#This Row],[Under 30]]="yes","under 30",IF(Table1[[#This Row],[Senior]]="No","Senior","other"))</f>
        <v>Senior</v>
      </c>
      <c r="AE3802">
        <f>IF(Table1[[#This Row],[Churn Label]]="no",0,1)</f>
        <v>1</v>
      </c>
      <c r="AF3802" cm="1">
        <f t="array" ref="AF3802">SUM(Table1[Cutomer Churned or not]/'KPI''s'!$B$1)</f>
        <v>0.2685808284731635</v>
      </c>
    </row>
    <row r="3803" spans="1:32" x14ac:dyDescent="0.25">
      <c r="A3803" t="s">
        <v>7725</v>
      </c>
      <c r="B3803" t="s">
        <v>25</v>
      </c>
      <c r="C3803" s="7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 t="str">
        <f>IF(Table1[[#This Row],[Under 30]]="yes","under 30",IF(Table1[[#This Row],[Senior]]="No","Senior","other"))</f>
        <v>Senior</v>
      </c>
      <c r="AE3803">
        <f>IF(Table1[[#This Row],[Churn Label]]="no",0,1)</f>
        <v>1</v>
      </c>
      <c r="AF3803" cm="1">
        <f t="array" ref="AF3803">SUM(Table1[Cutomer Churned or not]/'KPI''s'!$B$1)</f>
        <v>0.2685808284731635</v>
      </c>
    </row>
    <row r="3804" spans="1:32" x14ac:dyDescent="0.25">
      <c r="A3804" t="s">
        <v>7727</v>
      </c>
      <c r="B3804" t="s">
        <v>25</v>
      </c>
      <c r="C3804" s="7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 t="str">
        <f>IF(Table1[[#This Row],[Under 30]]="yes","under 30",IF(Table1[[#This Row],[Senior]]="No","Senior","other"))</f>
        <v>Senior</v>
      </c>
      <c r="AE3804">
        <f>IF(Table1[[#This Row],[Churn Label]]="no",0,1)</f>
        <v>1</v>
      </c>
      <c r="AF3804" cm="1">
        <f t="array" ref="AF3804">SUM(Table1[Cutomer Churned or not]/'KPI''s'!$B$1)</f>
        <v>0.2685808284731635</v>
      </c>
    </row>
    <row r="3805" spans="1:32" x14ac:dyDescent="0.25">
      <c r="A3805" t="s">
        <v>7729</v>
      </c>
      <c r="B3805" t="s">
        <v>25</v>
      </c>
      <c r="C3805" s="7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 t="str">
        <f>IF(Table1[[#This Row],[Under 30]]="yes","under 30",IF(Table1[[#This Row],[Senior]]="No","Senior","other"))</f>
        <v>other</v>
      </c>
      <c r="AE3805">
        <f>IF(Table1[[#This Row],[Churn Label]]="no",0,1)</f>
        <v>1</v>
      </c>
      <c r="AF3805" cm="1">
        <f t="array" ref="AF3805">SUM(Table1[Cutomer Churned or not]/'KPI''s'!$B$1)</f>
        <v>0.2685808284731635</v>
      </c>
    </row>
    <row r="3806" spans="1:32" x14ac:dyDescent="0.25">
      <c r="A3806" t="s">
        <v>7731</v>
      </c>
      <c r="B3806" t="s">
        <v>25</v>
      </c>
      <c r="C3806" s="7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 t="str">
        <f>IF(Table1[[#This Row],[Under 30]]="yes","under 30",IF(Table1[[#This Row],[Senior]]="No","Senior","other"))</f>
        <v>Senior</v>
      </c>
      <c r="AE3806">
        <f>IF(Table1[[#This Row],[Churn Label]]="no",0,1)</f>
        <v>1</v>
      </c>
      <c r="AF3806" cm="1">
        <f t="array" ref="AF3806">SUM(Table1[Cutomer Churned or not]/'KPI''s'!$B$1)</f>
        <v>0.2685808284731635</v>
      </c>
    </row>
    <row r="3807" spans="1:32" x14ac:dyDescent="0.25">
      <c r="A3807" t="s">
        <v>7733</v>
      </c>
      <c r="B3807" t="s">
        <v>25</v>
      </c>
      <c r="C3807" s="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 t="str">
        <f>IF(Table1[[#This Row],[Under 30]]="yes","under 30",IF(Table1[[#This Row],[Senior]]="No","Senior","other"))</f>
        <v>other</v>
      </c>
      <c r="AE3807">
        <f>IF(Table1[[#This Row],[Churn Label]]="no",0,1)</f>
        <v>1</v>
      </c>
      <c r="AF3807" cm="1">
        <f t="array" ref="AF3807">SUM(Table1[Cutomer Churned or not]/'KPI''s'!$B$1)</f>
        <v>0.2685808284731635</v>
      </c>
    </row>
    <row r="3808" spans="1:32" x14ac:dyDescent="0.25">
      <c r="A3808" t="s">
        <v>7735</v>
      </c>
      <c r="B3808" t="s">
        <v>25</v>
      </c>
      <c r="C3808" s="7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 t="str">
        <f>IF(Table1[[#This Row],[Under 30]]="yes","under 30",IF(Table1[[#This Row],[Senior]]="No","Senior","other"))</f>
        <v>Senior</v>
      </c>
      <c r="AE3808">
        <f>IF(Table1[[#This Row],[Churn Label]]="no",0,1)</f>
        <v>1</v>
      </c>
      <c r="AF3808" cm="1">
        <f t="array" ref="AF3808">SUM(Table1[Cutomer Churned or not]/'KPI''s'!$B$1)</f>
        <v>0.2685808284731635</v>
      </c>
    </row>
    <row r="3809" spans="1:32" x14ac:dyDescent="0.25">
      <c r="A3809" t="s">
        <v>7737</v>
      </c>
      <c r="B3809" t="s">
        <v>25</v>
      </c>
      <c r="C3809" s="7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 t="str">
        <f>IF(Table1[[#This Row],[Under 30]]="yes","under 30",IF(Table1[[#This Row],[Senior]]="No","Senior","other"))</f>
        <v>Senior</v>
      </c>
      <c r="AE3809">
        <f>IF(Table1[[#This Row],[Churn Label]]="no",0,1)</f>
        <v>1</v>
      </c>
      <c r="AF3809" cm="1">
        <f t="array" ref="AF3809">SUM(Table1[Cutomer Churned or not]/'KPI''s'!$B$1)</f>
        <v>0.2685808284731635</v>
      </c>
    </row>
    <row r="3810" spans="1:32" x14ac:dyDescent="0.25">
      <c r="A3810" t="s">
        <v>7739</v>
      </c>
      <c r="B3810" t="s">
        <v>25</v>
      </c>
      <c r="C3810" s="7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 t="str">
        <f>IF(Table1[[#This Row],[Under 30]]="yes","under 30",IF(Table1[[#This Row],[Senior]]="No","Senior","other"))</f>
        <v>under 30</v>
      </c>
      <c r="AE3810">
        <f>IF(Table1[[#This Row],[Churn Label]]="no",0,1)</f>
        <v>1</v>
      </c>
      <c r="AF3810" cm="1">
        <f t="array" ref="AF3810">SUM(Table1[Cutomer Churned or not]/'KPI''s'!$B$1)</f>
        <v>0.2685808284731635</v>
      </c>
    </row>
    <row r="3811" spans="1:32" x14ac:dyDescent="0.25">
      <c r="A3811" t="s">
        <v>7741</v>
      </c>
      <c r="B3811" t="s">
        <v>25</v>
      </c>
      <c r="C3811" s="7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 t="str">
        <f>IF(Table1[[#This Row],[Under 30]]="yes","under 30",IF(Table1[[#This Row],[Senior]]="No","Senior","other"))</f>
        <v>Senior</v>
      </c>
      <c r="AE3811">
        <f>IF(Table1[[#This Row],[Churn Label]]="no",0,1)</f>
        <v>1</v>
      </c>
      <c r="AF3811" cm="1">
        <f t="array" ref="AF3811">SUM(Table1[Cutomer Churned or not]/'KPI''s'!$B$1)</f>
        <v>0.2685808284731635</v>
      </c>
    </row>
    <row r="3812" spans="1:32" x14ac:dyDescent="0.25">
      <c r="A3812" t="s">
        <v>7743</v>
      </c>
      <c r="B3812" t="s">
        <v>25</v>
      </c>
      <c r="C3812" s="7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 t="str">
        <f>IF(Table1[[#This Row],[Under 30]]="yes","under 30",IF(Table1[[#This Row],[Senior]]="No","Senior","other"))</f>
        <v>Senior</v>
      </c>
      <c r="AE3812">
        <f>IF(Table1[[#This Row],[Churn Label]]="no",0,1)</f>
        <v>1</v>
      </c>
      <c r="AF3812" cm="1">
        <f t="array" ref="AF3812">SUM(Table1[Cutomer Churned or not]/'KPI''s'!$B$1)</f>
        <v>0.2685808284731635</v>
      </c>
    </row>
    <row r="3813" spans="1:32" x14ac:dyDescent="0.25">
      <c r="A3813" t="s">
        <v>7745</v>
      </c>
      <c r="B3813" t="s">
        <v>25</v>
      </c>
      <c r="C3813" s="7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 t="str">
        <f>IF(Table1[[#This Row],[Under 30]]="yes","under 30",IF(Table1[[#This Row],[Senior]]="No","Senior","other"))</f>
        <v>Senior</v>
      </c>
      <c r="AE3813">
        <f>IF(Table1[[#This Row],[Churn Label]]="no",0,1)</f>
        <v>1</v>
      </c>
      <c r="AF3813" cm="1">
        <f t="array" ref="AF3813">SUM(Table1[Cutomer Churned or not]/'KPI''s'!$B$1)</f>
        <v>0.2685808284731635</v>
      </c>
    </row>
    <row r="3814" spans="1:32" x14ac:dyDescent="0.25">
      <c r="A3814" t="s">
        <v>7747</v>
      </c>
      <c r="B3814" t="s">
        <v>25</v>
      </c>
      <c r="C3814" s="7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 t="str">
        <f>IF(Table1[[#This Row],[Under 30]]="yes","under 30",IF(Table1[[#This Row],[Senior]]="No","Senior","other"))</f>
        <v>Senior</v>
      </c>
      <c r="AE3814">
        <f>IF(Table1[[#This Row],[Churn Label]]="no",0,1)</f>
        <v>1</v>
      </c>
      <c r="AF3814" cm="1">
        <f t="array" ref="AF3814">SUM(Table1[Cutomer Churned or not]/'KPI''s'!$B$1)</f>
        <v>0.2685808284731635</v>
      </c>
    </row>
    <row r="3815" spans="1:32" x14ac:dyDescent="0.25">
      <c r="A3815" t="s">
        <v>7749</v>
      </c>
      <c r="B3815" t="s">
        <v>25</v>
      </c>
      <c r="C3815" s="7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 t="str">
        <f>IF(Table1[[#This Row],[Under 30]]="yes","under 30",IF(Table1[[#This Row],[Senior]]="No","Senior","other"))</f>
        <v>Senior</v>
      </c>
      <c r="AE3815">
        <f>IF(Table1[[#This Row],[Churn Label]]="no",0,1)</f>
        <v>1</v>
      </c>
      <c r="AF3815" cm="1">
        <f t="array" ref="AF3815">SUM(Table1[Cutomer Churned or not]/'KPI''s'!$B$1)</f>
        <v>0.2685808284731635</v>
      </c>
    </row>
    <row r="3816" spans="1:32" x14ac:dyDescent="0.25">
      <c r="A3816" t="s">
        <v>7751</v>
      </c>
      <c r="B3816" t="s">
        <v>25</v>
      </c>
      <c r="C3816" s="7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 t="str">
        <f>IF(Table1[[#This Row],[Under 30]]="yes","under 30",IF(Table1[[#This Row],[Senior]]="No","Senior","other"))</f>
        <v>other</v>
      </c>
      <c r="AE3816">
        <f>IF(Table1[[#This Row],[Churn Label]]="no",0,1)</f>
        <v>1</v>
      </c>
      <c r="AF3816" cm="1">
        <f t="array" ref="AF3816">SUM(Table1[Cutomer Churned or not]/'KPI''s'!$B$1)</f>
        <v>0.2685808284731635</v>
      </c>
    </row>
    <row r="3817" spans="1:32" x14ac:dyDescent="0.25">
      <c r="A3817" t="s">
        <v>7753</v>
      </c>
      <c r="B3817" t="s">
        <v>25</v>
      </c>
      <c r="C3817" s="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 t="str">
        <f>IF(Table1[[#This Row],[Under 30]]="yes","under 30",IF(Table1[[#This Row],[Senior]]="No","Senior","other"))</f>
        <v>Senior</v>
      </c>
      <c r="AE3817">
        <f>IF(Table1[[#This Row],[Churn Label]]="no",0,1)</f>
        <v>1</v>
      </c>
      <c r="AF3817" cm="1">
        <f t="array" ref="AF3817">SUM(Table1[Cutomer Churned or not]/'KPI''s'!$B$1)</f>
        <v>0.2685808284731635</v>
      </c>
    </row>
    <row r="3818" spans="1:32" x14ac:dyDescent="0.25">
      <c r="A3818" t="s">
        <v>7755</v>
      </c>
      <c r="B3818" t="s">
        <v>25</v>
      </c>
      <c r="C3818" s="7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 t="str">
        <f>IF(Table1[[#This Row],[Under 30]]="yes","under 30",IF(Table1[[#This Row],[Senior]]="No","Senior","other"))</f>
        <v>Senior</v>
      </c>
      <c r="AE3818">
        <f>IF(Table1[[#This Row],[Churn Label]]="no",0,1)</f>
        <v>1</v>
      </c>
      <c r="AF3818" cm="1">
        <f t="array" ref="AF3818">SUM(Table1[Cutomer Churned or not]/'KPI''s'!$B$1)</f>
        <v>0.2685808284731635</v>
      </c>
    </row>
    <row r="3819" spans="1:32" x14ac:dyDescent="0.25">
      <c r="A3819" t="s">
        <v>7757</v>
      </c>
      <c r="B3819" t="s">
        <v>25</v>
      </c>
      <c r="C3819" s="7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 t="str">
        <f>IF(Table1[[#This Row],[Under 30]]="yes","under 30",IF(Table1[[#This Row],[Senior]]="No","Senior","other"))</f>
        <v>under 30</v>
      </c>
      <c r="AE3819">
        <f>IF(Table1[[#This Row],[Churn Label]]="no",0,1)</f>
        <v>1</v>
      </c>
      <c r="AF3819" cm="1">
        <f t="array" ref="AF3819">SUM(Table1[Cutomer Churned or not]/'KPI''s'!$B$1)</f>
        <v>0.2685808284731635</v>
      </c>
    </row>
    <row r="3820" spans="1:32" x14ac:dyDescent="0.25">
      <c r="A3820" t="s">
        <v>7759</v>
      </c>
      <c r="B3820" t="s">
        <v>25</v>
      </c>
      <c r="C3820" s="7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 t="str">
        <f>IF(Table1[[#This Row],[Under 30]]="yes","under 30",IF(Table1[[#This Row],[Senior]]="No","Senior","other"))</f>
        <v>Senior</v>
      </c>
      <c r="AE3820">
        <f>IF(Table1[[#This Row],[Churn Label]]="no",0,1)</f>
        <v>1</v>
      </c>
      <c r="AF3820" cm="1">
        <f t="array" ref="AF3820">SUM(Table1[Cutomer Churned or not]/'KPI''s'!$B$1)</f>
        <v>0.2685808284731635</v>
      </c>
    </row>
    <row r="3821" spans="1:32" x14ac:dyDescent="0.25">
      <c r="A3821" t="s">
        <v>7761</v>
      </c>
      <c r="B3821" t="s">
        <v>25</v>
      </c>
      <c r="C3821" s="7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 t="str">
        <f>IF(Table1[[#This Row],[Under 30]]="yes","under 30",IF(Table1[[#This Row],[Senior]]="No","Senior","other"))</f>
        <v>other</v>
      </c>
      <c r="AE3821">
        <f>IF(Table1[[#This Row],[Churn Label]]="no",0,1)</f>
        <v>1</v>
      </c>
      <c r="AF3821" cm="1">
        <f t="array" ref="AF3821">SUM(Table1[Cutomer Churned or not]/'KPI''s'!$B$1)</f>
        <v>0.2685808284731635</v>
      </c>
    </row>
    <row r="3822" spans="1:32" x14ac:dyDescent="0.25">
      <c r="A3822" t="s">
        <v>7763</v>
      </c>
      <c r="B3822" t="s">
        <v>25</v>
      </c>
      <c r="C3822" s="7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 t="str">
        <f>IF(Table1[[#This Row],[Under 30]]="yes","under 30",IF(Table1[[#This Row],[Senior]]="No","Senior","other"))</f>
        <v>Senior</v>
      </c>
      <c r="AE3822">
        <f>IF(Table1[[#This Row],[Churn Label]]="no",0,1)</f>
        <v>1</v>
      </c>
      <c r="AF3822" cm="1">
        <f t="array" ref="AF3822">SUM(Table1[Cutomer Churned or not]/'KPI''s'!$B$1)</f>
        <v>0.2685808284731635</v>
      </c>
    </row>
    <row r="3823" spans="1:32" x14ac:dyDescent="0.25">
      <c r="A3823" t="s">
        <v>7765</v>
      </c>
      <c r="B3823" t="s">
        <v>25</v>
      </c>
      <c r="C3823" s="7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 t="str">
        <f>IF(Table1[[#This Row],[Under 30]]="yes","under 30",IF(Table1[[#This Row],[Senior]]="No","Senior","other"))</f>
        <v>Senior</v>
      </c>
      <c r="AE3823">
        <f>IF(Table1[[#This Row],[Churn Label]]="no",0,1)</f>
        <v>1</v>
      </c>
      <c r="AF3823" cm="1">
        <f t="array" ref="AF3823">SUM(Table1[Cutomer Churned or not]/'KPI''s'!$B$1)</f>
        <v>0.2685808284731635</v>
      </c>
    </row>
    <row r="3824" spans="1:32" x14ac:dyDescent="0.25">
      <c r="A3824" t="s">
        <v>7767</v>
      </c>
      <c r="B3824" t="s">
        <v>25</v>
      </c>
      <c r="C3824" s="7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 t="str">
        <f>IF(Table1[[#This Row],[Under 30]]="yes","under 30",IF(Table1[[#This Row],[Senior]]="No","Senior","other"))</f>
        <v>under 30</v>
      </c>
      <c r="AE3824">
        <f>IF(Table1[[#This Row],[Churn Label]]="no",0,1)</f>
        <v>1</v>
      </c>
      <c r="AF3824" cm="1">
        <f t="array" ref="AF3824">SUM(Table1[Cutomer Churned or not]/'KPI''s'!$B$1)</f>
        <v>0.2685808284731635</v>
      </c>
    </row>
    <row r="3825" spans="1:32" x14ac:dyDescent="0.25">
      <c r="A3825" t="s">
        <v>7769</v>
      </c>
      <c r="B3825" t="s">
        <v>25</v>
      </c>
      <c r="C3825" s="7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 t="str">
        <f>IF(Table1[[#This Row],[Under 30]]="yes","under 30",IF(Table1[[#This Row],[Senior]]="No","Senior","other"))</f>
        <v>other</v>
      </c>
      <c r="AE3825">
        <f>IF(Table1[[#This Row],[Churn Label]]="no",0,1)</f>
        <v>1</v>
      </c>
      <c r="AF3825" cm="1">
        <f t="array" ref="AF3825">SUM(Table1[Cutomer Churned or not]/'KPI''s'!$B$1)</f>
        <v>0.2685808284731635</v>
      </c>
    </row>
    <row r="3826" spans="1:32" x14ac:dyDescent="0.25">
      <c r="A3826" t="s">
        <v>7771</v>
      </c>
      <c r="B3826" t="s">
        <v>25</v>
      </c>
      <c r="C3826" s="7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 t="str">
        <f>IF(Table1[[#This Row],[Under 30]]="yes","under 30",IF(Table1[[#This Row],[Senior]]="No","Senior","other"))</f>
        <v>Senior</v>
      </c>
      <c r="AE3826">
        <f>IF(Table1[[#This Row],[Churn Label]]="no",0,1)</f>
        <v>1</v>
      </c>
      <c r="AF3826" cm="1">
        <f t="array" ref="AF3826">SUM(Table1[Cutomer Churned or not]/'KPI''s'!$B$1)</f>
        <v>0.2685808284731635</v>
      </c>
    </row>
    <row r="3827" spans="1:32" x14ac:dyDescent="0.25">
      <c r="A3827" t="s">
        <v>7773</v>
      </c>
      <c r="B3827" t="s">
        <v>25</v>
      </c>
      <c r="C3827" s="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 t="str">
        <f>IF(Table1[[#This Row],[Under 30]]="yes","under 30",IF(Table1[[#This Row],[Senior]]="No","Senior","other"))</f>
        <v>Senior</v>
      </c>
      <c r="AE3827">
        <f>IF(Table1[[#This Row],[Churn Label]]="no",0,1)</f>
        <v>1</v>
      </c>
      <c r="AF3827" cm="1">
        <f t="array" ref="AF3827">SUM(Table1[Cutomer Churned or not]/'KPI''s'!$B$1)</f>
        <v>0.2685808284731635</v>
      </c>
    </row>
    <row r="3828" spans="1:32" x14ac:dyDescent="0.25">
      <c r="A3828" t="s">
        <v>7775</v>
      </c>
      <c r="B3828" t="s">
        <v>25</v>
      </c>
      <c r="C3828" s="7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 t="str">
        <f>IF(Table1[[#This Row],[Under 30]]="yes","under 30",IF(Table1[[#This Row],[Senior]]="No","Senior","other"))</f>
        <v>Senior</v>
      </c>
      <c r="AE3828">
        <f>IF(Table1[[#This Row],[Churn Label]]="no",0,1)</f>
        <v>1</v>
      </c>
      <c r="AF3828" cm="1">
        <f t="array" ref="AF3828">SUM(Table1[Cutomer Churned or not]/'KPI''s'!$B$1)</f>
        <v>0.2685808284731635</v>
      </c>
    </row>
    <row r="3829" spans="1:32" x14ac:dyDescent="0.25">
      <c r="A3829" t="s">
        <v>7777</v>
      </c>
      <c r="B3829" t="s">
        <v>25</v>
      </c>
      <c r="C3829" s="7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 t="str">
        <f>IF(Table1[[#This Row],[Under 30]]="yes","under 30",IF(Table1[[#This Row],[Senior]]="No","Senior","other"))</f>
        <v>under 30</v>
      </c>
      <c r="AE3829">
        <f>IF(Table1[[#This Row],[Churn Label]]="no",0,1)</f>
        <v>1</v>
      </c>
      <c r="AF3829" cm="1">
        <f t="array" ref="AF3829">SUM(Table1[Cutomer Churned or not]/'KPI''s'!$B$1)</f>
        <v>0.2685808284731635</v>
      </c>
    </row>
    <row r="3830" spans="1:32" x14ac:dyDescent="0.25">
      <c r="A3830" t="s">
        <v>7779</v>
      </c>
      <c r="B3830" t="s">
        <v>25</v>
      </c>
      <c r="C3830" s="7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 t="str">
        <f>IF(Table1[[#This Row],[Under 30]]="yes","under 30",IF(Table1[[#This Row],[Senior]]="No","Senior","other"))</f>
        <v>under 30</v>
      </c>
      <c r="AE3830">
        <f>IF(Table1[[#This Row],[Churn Label]]="no",0,1)</f>
        <v>1</v>
      </c>
      <c r="AF3830" cm="1">
        <f t="array" ref="AF3830">SUM(Table1[Cutomer Churned or not]/'KPI''s'!$B$1)</f>
        <v>0.2685808284731635</v>
      </c>
    </row>
    <row r="3831" spans="1:32" x14ac:dyDescent="0.25">
      <c r="A3831" t="s">
        <v>7781</v>
      </c>
      <c r="B3831" t="s">
        <v>25</v>
      </c>
      <c r="C3831" s="7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 t="str">
        <f>IF(Table1[[#This Row],[Under 30]]="yes","under 30",IF(Table1[[#This Row],[Senior]]="No","Senior","other"))</f>
        <v>other</v>
      </c>
      <c r="AE3831">
        <f>IF(Table1[[#This Row],[Churn Label]]="no",0,1)</f>
        <v>1</v>
      </c>
      <c r="AF3831" cm="1">
        <f t="array" ref="AF3831">SUM(Table1[Cutomer Churned or not]/'KPI''s'!$B$1)</f>
        <v>0.2685808284731635</v>
      </c>
    </row>
    <row r="3832" spans="1:32" x14ac:dyDescent="0.25">
      <c r="A3832" t="s">
        <v>7783</v>
      </c>
      <c r="B3832" t="s">
        <v>25</v>
      </c>
      <c r="C3832" s="7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 t="str">
        <f>IF(Table1[[#This Row],[Under 30]]="yes","under 30",IF(Table1[[#This Row],[Senior]]="No","Senior","other"))</f>
        <v>Senior</v>
      </c>
      <c r="AE3832">
        <f>IF(Table1[[#This Row],[Churn Label]]="no",0,1)</f>
        <v>1</v>
      </c>
      <c r="AF3832" cm="1">
        <f t="array" ref="AF3832">SUM(Table1[Cutomer Churned or not]/'KPI''s'!$B$1)</f>
        <v>0.2685808284731635</v>
      </c>
    </row>
    <row r="3833" spans="1:32" x14ac:dyDescent="0.25">
      <c r="A3833" t="s">
        <v>7785</v>
      </c>
      <c r="B3833" t="s">
        <v>25</v>
      </c>
      <c r="C3833" s="7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 t="str">
        <f>IF(Table1[[#This Row],[Under 30]]="yes","under 30",IF(Table1[[#This Row],[Senior]]="No","Senior","other"))</f>
        <v>other</v>
      </c>
      <c r="AE3833">
        <f>IF(Table1[[#This Row],[Churn Label]]="no",0,1)</f>
        <v>1</v>
      </c>
      <c r="AF3833" cm="1">
        <f t="array" ref="AF3833">SUM(Table1[Cutomer Churned or not]/'KPI''s'!$B$1)</f>
        <v>0.2685808284731635</v>
      </c>
    </row>
    <row r="3834" spans="1:32" x14ac:dyDescent="0.25">
      <c r="A3834" t="s">
        <v>7787</v>
      </c>
      <c r="B3834" t="s">
        <v>25</v>
      </c>
      <c r="C3834" s="7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 t="str">
        <f>IF(Table1[[#This Row],[Under 30]]="yes","under 30",IF(Table1[[#This Row],[Senior]]="No","Senior","other"))</f>
        <v>Senior</v>
      </c>
      <c r="AE3834">
        <f>IF(Table1[[#This Row],[Churn Label]]="no",0,1)</f>
        <v>1</v>
      </c>
      <c r="AF3834" cm="1">
        <f t="array" ref="AF3834">SUM(Table1[Cutomer Churned or not]/'KPI''s'!$B$1)</f>
        <v>0.2685808284731635</v>
      </c>
    </row>
    <row r="3835" spans="1:32" x14ac:dyDescent="0.25">
      <c r="A3835" t="s">
        <v>7789</v>
      </c>
      <c r="B3835" t="s">
        <v>25</v>
      </c>
      <c r="C3835" s="7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 t="str">
        <f>IF(Table1[[#This Row],[Under 30]]="yes","under 30",IF(Table1[[#This Row],[Senior]]="No","Senior","other"))</f>
        <v>Senior</v>
      </c>
      <c r="AE3835">
        <f>IF(Table1[[#This Row],[Churn Label]]="no",0,1)</f>
        <v>1</v>
      </c>
      <c r="AF3835" cm="1">
        <f t="array" ref="AF3835">SUM(Table1[Cutomer Churned or not]/'KPI''s'!$B$1)</f>
        <v>0.2685808284731635</v>
      </c>
    </row>
    <row r="3836" spans="1:32" x14ac:dyDescent="0.25">
      <c r="A3836" t="s">
        <v>7791</v>
      </c>
      <c r="B3836" t="s">
        <v>25</v>
      </c>
      <c r="C3836" s="7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 t="str">
        <f>IF(Table1[[#This Row],[Under 30]]="yes","under 30",IF(Table1[[#This Row],[Senior]]="No","Senior","other"))</f>
        <v>under 30</v>
      </c>
      <c r="AE3836">
        <f>IF(Table1[[#This Row],[Churn Label]]="no",0,1)</f>
        <v>1</v>
      </c>
      <c r="AF3836" cm="1">
        <f t="array" ref="AF3836">SUM(Table1[Cutomer Churned or not]/'KPI''s'!$B$1)</f>
        <v>0.2685808284731635</v>
      </c>
    </row>
    <row r="3837" spans="1:32" x14ac:dyDescent="0.25">
      <c r="A3837" t="s">
        <v>7793</v>
      </c>
      <c r="B3837" t="s">
        <v>25</v>
      </c>
      <c r="C3837" s="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 t="str">
        <f>IF(Table1[[#This Row],[Under 30]]="yes","under 30",IF(Table1[[#This Row],[Senior]]="No","Senior","other"))</f>
        <v>Senior</v>
      </c>
      <c r="AE3837">
        <f>IF(Table1[[#This Row],[Churn Label]]="no",0,1)</f>
        <v>1</v>
      </c>
      <c r="AF3837" cm="1">
        <f t="array" ref="AF3837">SUM(Table1[Cutomer Churned or not]/'KPI''s'!$B$1)</f>
        <v>0.2685808284731635</v>
      </c>
    </row>
    <row r="3838" spans="1:32" x14ac:dyDescent="0.25">
      <c r="A3838" t="s">
        <v>7795</v>
      </c>
      <c r="B3838" t="s">
        <v>25</v>
      </c>
      <c r="C3838" s="7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 t="str">
        <f>IF(Table1[[#This Row],[Under 30]]="yes","under 30",IF(Table1[[#This Row],[Senior]]="No","Senior","other"))</f>
        <v>other</v>
      </c>
      <c r="AE3838">
        <f>IF(Table1[[#This Row],[Churn Label]]="no",0,1)</f>
        <v>1</v>
      </c>
      <c r="AF3838" cm="1">
        <f t="array" ref="AF3838">SUM(Table1[Cutomer Churned or not]/'KPI''s'!$B$1)</f>
        <v>0.2685808284731635</v>
      </c>
    </row>
    <row r="3839" spans="1:32" x14ac:dyDescent="0.25">
      <c r="A3839" t="s">
        <v>7797</v>
      </c>
      <c r="B3839" t="s">
        <v>25</v>
      </c>
      <c r="C3839" s="7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 t="str">
        <f>IF(Table1[[#This Row],[Under 30]]="yes","under 30",IF(Table1[[#This Row],[Senior]]="No","Senior","other"))</f>
        <v>Senior</v>
      </c>
      <c r="AE3839">
        <f>IF(Table1[[#This Row],[Churn Label]]="no",0,1)</f>
        <v>1</v>
      </c>
      <c r="AF3839" cm="1">
        <f t="array" ref="AF3839">SUM(Table1[Cutomer Churned or not]/'KPI''s'!$B$1)</f>
        <v>0.2685808284731635</v>
      </c>
    </row>
    <row r="3840" spans="1:32" x14ac:dyDescent="0.25">
      <c r="A3840" t="s">
        <v>7799</v>
      </c>
      <c r="B3840" t="s">
        <v>25</v>
      </c>
      <c r="C3840" s="7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 t="str">
        <f>IF(Table1[[#This Row],[Under 30]]="yes","under 30",IF(Table1[[#This Row],[Senior]]="No","Senior","other"))</f>
        <v>Senior</v>
      </c>
      <c r="AE3840">
        <f>IF(Table1[[#This Row],[Churn Label]]="no",0,1)</f>
        <v>1</v>
      </c>
      <c r="AF3840" cm="1">
        <f t="array" ref="AF3840">SUM(Table1[Cutomer Churned or not]/'KPI''s'!$B$1)</f>
        <v>0.2685808284731635</v>
      </c>
    </row>
    <row r="3841" spans="1:32" x14ac:dyDescent="0.25">
      <c r="A3841" t="s">
        <v>7801</v>
      </c>
      <c r="B3841" t="s">
        <v>25</v>
      </c>
      <c r="C3841" s="7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 t="str">
        <f>IF(Table1[[#This Row],[Under 30]]="yes","under 30",IF(Table1[[#This Row],[Senior]]="No","Senior","other"))</f>
        <v>Senior</v>
      </c>
      <c r="AE3841">
        <f>IF(Table1[[#This Row],[Churn Label]]="no",0,1)</f>
        <v>1</v>
      </c>
      <c r="AF3841" cm="1">
        <f t="array" ref="AF3841">SUM(Table1[Cutomer Churned or not]/'KPI''s'!$B$1)</f>
        <v>0.2685808284731635</v>
      </c>
    </row>
    <row r="3842" spans="1:32" x14ac:dyDescent="0.25">
      <c r="A3842" t="s">
        <v>7803</v>
      </c>
      <c r="B3842" t="s">
        <v>25</v>
      </c>
      <c r="C3842" s="7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 t="str">
        <f>IF(Table1[[#This Row],[Under 30]]="yes","under 30",IF(Table1[[#This Row],[Senior]]="No","Senior","other"))</f>
        <v>under 30</v>
      </c>
      <c r="AE3842">
        <f>IF(Table1[[#This Row],[Churn Label]]="no",0,1)</f>
        <v>1</v>
      </c>
      <c r="AF3842" cm="1">
        <f t="array" ref="AF3842">SUM(Table1[Cutomer Churned or not]/'KPI''s'!$B$1)</f>
        <v>0.2685808284731635</v>
      </c>
    </row>
    <row r="3843" spans="1:32" x14ac:dyDescent="0.25">
      <c r="A3843" t="s">
        <v>7805</v>
      </c>
      <c r="B3843" t="s">
        <v>25</v>
      </c>
      <c r="C3843" s="7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 t="str">
        <f>IF(Table1[[#This Row],[Under 30]]="yes","under 30",IF(Table1[[#This Row],[Senior]]="No","Senior","other"))</f>
        <v>under 30</v>
      </c>
      <c r="AE3843">
        <f>IF(Table1[[#This Row],[Churn Label]]="no",0,1)</f>
        <v>1</v>
      </c>
      <c r="AF3843" cm="1">
        <f t="array" ref="AF3843">SUM(Table1[Cutomer Churned or not]/'KPI''s'!$B$1)</f>
        <v>0.2685808284731635</v>
      </c>
    </row>
    <row r="3844" spans="1:32" x14ac:dyDescent="0.25">
      <c r="A3844" t="s">
        <v>7807</v>
      </c>
      <c r="B3844" t="s">
        <v>25</v>
      </c>
      <c r="C3844" s="7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 t="str">
        <f>IF(Table1[[#This Row],[Under 30]]="yes","under 30",IF(Table1[[#This Row],[Senior]]="No","Senior","other"))</f>
        <v>under 30</v>
      </c>
      <c r="AE3844">
        <f>IF(Table1[[#This Row],[Churn Label]]="no",0,1)</f>
        <v>1</v>
      </c>
      <c r="AF3844" cm="1">
        <f t="array" ref="AF3844">SUM(Table1[Cutomer Churned or not]/'KPI''s'!$B$1)</f>
        <v>0.2685808284731635</v>
      </c>
    </row>
    <row r="3845" spans="1:32" x14ac:dyDescent="0.25">
      <c r="A3845" t="s">
        <v>7809</v>
      </c>
      <c r="B3845" t="s">
        <v>25</v>
      </c>
      <c r="C3845" s="7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 t="str">
        <f>IF(Table1[[#This Row],[Under 30]]="yes","under 30",IF(Table1[[#This Row],[Senior]]="No","Senior","other"))</f>
        <v>Senior</v>
      </c>
      <c r="AE3845">
        <f>IF(Table1[[#This Row],[Churn Label]]="no",0,1)</f>
        <v>1</v>
      </c>
      <c r="AF3845" cm="1">
        <f t="array" ref="AF3845">SUM(Table1[Cutomer Churned or not]/'KPI''s'!$B$1)</f>
        <v>0.2685808284731635</v>
      </c>
    </row>
    <row r="3846" spans="1:32" x14ac:dyDescent="0.25">
      <c r="A3846" t="s">
        <v>7811</v>
      </c>
      <c r="B3846" t="s">
        <v>25</v>
      </c>
      <c r="C3846" s="7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 t="str">
        <f>IF(Table1[[#This Row],[Under 30]]="yes","under 30",IF(Table1[[#This Row],[Senior]]="No","Senior","other"))</f>
        <v>Senior</v>
      </c>
      <c r="AE3846">
        <f>IF(Table1[[#This Row],[Churn Label]]="no",0,1)</f>
        <v>1</v>
      </c>
      <c r="AF3846" cm="1">
        <f t="array" ref="AF3846">SUM(Table1[Cutomer Churned or not]/'KPI''s'!$B$1)</f>
        <v>0.2685808284731635</v>
      </c>
    </row>
    <row r="3847" spans="1:32" x14ac:dyDescent="0.25">
      <c r="A3847" t="s">
        <v>7813</v>
      </c>
      <c r="B3847" t="s">
        <v>25</v>
      </c>
      <c r="C3847" s="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 t="str">
        <f>IF(Table1[[#This Row],[Under 30]]="yes","under 30",IF(Table1[[#This Row],[Senior]]="No","Senior","other"))</f>
        <v>Senior</v>
      </c>
      <c r="AE3847">
        <f>IF(Table1[[#This Row],[Churn Label]]="no",0,1)</f>
        <v>1</v>
      </c>
      <c r="AF3847" cm="1">
        <f t="array" ref="AF3847">SUM(Table1[Cutomer Churned or not]/'KPI''s'!$B$1)</f>
        <v>0.2685808284731635</v>
      </c>
    </row>
    <row r="3848" spans="1:32" x14ac:dyDescent="0.25">
      <c r="A3848" t="s">
        <v>7815</v>
      </c>
      <c r="B3848" t="s">
        <v>25</v>
      </c>
      <c r="C3848" s="7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 t="str">
        <f>IF(Table1[[#This Row],[Under 30]]="yes","under 30",IF(Table1[[#This Row],[Senior]]="No","Senior","other"))</f>
        <v>under 30</v>
      </c>
      <c r="AE3848">
        <f>IF(Table1[[#This Row],[Churn Label]]="no",0,1)</f>
        <v>1</v>
      </c>
      <c r="AF3848" cm="1">
        <f t="array" ref="AF3848">SUM(Table1[Cutomer Churned or not]/'KPI''s'!$B$1)</f>
        <v>0.2685808284731635</v>
      </c>
    </row>
    <row r="3849" spans="1:32" x14ac:dyDescent="0.25">
      <c r="A3849" t="s">
        <v>7817</v>
      </c>
      <c r="B3849" t="s">
        <v>25</v>
      </c>
      <c r="C3849" s="7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 t="str">
        <f>IF(Table1[[#This Row],[Under 30]]="yes","under 30",IF(Table1[[#This Row],[Senior]]="No","Senior","other"))</f>
        <v>other</v>
      </c>
      <c r="AE3849">
        <f>IF(Table1[[#This Row],[Churn Label]]="no",0,1)</f>
        <v>1</v>
      </c>
      <c r="AF3849" cm="1">
        <f t="array" ref="AF3849">SUM(Table1[Cutomer Churned or not]/'KPI''s'!$B$1)</f>
        <v>0.2685808284731635</v>
      </c>
    </row>
    <row r="3850" spans="1:32" x14ac:dyDescent="0.25">
      <c r="A3850" t="s">
        <v>7819</v>
      </c>
      <c r="B3850" t="s">
        <v>25</v>
      </c>
      <c r="C3850" s="7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 t="str">
        <f>IF(Table1[[#This Row],[Under 30]]="yes","under 30",IF(Table1[[#This Row],[Senior]]="No","Senior","other"))</f>
        <v>Senior</v>
      </c>
      <c r="AE3850">
        <f>IF(Table1[[#This Row],[Churn Label]]="no",0,1)</f>
        <v>1</v>
      </c>
      <c r="AF3850" cm="1">
        <f t="array" ref="AF3850">SUM(Table1[Cutomer Churned or not]/'KPI''s'!$B$1)</f>
        <v>0.2685808284731635</v>
      </c>
    </row>
    <row r="3851" spans="1:32" x14ac:dyDescent="0.25">
      <c r="A3851" t="s">
        <v>7821</v>
      </c>
      <c r="B3851" t="s">
        <v>25</v>
      </c>
      <c r="C3851" s="7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 t="str">
        <f>IF(Table1[[#This Row],[Under 30]]="yes","under 30",IF(Table1[[#This Row],[Senior]]="No","Senior","other"))</f>
        <v>other</v>
      </c>
      <c r="AE3851">
        <f>IF(Table1[[#This Row],[Churn Label]]="no",0,1)</f>
        <v>1</v>
      </c>
      <c r="AF3851" cm="1">
        <f t="array" ref="AF3851">SUM(Table1[Cutomer Churned or not]/'KPI''s'!$B$1)</f>
        <v>0.2685808284731635</v>
      </c>
    </row>
    <row r="3852" spans="1:32" x14ac:dyDescent="0.25">
      <c r="A3852" t="s">
        <v>7823</v>
      </c>
      <c r="B3852" t="s">
        <v>25</v>
      </c>
      <c r="C3852" s="7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 t="str">
        <f>IF(Table1[[#This Row],[Under 30]]="yes","under 30",IF(Table1[[#This Row],[Senior]]="No","Senior","other"))</f>
        <v>Senior</v>
      </c>
      <c r="AE3852">
        <f>IF(Table1[[#This Row],[Churn Label]]="no",0,1)</f>
        <v>1</v>
      </c>
      <c r="AF3852" cm="1">
        <f t="array" ref="AF3852">SUM(Table1[Cutomer Churned or not]/'KPI''s'!$B$1)</f>
        <v>0.2685808284731635</v>
      </c>
    </row>
    <row r="3853" spans="1:32" x14ac:dyDescent="0.25">
      <c r="A3853" t="s">
        <v>7825</v>
      </c>
      <c r="B3853" t="s">
        <v>25</v>
      </c>
      <c r="C3853" s="7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 t="str">
        <f>IF(Table1[[#This Row],[Under 30]]="yes","under 30",IF(Table1[[#This Row],[Senior]]="No","Senior","other"))</f>
        <v>other</v>
      </c>
      <c r="AE3853">
        <f>IF(Table1[[#This Row],[Churn Label]]="no",0,1)</f>
        <v>1</v>
      </c>
      <c r="AF3853" cm="1">
        <f t="array" ref="AF3853">SUM(Table1[Cutomer Churned or not]/'KPI''s'!$B$1)</f>
        <v>0.2685808284731635</v>
      </c>
    </row>
    <row r="3854" spans="1:32" x14ac:dyDescent="0.25">
      <c r="A3854" t="s">
        <v>7827</v>
      </c>
      <c r="B3854" t="s">
        <v>25</v>
      </c>
      <c r="C3854" s="7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 t="str">
        <f>IF(Table1[[#This Row],[Under 30]]="yes","under 30",IF(Table1[[#This Row],[Senior]]="No","Senior","other"))</f>
        <v>other</v>
      </c>
      <c r="AE3854">
        <f>IF(Table1[[#This Row],[Churn Label]]="no",0,1)</f>
        <v>1</v>
      </c>
      <c r="AF3854" cm="1">
        <f t="array" ref="AF3854">SUM(Table1[Cutomer Churned or not]/'KPI''s'!$B$1)</f>
        <v>0.2685808284731635</v>
      </c>
    </row>
    <row r="3855" spans="1:32" x14ac:dyDescent="0.25">
      <c r="A3855" t="s">
        <v>7829</v>
      </c>
      <c r="B3855" t="s">
        <v>25</v>
      </c>
      <c r="C3855" s="7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 t="str">
        <f>IF(Table1[[#This Row],[Under 30]]="yes","under 30",IF(Table1[[#This Row],[Senior]]="No","Senior","other"))</f>
        <v>other</v>
      </c>
      <c r="AE3855">
        <f>IF(Table1[[#This Row],[Churn Label]]="no",0,1)</f>
        <v>1</v>
      </c>
      <c r="AF3855" cm="1">
        <f t="array" ref="AF3855">SUM(Table1[Cutomer Churned or not]/'KPI''s'!$B$1)</f>
        <v>0.2685808284731635</v>
      </c>
    </row>
    <row r="3856" spans="1:32" x14ac:dyDescent="0.25">
      <c r="A3856" t="s">
        <v>7831</v>
      </c>
      <c r="B3856" t="s">
        <v>25</v>
      </c>
      <c r="C3856" s="7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 t="str">
        <f>IF(Table1[[#This Row],[Under 30]]="yes","under 30",IF(Table1[[#This Row],[Senior]]="No","Senior","other"))</f>
        <v>other</v>
      </c>
      <c r="AE3856">
        <f>IF(Table1[[#This Row],[Churn Label]]="no",0,1)</f>
        <v>1</v>
      </c>
      <c r="AF3856" cm="1">
        <f t="array" ref="AF3856">SUM(Table1[Cutomer Churned or not]/'KPI''s'!$B$1)</f>
        <v>0.2685808284731635</v>
      </c>
    </row>
    <row r="3857" spans="1:32" x14ac:dyDescent="0.25">
      <c r="A3857" t="s">
        <v>7833</v>
      </c>
      <c r="B3857" t="s">
        <v>25</v>
      </c>
      <c r="C3857" s="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 t="str">
        <f>IF(Table1[[#This Row],[Under 30]]="yes","under 30",IF(Table1[[#This Row],[Senior]]="No","Senior","other"))</f>
        <v>Senior</v>
      </c>
      <c r="AE3857">
        <f>IF(Table1[[#This Row],[Churn Label]]="no",0,1)</f>
        <v>1</v>
      </c>
      <c r="AF3857" cm="1">
        <f t="array" ref="AF3857">SUM(Table1[Cutomer Churned or not]/'KPI''s'!$B$1)</f>
        <v>0.2685808284731635</v>
      </c>
    </row>
    <row r="3858" spans="1:32" x14ac:dyDescent="0.25">
      <c r="A3858" t="s">
        <v>7835</v>
      </c>
      <c r="B3858" t="s">
        <v>25</v>
      </c>
      <c r="C3858" s="7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 t="str">
        <f>IF(Table1[[#This Row],[Under 30]]="yes","under 30",IF(Table1[[#This Row],[Senior]]="No","Senior","other"))</f>
        <v>Senior</v>
      </c>
      <c r="AE3858">
        <f>IF(Table1[[#This Row],[Churn Label]]="no",0,1)</f>
        <v>1</v>
      </c>
      <c r="AF3858" cm="1">
        <f t="array" ref="AF3858">SUM(Table1[Cutomer Churned or not]/'KPI''s'!$B$1)</f>
        <v>0.2685808284731635</v>
      </c>
    </row>
    <row r="3859" spans="1:32" x14ac:dyDescent="0.25">
      <c r="A3859" t="s">
        <v>7837</v>
      </c>
      <c r="B3859" t="s">
        <v>25</v>
      </c>
      <c r="C3859" s="7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 t="str">
        <f>IF(Table1[[#This Row],[Under 30]]="yes","under 30",IF(Table1[[#This Row],[Senior]]="No","Senior","other"))</f>
        <v>Senior</v>
      </c>
      <c r="AE3859">
        <f>IF(Table1[[#This Row],[Churn Label]]="no",0,1)</f>
        <v>1</v>
      </c>
      <c r="AF3859" cm="1">
        <f t="array" ref="AF3859">SUM(Table1[Cutomer Churned or not]/'KPI''s'!$B$1)</f>
        <v>0.2685808284731635</v>
      </c>
    </row>
    <row r="3860" spans="1:32" x14ac:dyDescent="0.25">
      <c r="A3860" t="s">
        <v>7839</v>
      </c>
      <c r="B3860" t="s">
        <v>25</v>
      </c>
      <c r="C3860" s="7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 t="str">
        <f>IF(Table1[[#This Row],[Under 30]]="yes","under 30",IF(Table1[[#This Row],[Senior]]="No","Senior","other"))</f>
        <v>Senior</v>
      </c>
      <c r="AE3860">
        <f>IF(Table1[[#This Row],[Churn Label]]="no",0,1)</f>
        <v>1</v>
      </c>
      <c r="AF3860" cm="1">
        <f t="array" ref="AF3860">SUM(Table1[Cutomer Churned or not]/'KPI''s'!$B$1)</f>
        <v>0.2685808284731635</v>
      </c>
    </row>
    <row r="3861" spans="1:32" x14ac:dyDescent="0.25">
      <c r="A3861" t="s">
        <v>7841</v>
      </c>
      <c r="B3861" t="s">
        <v>25</v>
      </c>
      <c r="C3861" s="7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 t="str">
        <f>IF(Table1[[#This Row],[Under 30]]="yes","under 30",IF(Table1[[#This Row],[Senior]]="No","Senior","other"))</f>
        <v>Senior</v>
      </c>
      <c r="AE3861">
        <f>IF(Table1[[#This Row],[Churn Label]]="no",0,1)</f>
        <v>1</v>
      </c>
      <c r="AF3861" cm="1">
        <f t="array" ref="AF3861">SUM(Table1[Cutomer Churned or not]/'KPI''s'!$B$1)</f>
        <v>0.2685808284731635</v>
      </c>
    </row>
    <row r="3862" spans="1:32" x14ac:dyDescent="0.25">
      <c r="A3862" t="s">
        <v>7843</v>
      </c>
      <c r="B3862" t="s">
        <v>25</v>
      </c>
      <c r="C3862" s="7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 t="str">
        <f>IF(Table1[[#This Row],[Under 30]]="yes","under 30",IF(Table1[[#This Row],[Senior]]="No","Senior","other"))</f>
        <v>Senior</v>
      </c>
      <c r="AE3862">
        <f>IF(Table1[[#This Row],[Churn Label]]="no",0,1)</f>
        <v>1</v>
      </c>
      <c r="AF3862" cm="1">
        <f t="array" ref="AF3862">SUM(Table1[Cutomer Churned or not]/'KPI''s'!$B$1)</f>
        <v>0.2685808284731635</v>
      </c>
    </row>
    <row r="3863" spans="1:32" x14ac:dyDescent="0.25">
      <c r="A3863" t="s">
        <v>7845</v>
      </c>
      <c r="B3863" t="s">
        <v>25</v>
      </c>
      <c r="C3863" s="7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 t="str">
        <f>IF(Table1[[#This Row],[Under 30]]="yes","under 30",IF(Table1[[#This Row],[Senior]]="No","Senior","other"))</f>
        <v>Senior</v>
      </c>
      <c r="AE3863">
        <f>IF(Table1[[#This Row],[Churn Label]]="no",0,1)</f>
        <v>1</v>
      </c>
      <c r="AF3863" cm="1">
        <f t="array" ref="AF3863">SUM(Table1[Cutomer Churned or not]/'KPI''s'!$B$1)</f>
        <v>0.2685808284731635</v>
      </c>
    </row>
    <row r="3864" spans="1:32" x14ac:dyDescent="0.25">
      <c r="A3864" t="s">
        <v>7847</v>
      </c>
      <c r="B3864" t="s">
        <v>25</v>
      </c>
      <c r="C3864" s="7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 t="str">
        <f>IF(Table1[[#This Row],[Under 30]]="yes","under 30",IF(Table1[[#This Row],[Senior]]="No","Senior","other"))</f>
        <v>Senior</v>
      </c>
      <c r="AE3864">
        <f>IF(Table1[[#This Row],[Churn Label]]="no",0,1)</f>
        <v>1</v>
      </c>
      <c r="AF3864" cm="1">
        <f t="array" ref="AF3864">SUM(Table1[Cutomer Churned or not]/'KPI''s'!$B$1)</f>
        <v>0.2685808284731635</v>
      </c>
    </row>
    <row r="3865" spans="1:32" x14ac:dyDescent="0.25">
      <c r="A3865" t="s">
        <v>7849</v>
      </c>
      <c r="B3865" t="s">
        <v>25</v>
      </c>
      <c r="C3865" s="7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 t="str">
        <f>IF(Table1[[#This Row],[Under 30]]="yes","under 30",IF(Table1[[#This Row],[Senior]]="No","Senior","other"))</f>
        <v>Senior</v>
      </c>
      <c r="AE3865">
        <f>IF(Table1[[#This Row],[Churn Label]]="no",0,1)</f>
        <v>1</v>
      </c>
      <c r="AF3865" cm="1">
        <f t="array" ref="AF3865">SUM(Table1[Cutomer Churned or not]/'KPI''s'!$B$1)</f>
        <v>0.2685808284731635</v>
      </c>
    </row>
    <row r="3866" spans="1:32" x14ac:dyDescent="0.25">
      <c r="A3866" t="s">
        <v>7851</v>
      </c>
      <c r="B3866" t="s">
        <v>25</v>
      </c>
      <c r="C3866" s="7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 t="str">
        <f>IF(Table1[[#This Row],[Under 30]]="yes","under 30",IF(Table1[[#This Row],[Senior]]="No","Senior","other"))</f>
        <v>under 30</v>
      </c>
      <c r="AE3866">
        <f>IF(Table1[[#This Row],[Churn Label]]="no",0,1)</f>
        <v>1</v>
      </c>
      <c r="AF3866" cm="1">
        <f t="array" ref="AF3866">SUM(Table1[Cutomer Churned or not]/'KPI''s'!$B$1)</f>
        <v>0.2685808284731635</v>
      </c>
    </row>
    <row r="3867" spans="1:32" x14ac:dyDescent="0.25">
      <c r="A3867" t="s">
        <v>7853</v>
      </c>
      <c r="B3867" t="s">
        <v>25</v>
      </c>
      <c r="C3867" s="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 t="str">
        <f>IF(Table1[[#This Row],[Under 30]]="yes","under 30",IF(Table1[[#This Row],[Senior]]="No","Senior","other"))</f>
        <v>Senior</v>
      </c>
      <c r="AE3867">
        <f>IF(Table1[[#This Row],[Churn Label]]="no",0,1)</f>
        <v>1</v>
      </c>
      <c r="AF3867" cm="1">
        <f t="array" ref="AF3867">SUM(Table1[Cutomer Churned or not]/'KPI''s'!$B$1)</f>
        <v>0.2685808284731635</v>
      </c>
    </row>
    <row r="3868" spans="1:32" x14ac:dyDescent="0.25">
      <c r="A3868" t="s">
        <v>7855</v>
      </c>
      <c r="B3868" t="s">
        <v>25</v>
      </c>
      <c r="C3868" s="7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 t="str">
        <f>IF(Table1[[#This Row],[Under 30]]="yes","under 30",IF(Table1[[#This Row],[Senior]]="No","Senior","other"))</f>
        <v>Senior</v>
      </c>
      <c r="AE3868">
        <f>IF(Table1[[#This Row],[Churn Label]]="no",0,1)</f>
        <v>1</v>
      </c>
      <c r="AF3868" cm="1">
        <f t="array" ref="AF3868">SUM(Table1[Cutomer Churned or not]/'KPI''s'!$B$1)</f>
        <v>0.2685808284731635</v>
      </c>
    </row>
    <row r="3869" spans="1:32" x14ac:dyDescent="0.25">
      <c r="A3869" t="s">
        <v>7857</v>
      </c>
      <c r="B3869" t="s">
        <v>25</v>
      </c>
      <c r="C3869" s="7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 t="str">
        <f>IF(Table1[[#This Row],[Under 30]]="yes","under 30",IF(Table1[[#This Row],[Senior]]="No","Senior","other"))</f>
        <v>other</v>
      </c>
      <c r="AE3869">
        <f>IF(Table1[[#This Row],[Churn Label]]="no",0,1)</f>
        <v>1</v>
      </c>
      <c r="AF3869" cm="1">
        <f t="array" ref="AF3869">SUM(Table1[Cutomer Churned or not]/'KPI''s'!$B$1)</f>
        <v>0.2685808284731635</v>
      </c>
    </row>
    <row r="3870" spans="1:32" x14ac:dyDescent="0.25">
      <c r="A3870" t="s">
        <v>7859</v>
      </c>
      <c r="B3870" t="s">
        <v>25</v>
      </c>
      <c r="C3870" s="7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 t="str">
        <f>IF(Table1[[#This Row],[Under 30]]="yes","under 30",IF(Table1[[#This Row],[Senior]]="No","Senior","other"))</f>
        <v>other</v>
      </c>
      <c r="AE3870">
        <f>IF(Table1[[#This Row],[Churn Label]]="no",0,1)</f>
        <v>1</v>
      </c>
      <c r="AF3870" cm="1">
        <f t="array" ref="AF3870">SUM(Table1[Cutomer Churned or not]/'KPI''s'!$B$1)</f>
        <v>0.2685808284731635</v>
      </c>
    </row>
    <row r="3871" spans="1:32" x14ac:dyDescent="0.25">
      <c r="A3871" t="s">
        <v>7861</v>
      </c>
      <c r="B3871" t="s">
        <v>25</v>
      </c>
      <c r="C3871" s="7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 t="str">
        <f>IF(Table1[[#This Row],[Under 30]]="yes","under 30",IF(Table1[[#This Row],[Senior]]="No","Senior","other"))</f>
        <v>other</v>
      </c>
      <c r="AE3871">
        <f>IF(Table1[[#This Row],[Churn Label]]="no",0,1)</f>
        <v>1</v>
      </c>
      <c r="AF3871" cm="1">
        <f t="array" ref="AF3871">SUM(Table1[Cutomer Churned or not]/'KPI''s'!$B$1)</f>
        <v>0.2685808284731635</v>
      </c>
    </row>
    <row r="3872" spans="1:32" x14ac:dyDescent="0.25">
      <c r="A3872" t="s">
        <v>7863</v>
      </c>
      <c r="B3872" t="s">
        <v>25</v>
      </c>
      <c r="C3872" s="7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 t="str">
        <f>IF(Table1[[#This Row],[Under 30]]="yes","under 30",IF(Table1[[#This Row],[Senior]]="No","Senior","other"))</f>
        <v>Senior</v>
      </c>
      <c r="AE3872">
        <f>IF(Table1[[#This Row],[Churn Label]]="no",0,1)</f>
        <v>1</v>
      </c>
      <c r="AF3872" cm="1">
        <f t="array" ref="AF3872">SUM(Table1[Cutomer Churned or not]/'KPI''s'!$B$1)</f>
        <v>0.2685808284731635</v>
      </c>
    </row>
    <row r="3873" spans="1:32" x14ac:dyDescent="0.25">
      <c r="A3873" t="s">
        <v>7865</v>
      </c>
      <c r="B3873" t="s">
        <v>25</v>
      </c>
      <c r="C3873" s="7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 t="str">
        <f>IF(Table1[[#This Row],[Under 30]]="yes","under 30",IF(Table1[[#This Row],[Senior]]="No","Senior","other"))</f>
        <v>Senior</v>
      </c>
      <c r="AE3873">
        <f>IF(Table1[[#This Row],[Churn Label]]="no",0,1)</f>
        <v>1</v>
      </c>
      <c r="AF3873" cm="1">
        <f t="array" ref="AF3873">SUM(Table1[Cutomer Churned or not]/'KPI''s'!$B$1)</f>
        <v>0.2685808284731635</v>
      </c>
    </row>
    <row r="3874" spans="1:32" x14ac:dyDescent="0.25">
      <c r="A3874" t="s">
        <v>7867</v>
      </c>
      <c r="B3874" t="s">
        <v>25</v>
      </c>
      <c r="C3874" s="7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 t="str">
        <f>IF(Table1[[#This Row],[Under 30]]="yes","under 30",IF(Table1[[#This Row],[Senior]]="No","Senior","other"))</f>
        <v>other</v>
      </c>
      <c r="AE3874">
        <f>IF(Table1[[#This Row],[Churn Label]]="no",0,1)</f>
        <v>1</v>
      </c>
      <c r="AF3874" cm="1">
        <f t="array" ref="AF3874">SUM(Table1[Cutomer Churned or not]/'KPI''s'!$B$1)</f>
        <v>0.2685808284731635</v>
      </c>
    </row>
    <row r="3875" spans="1:32" x14ac:dyDescent="0.25">
      <c r="A3875" t="s">
        <v>7869</v>
      </c>
      <c r="B3875" t="s">
        <v>25</v>
      </c>
      <c r="C3875" s="7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 t="str">
        <f>IF(Table1[[#This Row],[Under 30]]="yes","under 30",IF(Table1[[#This Row],[Senior]]="No","Senior","other"))</f>
        <v>Senior</v>
      </c>
      <c r="AE3875">
        <f>IF(Table1[[#This Row],[Churn Label]]="no",0,1)</f>
        <v>1</v>
      </c>
      <c r="AF3875" cm="1">
        <f t="array" ref="AF3875">SUM(Table1[Cutomer Churned or not]/'KPI''s'!$B$1)</f>
        <v>0.2685808284731635</v>
      </c>
    </row>
    <row r="3876" spans="1:32" x14ac:dyDescent="0.25">
      <c r="A3876" t="s">
        <v>7871</v>
      </c>
      <c r="B3876" t="s">
        <v>25</v>
      </c>
      <c r="C3876" s="7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 t="str">
        <f>IF(Table1[[#This Row],[Under 30]]="yes","under 30",IF(Table1[[#This Row],[Senior]]="No","Senior","other"))</f>
        <v>other</v>
      </c>
      <c r="AE3876">
        <f>IF(Table1[[#This Row],[Churn Label]]="no",0,1)</f>
        <v>1</v>
      </c>
      <c r="AF3876" cm="1">
        <f t="array" ref="AF3876">SUM(Table1[Cutomer Churned or not]/'KPI''s'!$B$1)</f>
        <v>0.2685808284731635</v>
      </c>
    </row>
    <row r="3877" spans="1:32" x14ac:dyDescent="0.25">
      <c r="A3877" t="s">
        <v>7873</v>
      </c>
      <c r="B3877" t="s">
        <v>25</v>
      </c>
      <c r="C3877" s="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 t="str">
        <f>IF(Table1[[#This Row],[Under 30]]="yes","under 30",IF(Table1[[#This Row],[Senior]]="No","Senior","other"))</f>
        <v>other</v>
      </c>
      <c r="AE3877">
        <f>IF(Table1[[#This Row],[Churn Label]]="no",0,1)</f>
        <v>1</v>
      </c>
      <c r="AF3877" cm="1">
        <f t="array" ref="AF3877">SUM(Table1[Cutomer Churned or not]/'KPI''s'!$B$1)</f>
        <v>0.2685808284731635</v>
      </c>
    </row>
    <row r="3878" spans="1:32" x14ac:dyDescent="0.25">
      <c r="A3878" t="s">
        <v>7875</v>
      </c>
      <c r="B3878" t="s">
        <v>25</v>
      </c>
      <c r="C3878" s="7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 t="str">
        <f>IF(Table1[[#This Row],[Under 30]]="yes","under 30",IF(Table1[[#This Row],[Senior]]="No","Senior","other"))</f>
        <v>Senior</v>
      </c>
      <c r="AE3878">
        <f>IF(Table1[[#This Row],[Churn Label]]="no",0,1)</f>
        <v>1</v>
      </c>
      <c r="AF3878" cm="1">
        <f t="array" ref="AF3878">SUM(Table1[Cutomer Churned or not]/'KPI''s'!$B$1)</f>
        <v>0.2685808284731635</v>
      </c>
    </row>
    <row r="3879" spans="1:32" x14ac:dyDescent="0.25">
      <c r="A3879" t="s">
        <v>7877</v>
      </c>
      <c r="B3879" t="s">
        <v>25</v>
      </c>
      <c r="C3879" s="7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 t="str">
        <f>IF(Table1[[#This Row],[Under 30]]="yes","under 30",IF(Table1[[#This Row],[Senior]]="No","Senior","other"))</f>
        <v>Senior</v>
      </c>
      <c r="AE3879">
        <f>IF(Table1[[#This Row],[Churn Label]]="no",0,1)</f>
        <v>1</v>
      </c>
      <c r="AF3879" cm="1">
        <f t="array" ref="AF3879">SUM(Table1[Cutomer Churned or not]/'KPI''s'!$B$1)</f>
        <v>0.2685808284731635</v>
      </c>
    </row>
    <row r="3880" spans="1:32" x14ac:dyDescent="0.25">
      <c r="A3880" t="s">
        <v>7879</v>
      </c>
      <c r="B3880" t="s">
        <v>25</v>
      </c>
      <c r="C3880" s="7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 t="str">
        <f>IF(Table1[[#This Row],[Under 30]]="yes","under 30",IF(Table1[[#This Row],[Senior]]="No","Senior","other"))</f>
        <v>other</v>
      </c>
      <c r="AE3880">
        <f>IF(Table1[[#This Row],[Churn Label]]="no",0,1)</f>
        <v>1</v>
      </c>
      <c r="AF3880" cm="1">
        <f t="array" ref="AF3880">SUM(Table1[Cutomer Churned or not]/'KPI''s'!$B$1)</f>
        <v>0.2685808284731635</v>
      </c>
    </row>
    <row r="3881" spans="1:32" x14ac:dyDescent="0.25">
      <c r="A3881" t="s">
        <v>7881</v>
      </c>
      <c r="B3881" t="s">
        <v>25</v>
      </c>
      <c r="C3881" s="7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 t="str">
        <f>IF(Table1[[#This Row],[Under 30]]="yes","under 30",IF(Table1[[#This Row],[Senior]]="No","Senior","other"))</f>
        <v>Senior</v>
      </c>
      <c r="AE3881">
        <f>IF(Table1[[#This Row],[Churn Label]]="no",0,1)</f>
        <v>1</v>
      </c>
      <c r="AF3881" cm="1">
        <f t="array" ref="AF3881">SUM(Table1[Cutomer Churned or not]/'KPI''s'!$B$1)</f>
        <v>0.2685808284731635</v>
      </c>
    </row>
    <row r="3882" spans="1:32" x14ac:dyDescent="0.25">
      <c r="A3882" t="s">
        <v>7883</v>
      </c>
      <c r="B3882" t="s">
        <v>25</v>
      </c>
      <c r="C3882" s="7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 t="str">
        <f>IF(Table1[[#This Row],[Under 30]]="yes","under 30",IF(Table1[[#This Row],[Senior]]="No","Senior","other"))</f>
        <v>other</v>
      </c>
      <c r="AE3882">
        <f>IF(Table1[[#This Row],[Churn Label]]="no",0,1)</f>
        <v>1</v>
      </c>
      <c r="AF3882" cm="1">
        <f t="array" ref="AF3882">SUM(Table1[Cutomer Churned or not]/'KPI''s'!$B$1)</f>
        <v>0.2685808284731635</v>
      </c>
    </row>
    <row r="3883" spans="1:32" x14ac:dyDescent="0.25">
      <c r="A3883" t="s">
        <v>7885</v>
      </c>
      <c r="B3883" t="s">
        <v>25</v>
      </c>
      <c r="C3883" s="7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 t="str">
        <f>IF(Table1[[#This Row],[Under 30]]="yes","under 30",IF(Table1[[#This Row],[Senior]]="No","Senior","other"))</f>
        <v>Senior</v>
      </c>
      <c r="AE3883">
        <f>IF(Table1[[#This Row],[Churn Label]]="no",0,1)</f>
        <v>1</v>
      </c>
      <c r="AF3883" cm="1">
        <f t="array" ref="AF3883">SUM(Table1[Cutomer Churned or not]/'KPI''s'!$B$1)</f>
        <v>0.2685808284731635</v>
      </c>
    </row>
    <row r="3884" spans="1:32" x14ac:dyDescent="0.25">
      <c r="A3884" t="s">
        <v>7887</v>
      </c>
      <c r="B3884" t="s">
        <v>25</v>
      </c>
      <c r="C3884" s="7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 t="str">
        <f>IF(Table1[[#This Row],[Under 30]]="yes","under 30",IF(Table1[[#This Row],[Senior]]="No","Senior","other"))</f>
        <v>under 30</v>
      </c>
      <c r="AE3884">
        <f>IF(Table1[[#This Row],[Churn Label]]="no",0,1)</f>
        <v>1</v>
      </c>
      <c r="AF3884" cm="1">
        <f t="array" ref="AF3884">SUM(Table1[Cutomer Churned or not]/'KPI''s'!$B$1)</f>
        <v>0.2685808284731635</v>
      </c>
    </row>
    <row r="3885" spans="1:32" x14ac:dyDescent="0.25">
      <c r="A3885" t="s">
        <v>7889</v>
      </c>
      <c r="B3885" t="s">
        <v>25</v>
      </c>
      <c r="C3885" s="7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 t="str">
        <f>IF(Table1[[#This Row],[Under 30]]="yes","under 30",IF(Table1[[#This Row],[Senior]]="No","Senior","other"))</f>
        <v>Senior</v>
      </c>
      <c r="AE3885">
        <f>IF(Table1[[#This Row],[Churn Label]]="no",0,1)</f>
        <v>1</v>
      </c>
      <c r="AF3885" cm="1">
        <f t="array" ref="AF3885">SUM(Table1[Cutomer Churned or not]/'KPI''s'!$B$1)</f>
        <v>0.2685808284731635</v>
      </c>
    </row>
    <row r="3886" spans="1:32" x14ac:dyDescent="0.25">
      <c r="A3886" t="s">
        <v>7891</v>
      </c>
      <c r="B3886" t="s">
        <v>25</v>
      </c>
      <c r="C3886" s="7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 t="str">
        <f>IF(Table1[[#This Row],[Under 30]]="yes","under 30",IF(Table1[[#This Row],[Senior]]="No","Senior","other"))</f>
        <v>other</v>
      </c>
      <c r="AE3886">
        <f>IF(Table1[[#This Row],[Churn Label]]="no",0,1)</f>
        <v>1</v>
      </c>
      <c r="AF3886" cm="1">
        <f t="array" ref="AF3886">SUM(Table1[Cutomer Churned or not]/'KPI''s'!$B$1)</f>
        <v>0.2685808284731635</v>
      </c>
    </row>
    <row r="3887" spans="1:32" x14ac:dyDescent="0.25">
      <c r="A3887" t="s">
        <v>7893</v>
      </c>
      <c r="B3887" t="s">
        <v>25</v>
      </c>
      <c r="C3887" s="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 t="str">
        <f>IF(Table1[[#This Row],[Under 30]]="yes","under 30",IF(Table1[[#This Row],[Senior]]="No","Senior","other"))</f>
        <v>Senior</v>
      </c>
      <c r="AE3887">
        <f>IF(Table1[[#This Row],[Churn Label]]="no",0,1)</f>
        <v>1</v>
      </c>
      <c r="AF3887" cm="1">
        <f t="array" ref="AF3887">SUM(Table1[Cutomer Churned or not]/'KPI''s'!$B$1)</f>
        <v>0.2685808284731635</v>
      </c>
    </row>
    <row r="3888" spans="1:32" x14ac:dyDescent="0.25">
      <c r="A3888" t="s">
        <v>7895</v>
      </c>
      <c r="B3888" t="s">
        <v>25</v>
      </c>
      <c r="C3888" s="7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 t="str">
        <f>IF(Table1[[#This Row],[Under 30]]="yes","under 30",IF(Table1[[#This Row],[Senior]]="No","Senior","other"))</f>
        <v>other</v>
      </c>
      <c r="AE3888">
        <f>IF(Table1[[#This Row],[Churn Label]]="no",0,1)</f>
        <v>1</v>
      </c>
      <c r="AF3888" cm="1">
        <f t="array" ref="AF3888">SUM(Table1[Cutomer Churned or not]/'KPI''s'!$B$1)</f>
        <v>0.2685808284731635</v>
      </c>
    </row>
    <row r="3889" spans="1:32" x14ac:dyDescent="0.25">
      <c r="A3889" t="s">
        <v>7897</v>
      </c>
      <c r="B3889" t="s">
        <v>25</v>
      </c>
      <c r="C3889" s="7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 t="str">
        <f>IF(Table1[[#This Row],[Under 30]]="yes","under 30",IF(Table1[[#This Row],[Senior]]="No","Senior","other"))</f>
        <v>under 30</v>
      </c>
      <c r="AE3889">
        <f>IF(Table1[[#This Row],[Churn Label]]="no",0,1)</f>
        <v>1</v>
      </c>
      <c r="AF3889" cm="1">
        <f t="array" ref="AF3889">SUM(Table1[Cutomer Churned or not]/'KPI''s'!$B$1)</f>
        <v>0.2685808284731635</v>
      </c>
    </row>
    <row r="3890" spans="1:32" x14ac:dyDescent="0.25">
      <c r="A3890" t="s">
        <v>7899</v>
      </c>
      <c r="B3890" t="s">
        <v>25</v>
      </c>
      <c r="C3890" s="7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 t="str">
        <f>IF(Table1[[#This Row],[Under 30]]="yes","under 30",IF(Table1[[#This Row],[Senior]]="No","Senior","other"))</f>
        <v>other</v>
      </c>
      <c r="AE3890">
        <f>IF(Table1[[#This Row],[Churn Label]]="no",0,1)</f>
        <v>1</v>
      </c>
      <c r="AF3890" cm="1">
        <f t="array" ref="AF3890">SUM(Table1[Cutomer Churned or not]/'KPI''s'!$B$1)</f>
        <v>0.2685808284731635</v>
      </c>
    </row>
    <row r="3891" spans="1:32" x14ac:dyDescent="0.25">
      <c r="A3891" t="s">
        <v>7901</v>
      </c>
      <c r="B3891" t="s">
        <v>25</v>
      </c>
      <c r="C3891" s="7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 t="str">
        <f>IF(Table1[[#This Row],[Under 30]]="yes","under 30",IF(Table1[[#This Row],[Senior]]="No","Senior","other"))</f>
        <v>other</v>
      </c>
      <c r="AE3891">
        <f>IF(Table1[[#This Row],[Churn Label]]="no",0,1)</f>
        <v>1</v>
      </c>
      <c r="AF3891" cm="1">
        <f t="array" ref="AF3891">SUM(Table1[Cutomer Churned or not]/'KPI''s'!$B$1)</f>
        <v>0.2685808284731635</v>
      </c>
    </row>
    <row r="3892" spans="1:32" x14ac:dyDescent="0.25">
      <c r="A3892" t="s">
        <v>7903</v>
      </c>
      <c r="B3892" t="s">
        <v>25</v>
      </c>
      <c r="C3892" s="7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 t="str">
        <f>IF(Table1[[#This Row],[Under 30]]="yes","under 30",IF(Table1[[#This Row],[Senior]]="No","Senior","other"))</f>
        <v>under 30</v>
      </c>
      <c r="AE3892">
        <f>IF(Table1[[#This Row],[Churn Label]]="no",0,1)</f>
        <v>1</v>
      </c>
      <c r="AF3892" cm="1">
        <f t="array" ref="AF3892">SUM(Table1[Cutomer Churned or not]/'KPI''s'!$B$1)</f>
        <v>0.2685808284731635</v>
      </c>
    </row>
    <row r="3893" spans="1:32" x14ac:dyDescent="0.25">
      <c r="A3893" t="s">
        <v>7905</v>
      </c>
      <c r="B3893" t="s">
        <v>25</v>
      </c>
      <c r="C3893" s="7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 t="str">
        <f>IF(Table1[[#This Row],[Under 30]]="yes","under 30",IF(Table1[[#This Row],[Senior]]="No","Senior","other"))</f>
        <v>other</v>
      </c>
      <c r="AE3893">
        <f>IF(Table1[[#This Row],[Churn Label]]="no",0,1)</f>
        <v>1</v>
      </c>
      <c r="AF3893" cm="1">
        <f t="array" ref="AF3893">SUM(Table1[Cutomer Churned or not]/'KPI''s'!$B$1)</f>
        <v>0.2685808284731635</v>
      </c>
    </row>
    <row r="3894" spans="1:32" x14ac:dyDescent="0.25">
      <c r="A3894" t="s">
        <v>7907</v>
      </c>
      <c r="B3894" t="s">
        <v>25</v>
      </c>
      <c r="C3894" s="7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 t="str">
        <f>IF(Table1[[#This Row],[Under 30]]="yes","under 30",IF(Table1[[#This Row],[Senior]]="No","Senior","other"))</f>
        <v>under 30</v>
      </c>
      <c r="AE3894">
        <f>IF(Table1[[#This Row],[Churn Label]]="no",0,1)</f>
        <v>1</v>
      </c>
      <c r="AF3894" cm="1">
        <f t="array" ref="AF3894">SUM(Table1[Cutomer Churned or not]/'KPI''s'!$B$1)</f>
        <v>0.2685808284731635</v>
      </c>
    </row>
    <row r="3895" spans="1:32" x14ac:dyDescent="0.25">
      <c r="A3895" t="s">
        <v>7909</v>
      </c>
      <c r="B3895" t="s">
        <v>25</v>
      </c>
      <c r="C3895" s="7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 t="str">
        <f>IF(Table1[[#This Row],[Under 30]]="yes","under 30",IF(Table1[[#This Row],[Senior]]="No","Senior","other"))</f>
        <v>Senior</v>
      </c>
      <c r="AE3895">
        <f>IF(Table1[[#This Row],[Churn Label]]="no",0,1)</f>
        <v>1</v>
      </c>
      <c r="AF3895" cm="1">
        <f t="array" ref="AF3895">SUM(Table1[Cutomer Churned or not]/'KPI''s'!$B$1)</f>
        <v>0.2685808284731635</v>
      </c>
    </row>
    <row r="3896" spans="1:32" x14ac:dyDescent="0.25">
      <c r="A3896" t="s">
        <v>7911</v>
      </c>
      <c r="B3896" t="s">
        <v>25</v>
      </c>
      <c r="C3896" s="7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 t="str">
        <f>IF(Table1[[#This Row],[Under 30]]="yes","under 30",IF(Table1[[#This Row],[Senior]]="No","Senior","other"))</f>
        <v>Senior</v>
      </c>
      <c r="AE3896">
        <f>IF(Table1[[#This Row],[Churn Label]]="no",0,1)</f>
        <v>1</v>
      </c>
      <c r="AF3896" cm="1">
        <f t="array" ref="AF3896">SUM(Table1[Cutomer Churned or not]/'KPI''s'!$B$1)</f>
        <v>0.2685808284731635</v>
      </c>
    </row>
    <row r="3897" spans="1:32" x14ac:dyDescent="0.25">
      <c r="A3897" t="s">
        <v>7913</v>
      </c>
      <c r="B3897" t="s">
        <v>25</v>
      </c>
      <c r="C3897" s="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 t="str">
        <f>IF(Table1[[#This Row],[Under 30]]="yes","under 30",IF(Table1[[#This Row],[Senior]]="No","Senior","other"))</f>
        <v>Senior</v>
      </c>
      <c r="AE3897">
        <f>IF(Table1[[#This Row],[Churn Label]]="no",0,1)</f>
        <v>1</v>
      </c>
      <c r="AF3897" cm="1">
        <f t="array" ref="AF3897">SUM(Table1[Cutomer Churned or not]/'KPI''s'!$B$1)</f>
        <v>0.2685808284731635</v>
      </c>
    </row>
    <row r="3898" spans="1:32" x14ac:dyDescent="0.25">
      <c r="A3898" t="s">
        <v>7915</v>
      </c>
      <c r="B3898" t="s">
        <v>25</v>
      </c>
      <c r="C3898" s="7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 t="str">
        <f>IF(Table1[[#This Row],[Under 30]]="yes","under 30",IF(Table1[[#This Row],[Senior]]="No","Senior","other"))</f>
        <v>Senior</v>
      </c>
      <c r="AE3898">
        <f>IF(Table1[[#This Row],[Churn Label]]="no",0,1)</f>
        <v>1</v>
      </c>
      <c r="AF3898" cm="1">
        <f t="array" ref="AF3898">SUM(Table1[Cutomer Churned or not]/'KPI''s'!$B$1)</f>
        <v>0.2685808284731635</v>
      </c>
    </row>
    <row r="3899" spans="1:32" x14ac:dyDescent="0.25">
      <c r="A3899" t="s">
        <v>7917</v>
      </c>
      <c r="B3899" t="s">
        <v>25</v>
      </c>
      <c r="C3899" s="7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 t="str">
        <f>IF(Table1[[#This Row],[Under 30]]="yes","under 30",IF(Table1[[#This Row],[Senior]]="No","Senior","other"))</f>
        <v>other</v>
      </c>
      <c r="AE3899">
        <f>IF(Table1[[#This Row],[Churn Label]]="no",0,1)</f>
        <v>1</v>
      </c>
      <c r="AF3899" cm="1">
        <f t="array" ref="AF3899">SUM(Table1[Cutomer Churned or not]/'KPI''s'!$B$1)</f>
        <v>0.2685808284731635</v>
      </c>
    </row>
    <row r="3900" spans="1:32" x14ac:dyDescent="0.25">
      <c r="A3900" t="s">
        <v>7919</v>
      </c>
      <c r="B3900" t="s">
        <v>25</v>
      </c>
      <c r="C3900" s="7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 t="str">
        <f>IF(Table1[[#This Row],[Under 30]]="yes","under 30",IF(Table1[[#This Row],[Senior]]="No","Senior","other"))</f>
        <v>Senior</v>
      </c>
      <c r="AE3900">
        <f>IF(Table1[[#This Row],[Churn Label]]="no",0,1)</f>
        <v>1</v>
      </c>
      <c r="AF3900" cm="1">
        <f t="array" ref="AF3900">SUM(Table1[Cutomer Churned or not]/'KPI''s'!$B$1)</f>
        <v>0.2685808284731635</v>
      </c>
    </row>
    <row r="3901" spans="1:32" x14ac:dyDescent="0.25">
      <c r="A3901" t="s">
        <v>7921</v>
      </c>
      <c r="B3901" t="s">
        <v>25</v>
      </c>
      <c r="C3901" s="7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 t="str">
        <f>IF(Table1[[#This Row],[Under 30]]="yes","under 30",IF(Table1[[#This Row],[Senior]]="No","Senior","other"))</f>
        <v>Senior</v>
      </c>
      <c r="AE3901">
        <f>IF(Table1[[#This Row],[Churn Label]]="no",0,1)</f>
        <v>1</v>
      </c>
      <c r="AF3901" cm="1">
        <f t="array" ref="AF3901">SUM(Table1[Cutomer Churned or not]/'KPI''s'!$B$1)</f>
        <v>0.2685808284731635</v>
      </c>
    </row>
    <row r="3902" spans="1:32" x14ac:dyDescent="0.25">
      <c r="A3902" t="s">
        <v>7923</v>
      </c>
      <c r="B3902" t="s">
        <v>25</v>
      </c>
      <c r="C3902" s="7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 t="str">
        <f>IF(Table1[[#This Row],[Under 30]]="yes","under 30",IF(Table1[[#This Row],[Senior]]="No","Senior","other"))</f>
        <v>Senior</v>
      </c>
      <c r="AE3902">
        <f>IF(Table1[[#This Row],[Churn Label]]="no",0,1)</f>
        <v>1</v>
      </c>
      <c r="AF3902" cm="1">
        <f t="array" ref="AF3902">SUM(Table1[Cutomer Churned or not]/'KPI''s'!$B$1)</f>
        <v>0.2685808284731635</v>
      </c>
    </row>
    <row r="3903" spans="1:32" x14ac:dyDescent="0.25">
      <c r="A3903" t="s">
        <v>7925</v>
      </c>
      <c r="B3903" t="s">
        <v>25</v>
      </c>
      <c r="C3903" s="7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 t="str">
        <f>IF(Table1[[#This Row],[Under 30]]="yes","under 30",IF(Table1[[#This Row],[Senior]]="No","Senior","other"))</f>
        <v>Senior</v>
      </c>
      <c r="AE3903">
        <f>IF(Table1[[#This Row],[Churn Label]]="no",0,1)</f>
        <v>1</v>
      </c>
      <c r="AF3903" cm="1">
        <f t="array" ref="AF3903">SUM(Table1[Cutomer Churned or not]/'KPI''s'!$B$1)</f>
        <v>0.2685808284731635</v>
      </c>
    </row>
    <row r="3904" spans="1:32" x14ac:dyDescent="0.25">
      <c r="A3904" t="s">
        <v>7927</v>
      </c>
      <c r="B3904" t="s">
        <v>25</v>
      </c>
      <c r="C3904" s="7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 t="str">
        <f>IF(Table1[[#This Row],[Under 30]]="yes","under 30",IF(Table1[[#This Row],[Senior]]="No","Senior","other"))</f>
        <v>Senior</v>
      </c>
      <c r="AE3904">
        <f>IF(Table1[[#This Row],[Churn Label]]="no",0,1)</f>
        <v>1</v>
      </c>
      <c r="AF3904" cm="1">
        <f t="array" ref="AF3904">SUM(Table1[Cutomer Churned or not]/'KPI''s'!$B$1)</f>
        <v>0.2685808284731635</v>
      </c>
    </row>
    <row r="3905" spans="1:32" x14ac:dyDescent="0.25">
      <c r="A3905" t="s">
        <v>7929</v>
      </c>
      <c r="B3905" t="s">
        <v>25</v>
      </c>
      <c r="C3905" s="7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 t="str">
        <f>IF(Table1[[#This Row],[Under 30]]="yes","under 30",IF(Table1[[#This Row],[Senior]]="No","Senior","other"))</f>
        <v>Senior</v>
      </c>
      <c r="AE3905">
        <f>IF(Table1[[#This Row],[Churn Label]]="no",0,1)</f>
        <v>1</v>
      </c>
      <c r="AF3905" cm="1">
        <f t="array" ref="AF3905">SUM(Table1[Cutomer Churned or not]/'KPI''s'!$B$1)</f>
        <v>0.2685808284731635</v>
      </c>
    </row>
    <row r="3906" spans="1:32" x14ac:dyDescent="0.25">
      <c r="A3906" t="s">
        <v>7931</v>
      </c>
      <c r="B3906" t="s">
        <v>25</v>
      </c>
      <c r="C3906" s="7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 t="str">
        <f>IF(Table1[[#This Row],[Under 30]]="yes","under 30",IF(Table1[[#This Row],[Senior]]="No","Senior","other"))</f>
        <v>under 30</v>
      </c>
      <c r="AE3906">
        <f>IF(Table1[[#This Row],[Churn Label]]="no",0,1)</f>
        <v>1</v>
      </c>
      <c r="AF3906" cm="1">
        <f t="array" ref="AF3906">SUM(Table1[Cutomer Churned or not]/'KPI''s'!$B$1)</f>
        <v>0.2685808284731635</v>
      </c>
    </row>
    <row r="3907" spans="1:32" x14ac:dyDescent="0.25">
      <c r="A3907" t="s">
        <v>7933</v>
      </c>
      <c r="B3907" t="s">
        <v>25</v>
      </c>
      <c r="C3907" s="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 t="str">
        <f>IF(Table1[[#This Row],[Under 30]]="yes","under 30",IF(Table1[[#This Row],[Senior]]="No","Senior","other"))</f>
        <v>Senior</v>
      </c>
      <c r="AE3907">
        <f>IF(Table1[[#This Row],[Churn Label]]="no",0,1)</f>
        <v>1</v>
      </c>
      <c r="AF3907" cm="1">
        <f t="array" ref="AF3907">SUM(Table1[Cutomer Churned or not]/'KPI''s'!$B$1)</f>
        <v>0.2685808284731635</v>
      </c>
    </row>
    <row r="3908" spans="1:32" x14ac:dyDescent="0.25">
      <c r="A3908" t="s">
        <v>7935</v>
      </c>
      <c r="B3908" t="s">
        <v>25</v>
      </c>
      <c r="C3908" s="7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 t="str">
        <f>IF(Table1[[#This Row],[Under 30]]="yes","under 30",IF(Table1[[#This Row],[Senior]]="No","Senior","other"))</f>
        <v>Senior</v>
      </c>
      <c r="AE3908">
        <f>IF(Table1[[#This Row],[Churn Label]]="no",0,1)</f>
        <v>1</v>
      </c>
      <c r="AF3908" cm="1">
        <f t="array" ref="AF3908">SUM(Table1[Cutomer Churned or not]/'KPI''s'!$B$1)</f>
        <v>0.2685808284731635</v>
      </c>
    </row>
    <row r="3909" spans="1:32" x14ac:dyDescent="0.25">
      <c r="A3909" t="s">
        <v>7937</v>
      </c>
      <c r="B3909" t="s">
        <v>25</v>
      </c>
      <c r="C3909" s="7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 t="str">
        <f>IF(Table1[[#This Row],[Under 30]]="yes","under 30",IF(Table1[[#This Row],[Senior]]="No","Senior","other"))</f>
        <v>under 30</v>
      </c>
      <c r="AE3909">
        <f>IF(Table1[[#This Row],[Churn Label]]="no",0,1)</f>
        <v>1</v>
      </c>
      <c r="AF3909" cm="1">
        <f t="array" ref="AF3909">SUM(Table1[Cutomer Churned or not]/'KPI''s'!$B$1)</f>
        <v>0.2685808284731635</v>
      </c>
    </row>
    <row r="3910" spans="1:32" x14ac:dyDescent="0.25">
      <c r="A3910" t="s">
        <v>7939</v>
      </c>
      <c r="B3910" t="s">
        <v>25</v>
      </c>
      <c r="C3910" s="7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 t="str">
        <f>IF(Table1[[#This Row],[Under 30]]="yes","under 30",IF(Table1[[#This Row],[Senior]]="No","Senior","other"))</f>
        <v>Senior</v>
      </c>
      <c r="AE3910">
        <f>IF(Table1[[#This Row],[Churn Label]]="no",0,1)</f>
        <v>1</v>
      </c>
      <c r="AF3910" cm="1">
        <f t="array" ref="AF3910">SUM(Table1[Cutomer Churned or not]/'KPI''s'!$B$1)</f>
        <v>0.2685808284731635</v>
      </c>
    </row>
    <row r="3911" spans="1:32" x14ac:dyDescent="0.25">
      <c r="A3911" t="s">
        <v>7941</v>
      </c>
      <c r="B3911" t="s">
        <v>25</v>
      </c>
      <c r="C3911" s="7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 t="str">
        <f>IF(Table1[[#This Row],[Under 30]]="yes","under 30",IF(Table1[[#This Row],[Senior]]="No","Senior","other"))</f>
        <v>other</v>
      </c>
      <c r="AE3911">
        <f>IF(Table1[[#This Row],[Churn Label]]="no",0,1)</f>
        <v>1</v>
      </c>
      <c r="AF3911" cm="1">
        <f t="array" ref="AF3911">SUM(Table1[Cutomer Churned or not]/'KPI''s'!$B$1)</f>
        <v>0.2685808284731635</v>
      </c>
    </row>
    <row r="3912" spans="1:32" x14ac:dyDescent="0.25">
      <c r="A3912" t="s">
        <v>7943</v>
      </c>
      <c r="B3912" t="s">
        <v>25</v>
      </c>
      <c r="C3912" s="7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 t="str">
        <f>IF(Table1[[#This Row],[Under 30]]="yes","under 30",IF(Table1[[#This Row],[Senior]]="No","Senior","other"))</f>
        <v>Senior</v>
      </c>
      <c r="AE3912">
        <f>IF(Table1[[#This Row],[Churn Label]]="no",0,1)</f>
        <v>1</v>
      </c>
      <c r="AF3912" cm="1">
        <f t="array" ref="AF3912">SUM(Table1[Cutomer Churned or not]/'KPI''s'!$B$1)</f>
        <v>0.2685808284731635</v>
      </c>
    </row>
    <row r="3913" spans="1:32" x14ac:dyDescent="0.25">
      <c r="A3913" t="s">
        <v>7945</v>
      </c>
      <c r="B3913" t="s">
        <v>25</v>
      </c>
      <c r="C3913" s="7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 t="str">
        <f>IF(Table1[[#This Row],[Under 30]]="yes","under 30",IF(Table1[[#This Row],[Senior]]="No","Senior","other"))</f>
        <v>Senior</v>
      </c>
      <c r="AE3913">
        <f>IF(Table1[[#This Row],[Churn Label]]="no",0,1)</f>
        <v>1</v>
      </c>
      <c r="AF3913" cm="1">
        <f t="array" ref="AF3913">SUM(Table1[Cutomer Churned or not]/'KPI''s'!$B$1)</f>
        <v>0.2685808284731635</v>
      </c>
    </row>
    <row r="3914" spans="1:32" x14ac:dyDescent="0.25">
      <c r="A3914" t="s">
        <v>7947</v>
      </c>
      <c r="B3914" t="s">
        <v>25</v>
      </c>
      <c r="C3914" s="7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 t="str">
        <f>IF(Table1[[#This Row],[Under 30]]="yes","under 30",IF(Table1[[#This Row],[Senior]]="No","Senior","other"))</f>
        <v>Senior</v>
      </c>
      <c r="AE3914">
        <f>IF(Table1[[#This Row],[Churn Label]]="no",0,1)</f>
        <v>1</v>
      </c>
      <c r="AF3914" cm="1">
        <f t="array" ref="AF3914">SUM(Table1[Cutomer Churned or not]/'KPI''s'!$B$1)</f>
        <v>0.2685808284731635</v>
      </c>
    </row>
    <row r="3915" spans="1:32" x14ac:dyDescent="0.25">
      <c r="A3915" t="s">
        <v>7949</v>
      </c>
      <c r="B3915" t="s">
        <v>25</v>
      </c>
      <c r="C3915" s="7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 t="str">
        <f>IF(Table1[[#This Row],[Under 30]]="yes","under 30",IF(Table1[[#This Row],[Senior]]="No","Senior","other"))</f>
        <v>Senior</v>
      </c>
      <c r="AE3915">
        <f>IF(Table1[[#This Row],[Churn Label]]="no",0,1)</f>
        <v>1</v>
      </c>
      <c r="AF3915" cm="1">
        <f t="array" ref="AF3915">SUM(Table1[Cutomer Churned or not]/'KPI''s'!$B$1)</f>
        <v>0.2685808284731635</v>
      </c>
    </row>
    <row r="3916" spans="1:32" x14ac:dyDescent="0.25">
      <c r="A3916" t="s">
        <v>7951</v>
      </c>
      <c r="B3916" t="s">
        <v>25</v>
      </c>
      <c r="C3916" s="7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 t="str">
        <f>IF(Table1[[#This Row],[Under 30]]="yes","under 30",IF(Table1[[#This Row],[Senior]]="No","Senior","other"))</f>
        <v>Senior</v>
      </c>
      <c r="AE3916">
        <f>IF(Table1[[#This Row],[Churn Label]]="no",0,1)</f>
        <v>1</v>
      </c>
      <c r="AF3916" cm="1">
        <f t="array" ref="AF3916">SUM(Table1[Cutomer Churned or not]/'KPI''s'!$B$1)</f>
        <v>0.2685808284731635</v>
      </c>
    </row>
    <row r="3917" spans="1:32" x14ac:dyDescent="0.25">
      <c r="A3917" t="s">
        <v>7953</v>
      </c>
      <c r="B3917" t="s">
        <v>25</v>
      </c>
      <c r="C3917" s="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 t="str">
        <f>IF(Table1[[#This Row],[Under 30]]="yes","under 30",IF(Table1[[#This Row],[Senior]]="No","Senior","other"))</f>
        <v>Senior</v>
      </c>
      <c r="AE3917">
        <f>IF(Table1[[#This Row],[Churn Label]]="no",0,1)</f>
        <v>1</v>
      </c>
      <c r="AF3917" cm="1">
        <f t="array" ref="AF3917">SUM(Table1[Cutomer Churned or not]/'KPI''s'!$B$1)</f>
        <v>0.2685808284731635</v>
      </c>
    </row>
    <row r="3918" spans="1:32" x14ac:dyDescent="0.25">
      <c r="A3918" t="s">
        <v>7955</v>
      </c>
      <c r="B3918" t="s">
        <v>25</v>
      </c>
      <c r="C3918" s="7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 t="str">
        <f>IF(Table1[[#This Row],[Under 30]]="yes","under 30",IF(Table1[[#This Row],[Senior]]="No","Senior","other"))</f>
        <v>Senior</v>
      </c>
      <c r="AE3918">
        <f>IF(Table1[[#This Row],[Churn Label]]="no",0,1)</f>
        <v>1</v>
      </c>
      <c r="AF3918" cm="1">
        <f t="array" ref="AF3918">SUM(Table1[Cutomer Churned or not]/'KPI''s'!$B$1)</f>
        <v>0.2685808284731635</v>
      </c>
    </row>
    <row r="3919" spans="1:32" x14ac:dyDescent="0.25">
      <c r="A3919" t="s">
        <v>7957</v>
      </c>
      <c r="B3919" t="s">
        <v>25</v>
      </c>
      <c r="C3919" s="7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 t="str">
        <f>IF(Table1[[#This Row],[Under 30]]="yes","under 30",IF(Table1[[#This Row],[Senior]]="No","Senior","other"))</f>
        <v>other</v>
      </c>
      <c r="AE3919">
        <f>IF(Table1[[#This Row],[Churn Label]]="no",0,1)</f>
        <v>1</v>
      </c>
      <c r="AF3919" cm="1">
        <f t="array" ref="AF3919">SUM(Table1[Cutomer Churned or not]/'KPI''s'!$B$1)</f>
        <v>0.2685808284731635</v>
      </c>
    </row>
    <row r="3920" spans="1:32" x14ac:dyDescent="0.25">
      <c r="A3920" t="s">
        <v>7959</v>
      </c>
      <c r="B3920" t="s">
        <v>25</v>
      </c>
      <c r="C3920" s="7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 t="str">
        <f>IF(Table1[[#This Row],[Under 30]]="yes","under 30",IF(Table1[[#This Row],[Senior]]="No","Senior","other"))</f>
        <v>Senior</v>
      </c>
      <c r="AE3920">
        <f>IF(Table1[[#This Row],[Churn Label]]="no",0,1)</f>
        <v>1</v>
      </c>
      <c r="AF3920" cm="1">
        <f t="array" ref="AF3920">SUM(Table1[Cutomer Churned or not]/'KPI''s'!$B$1)</f>
        <v>0.2685808284731635</v>
      </c>
    </row>
    <row r="3921" spans="1:32" x14ac:dyDescent="0.25">
      <c r="A3921" t="s">
        <v>7961</v>
      </c>
      <c r="B3921" t="s">
        <v>25</v>
      </c>
      <c r="C3921" s="7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 t="str">
        <f>IF(Table1[[#This Row],[Under 30]]="yes","under 30",IF(Table1[[#This Row],[Senior]]="No","Senior","other"))</f>
        <v>Senior</v>
      </c>
      <c r="AE3921">
        <f>IF(Table1[[#This Row],[Churn Label]]="no",0,1)</f>
        <v>1</v>
      </c>
      <c r="AF3921" cm="1">
        <f t="array" ref="AF3921">SUM(Table1[Cutomer Churned or not]/'KPI''s'!$B$1)</f>
        <v>0.2685808284731635</v>
      </c>
    </row>
    <row r="3922" spans="1:32" x14ac:dyDescent="0.25">
      <c r="A3922" t="s">
        <v>7963</v>
      </c>
      <c r="B3922" t="s">
        <v>25</v>
      </c>
      <c r="C3922" s="7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 t="str">
        <f>IF(Table1[[#This Row],[Under 30]]="yes","under 30",IF(Table1[[#This Row],[Senior]]="No","Senior","other"))</f>
        <v>Senior</v>
      </c>
      <c r="AE3922">
        <f>IF(Table1[[#This Row],[Churn Label]]="no",0,1)</f>
        <v>1</v>
      </c>
      <c r="AF3922" cm="1">
        <f t="array" ref="AF3922">SUM(Table1[Cutomer Churned or not]/'KPI''s'!$B$1)</f>
        <v>0.2685808284731635</v>
      </c>
    </row>
    <row r="3923" spans="1:32" x14ac:dyDescent="0.25">
      <c r="A3923" t="s">
        <v>7965</v>
      </c>
      <c r="B3923" t="s">
        <v>25</v>
      </c>
      <c r="C3923" s="7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 t="str">
        <f>IF(Table1[[#This Row],[Under 30]]="yes","under 30",IF(Table1[[#This Row],[Senior]]="No","Senior","other"))</f>
        <v>Senior</v>
      </c>
      <c r="AE3923">
        <f>IF(Table1[[#This Row],[Churn Label]]="no",0,1)</f>
        <v>1</v>
      </c>
      <c r="AF3923" cm="1">
        <f t="array" ref="AF3923">SUM(Table1[Cutomer Churned or not]/'KPI''s'!$B$1)</f>
        <v>0.2685808284731635</v>
      </c>
    </row>
    <row r="3924" spans="1:32" x14ac:dyDescent="0.25">
      <c r="A3924" t="s">
        <v>7967</v>
      </c>
      <c r="B3924" t="s">
        <v>25</v>
      </c>
      <c r="C3924" s="7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 t="str">
        <f>IF(Table1[[#This Row],[Under 30]]="yes","under 30",IF(Table1[[#This Row],[Senior]]="No","Senior","other"))</f>
        <v>under 30</v>
      </c>
      <c r="AE3924">
        <f>IF(Table1[[#This Row],[Churn Label]]="no",0,1)</f>
        <v>1</v>
      </c>
      <c r="AF3924" cm="1">
        <f t="array" ref="AF3924">SUM(Table1[Cutomer Churned or not]/'KPI''s'!$B$1)</f>
        <v>0.2685808284731635</v>
      </c>
    </row>
    <row r="3925" spans="1:32" x14ac:dyDescent="0.25">
      <c r="A3925" t="s">
        <v>7969</v>
      </c>
      <c r="B3925" t="s">
        <v>25</v>
      </c>
      <c r="C3925" s="7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 t="str">
        <f>IF(Table1[[#This Row],[Under 30]]="yes","under 30",IF(Table1[[#This Row],[Senior]]="No","Senior","other"))</f>
        <v>Senior</v>
      </c>
      <c r="AE3925">
        <f>IF(Table1[[#This Row],[Churn Label]]="no",0,1)</f>
        <v>1</v>
      </c>
      <c r="AF3925" cm="1">
        <f t="array" ref="AF3925">SUM(Table1[Cutomer Churned or not]/'KPI''s'!$B$1)</f>
        <v>0.2685808284731635</v>
      </c>
    </row>
    <row r="3926" spans="1:32" x14ac:dyDescent="0.25">
      <c r="A3926" t="s">
        <v>7971</v>
      </c>
      <c r="B3926" t="s">
        <v>25</v>
      </c>
      <c r="C3926" s="7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 t="str">
        <f>IF(Table1[[#This Row],[Under 30]]="yes","under 30",IF(Table1[[#This Row],[Senior]]="No","Senior","other"))</f>
        <v>under 30</v>
      </c>
      <c r="AE3926">
        <f>IF(Table1[[#This Row],[Churn Label]]="no",0,1)</f>
        <v>1</v>
      </c>
      <c r="AF3926" cm="1">
        <f t="array" ref="AF3926">SUM(Table1[Cutomer Churned or not]/'KPI''s'!$B$1)</f>
        <v>0.2685808284731635</v>
      </c>
    </row>
    <row r="3927" spans="1:32" x14ac:dyDescent="0.25">
      <c r="A3927" t="s">
        <v>7973</v>
      </c>
      <c r="B3927" t="s">
        <v>25</v>
      </c>
      <c r="C3927" s="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 t="str">
        <f>IF(Table1[[#This Row],[Under 30]]="yes","under 30",IF(Table1[[#This Row],[Senior]]="No","Senior","other"))</f>
        <v>Senior</v>
      </c>
      <c r="AE3927">
        <f>IF(Table1[[#This Row],[Churn Label]]="no",0,1)</f>
        <v>1</v>
      </c>
      <c r="AF3927" cm="1">
        <f t="array" ref="AF3927">SUM(Table1[Cutomer Churned or not]/'KPI''s'!$B$1)</f>
        <v>0.2685808284731635</v>
      </c>
    </row>
    <row r="3928" spans="1:32" x14ac:dyDescent="0.25">
      <c r="A3928" t="s">
        <v>7975</v>
      </c>
      <c r="B3928" t="s">
        <v>25</v>
      </c>
      <c r="C3928" s="7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 t="str">
        <f>IF(Table1[[#This Row],[Under 30]]="yes","under 30",IF(Table1[[#This Row],[Senior]]="No","Senior","other"))</f>
        <v>Senior</v>
      </c>
      <c r="AE3928">
        <f>IF(Table1[[#This Row],[Churn Label]]="no",0,1)</f>
        <v>1</v>
      </c>
      <c r="AF3928" cm="1">
        <f t="array" ref="AF3928">SUM(Table1[Cutomer Churned or not]/'KPI''s'!$B$1)</f>
        <v>0.2685808284731635</v>
      </c>
    </row>
    <row r="3929" spans="1:32" x14ac:dyDescent="0.25">
      <c r="A3929" t="s">
        <v>7977</v>
      </c>
      <c r="B3929" t="s">
        <v>25</v>
      </c>
      <c r="C3929" s="7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 t="str">
        <f>IF(Table1[[#This Row],[Under 30]]="yes","under 30",IF(Table1[[#This Row],[Senior]]="No","Senior","other"))</f>
        <v>Senior</v>
      </c>
      <c r="AE3929">
        <f>IF(Table1[[#This Row],[Churn Label]]="no",0,1)</f>
        <v>1</v>
      </c>
      <c r="AF3929" cm="1">
        <f t="array" ref="AF3929">SUM(Table1[Cutomer Churned or not]/'KPI''s'!$B$1)</f>
        <v>0.2685808284731635</v>
      </c>
    </row>
    <row r="3930" spans="1:32" x14ac:dyDescent="0.25">
      <c r="A3930" t="s">
        <v>7979</v>
      </c>
      <c r="B3930" t="s">
        <v>25</v>
      </c>
      <c r="C3930" s="7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 t="str">
        <f>IF(Table1[[#This Row],[Under 30]]="yes","under 30",IF(Table1[[#This Row],[Senior]]="No","Senior","other"))</f>
        <v>other</v>
      </c>
      <c r="AE3930">
        <f>IF(Table1[[#This Row],[Churn Label]]="no",0,1)</f>
        <v>1</v>
      </c>
      <c r="AF3930" cm="1">
        <f t="array" ref="AF3930">SUM(Table1[Cutomer Churned or not]/'KPI''s'!$B$1)</f>
        <v>0.2685808284731635</v>
      </c>
    </row>
    <row r="3931" spans="1:32" x14ac:dyDescent="0.25">
      <c r="A3931" t="s">
        <v>7981</v>
      </c>
      <c r="B3931" t="s">
        <v>25</v>
      </c>
      <c r="C3931" s="7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 t="str">
        <f>IF(Table1[[#This Row],[Under 30]]="yes","under 30",IF(Table1[[#This Row],[Senior]]="No","Senior","other"))</f>
        <v>other</v>
      </c>
      <c r="AE3931">
        <f>IF(Table1[[#This Row],[Churn Label]]="no",0,1)</f>
        <v>1</v>
      </c>
      <c r="AF3931" cm="1">
        <f t="array" ref="AF3931">SUM(Table1[Cutomer Churned or not]/'KPI''s'!$B$1)</f>
        <v>0.2685808284731635</v>
      </c>
    </row>
    <row r="3932" spans="1:32" x14ac:dyDescent="0.25">
      <c r="A3932" t="s">
        <v>7983</v>
      </c>
      <c r="B3932" t="s">
        <v>25</v>
      </c>
      <c r="C3932" s="7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 t="str">
        <f>IF(Table1[[#This Row],[Under 30]]="yes","under 30",IF(Table1[[#This Row],[Senior]]="No","Senior","other"))</f>
        <v>Senior</v>
      </c>
      <c r="AE3932">
        <f>IF(Table1[[#This Row],[Churn Label]]="no",0,1)</f>
        <v>1</v>
      </c>
      <c r="AF3932" cm="1">
        <f t="array" ref="AF3932">SUM(Table1[Cutomer Churned or not]/'KPI''s'!$B$1)</f>
        <v>0.2685808284731635</v>
      </c>
    </row>
    <row r="3933" spans="1:32" x14ac:dyDescent="0.25">
      <c r="A3933" t="s">
        <v>7985</v>
      </c>
      <c r="B3933" t="s">
        <v>25</v>
      </c>
      <c r="C3933" s="7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 t="str">
        <f>IF(Table1[[#This Row],[Under 30]]="yes","under 30",IF(Table1[[#This Row],[Senior]]="No","Senior","other"))</f>
        <v>Senior</v>
      </c>
      <c r="AE3933">
        <f>IF(Table1[[#This Row],[Churn Label]]="no",0,1)</f>
        <v>1</v>
      </c>
      <c r="AF3933" cm="1">
        <f t="array" ref="AF3933">SUM(Table1[Cutomer Churned or not]/'KPI''s'!$B$1)</f>
        <v>0.2685808284731635</v>
      </c>
    </row>
    <row r="3934" spans="1:32" x14ac:dyDescent="0.25">
      <c r="A3934" t="s">
        <v>7987</v>
      </c>
      <c r="B3934" t="s">
        <v>25</v>
      </c>
      <c r="C3934" s="7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 t="str">
        <f>IF(Table1[[#This Row],[Under 30]]="yes","under 30",IF(Table1[[#This Row],[Senior]]="No","Senior","other"))</f>
        <v>other</v>
      </c>
      <c r="AE3934">
        <f>IF(Table1[[#This Row],[Churn Label]]="no",0,1)</f>
        <v>1</v>
      </c>
      <c r="AF3934" cm="1">
        <f t="array" ref="AF3934">SUM(Table1[Cutomer Churned or not]/'KPI''s'!$B$1)</f>
        <v>0.2685808284731635</v>
      </c>
    </row>
    <row r="3935" spans="1:32" x14ac:dyDescent="0.25">
      <c r="A3935" t="s">
        <v>7989</v>
      </c>
      <c r="B3935" t="s">
        <v>25</v>
      </c>
      <c r="C3935" s="7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 t="str">
        <f>IF(Table1[[#This Row],[Under 30]]="yes","under 30",IF(Table1[[#This Row],[Senior]]="No","Senior","other"))</f>
        <v>other</v>
      </c>
      <c r="AE3935">
        <f>IF(Table1[[#This Row],[Churn Label]]="no",0,1)</f>
        <v>1</v>
      </c>
      <c r="AF3935" cm="1">
        <f t="array" ref="AF3935">SUM(Table1[Cutomer Churned or not]/'KPI''s'!$B$1)</f>
        <v>0.2685808284731635</v>
      </c>
    </row>
    <row r="3936" spans="1:32" x14ac:dyDescent="0.25">
      <c r="A3936" t="s">
        <v>7991</v>
      </c>
      <c r="B3936" t="s">
        <v>25</v>
      </c>
      <c r="C3936" s="7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 t="str">
        <f>IF(Table1[[#This Row],[Under 30]]="yes","under 30",IF(Table1[[#This Row],[Senior]]="No","Senior","other"))</f>
        <v>Senior</v>
      </c>
      <c r="AE3936">
        <f>IF(Table1[[#This Row],[Churn Label]]="no",0,1)</f>
        <v>1</v>
      </c>
      <c r="AF3936" cm="1">
        <f t="array" ref="AF3936">SUM(Table1[Cutomer Churned or not]/'KPI''s'!$B$1)</f>
        <v>0.2685808284731635</v>
      </c>
    </row>
    <row r="3937" spans="1:32" x14ac:dyDescent="0.25">
      <c r="A3937" t="s">
        <v>7993</v>
      </c>
      <c r="B3937" t="s">
        <v>25</v>
      </c>
      <c r="C3937" s="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 t="str">
        <f>IF(Table1[[#This Row],[Under 30]]="yes","under 30",IF(Table1[[#This Row],[Senior]]="No","Senior","other"))</f>
        <v>Senior</v>
      </c>
      <c r="AE3937">
        <f>IF(Table1[[#This Row],[Churn Label]]="no",0,1)</f>
        <v>1</v>
      </c>
      <c r="AF3937" cm="1">
        <f t="array" ref="AF3937">SUM(Table1[Cutomer Churned or not]/'KPI''s'!$B$1)</f>
        <v>0.2685808284731635</v>
      </c>
    </row>
    <row r="3938" spans="1:32" x14ac:dyDescent="0.25">
      <c r="A3938" t="s">
        <v>7995</v>
      </c>
      <c r="B3938" t="s">
        <v>25</v>
      </c>
      <c r="C3938" s="7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 t="str">
        <f>IF(Table1[[#This Row],[Under 30]]="yes","under 30",IF(Table1[[#This Row],[Senior]]="No","Senior","other"))</f>
        <v>Senior</v>
      </c>
      <c r="AE3938">
        <f>IF(Table1[[#This Row],[Churn Label]]="no",0,1)</f>
        <v>1</v>
      </c>
      <c r="AF3938" cm="1">
        <f t="array" ref="AF3938">SUM(Table1[Cutomer Churned or not]/'KPI''s'!$B$1)</f>
        <v>0.2685808284731635</v>
      </c>
    </row>
    <row r="3939" spans="1:32" x14ac:dyDescent="0.25">
      <c r="A3939" t="s">
        <v>7997</v>
      </c>
      <c r="B3939" t="s">
        <v>25</v>
      </c>
      <c r="C3939" s="7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 t="str">
        <f>IF(Table1[[#This Row],[Under 30]]="yes","under 30",IF(Table1[[#This Row],[Senior]]="No","Senior","other"))</f>
        <v>Senior</v>
      </c>
      <c r="AE3939">
        <f>IF(Table1[[#This Row],[Churn Label]]="no",0,1)</f>
        <v>1</v>
      </c>
      <c r="AF3939" cm="1">
        <f t="array" ref="AF3939">SUM(Table1[Cutomer Churned or not]/'KPI''s'!$B$1)</f>
        <v>0.2685808284731635</v>
      </c>
    </row>
    <row r="3940" spans="1:32" x14ac:dyDescent="0.25">
      <c r="A3940" t="s">
        <v>7999</v>
      </c>
      <c r="B3940" t="s">
        <v>25</v>
      </c>
      <c r="C3940" s="7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 t="str">
        <f>IF(Table1[[#This Row],[Under 30]]="yes","under 30",IF(Table1[[#This Row],[Senior]]="No","Senior","other"))</f>
        <v>Senior</v>
      </c>
      <c r="AE3940">
        <f>IF(Table1[[#This Row],[Churn Label]]="no",0,1)</f>
        <v>1</v>
      </c>
      <c r="AF3940" cm="1">
        <f t="array" ref="AF3940">SUM(Table1[Cutomer Churned or not]/'KPI''s'!$B$1)</f>
        <v>0.2685808284731635</v>
      </c>
    </row>
    <row r="3941" spans="1:32" x14ac:dyDescent="0.25">
      <c r="A3941" t="s">
        <v>8001</v>
      </c>
      <c r="B3941" t="s">
        <v>25</v>
      </c>
      <c r="C3941" s="7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 t="str">
        <f>IF(Table1[[#This Row],[Under 30]]="yes","under 30",IF(Table1[[#This Row],[Senior]]="No","Senior","other"))</f>
        <v>Senior</v>
      </c>
      <c r="AE3941">
        <f>IF(Table1[[#This Row],[Churn Label]]="no",0,1)</f>
        <v>1</v>
      </c>
      <c r="AF3941" cm="1">
        <f t="array" ref="AF3941">SUM(Table1[Cutomer Churned or not]/'KPI''s'!$B$1)</f>
        <v>0.2685808284731635</v>
      </c>
    </row>
    <row r="3942" spans="1:32" x14ac:dyDescent="0.25">
      <c r="A3942" t="s">
        <v>8003</v>
      </c>
      <c r="B3942" t="s">
        <v>25</v>
      </c>
      <c r="C3942" s="7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 t="str">
        <f>IF(Table1[[#This Row],[Under 30]]="yes","under 30",IF(Table1[[#This Row],[Senior]]="No","Senior","other"))</f>
        <v>under 30</v>
      </c>
      <c r="AE3942">
        <f>IF(Table1[[#This Row],[Churn Label]]="no",0,1)</f>
        <v>1</v>
      </c>
      <c r="AF3942" cm="1">
        <f t="array" ref="AF3942">SUM(Table1[Cutomer Churned or not]/'KPI''s'!$B$1)</f>
        <v>0.2685808284731635</v>
      </c>
    </row>
    <row r="3943" spans="1:32" x14ac:dyDescent="0.25">
      <c r="A3943" t="s">
        <v>8005</v>
      </c>
      <c r="B3943" t="s">
        <v>25</v>
      </c>
      <c r="C3943" s="7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 t="str">
        <f>IF(Table1[[#This Row],[Under 30]]="yes","under 30",IF(Table1[[#This Row],[Senior]]="No","Senior","other"))</f>
        <v>other</v>
      </c>
      <c r="AE3943">
        <f>IF(Table1[[#This Row],[Churn Label]]="no",0,1)</f>
        <v>1</v>
      </c>
      <c r="AF3943" cm="1">
        <f t="array" ref="AF3943">SUM(Table1[Cutomer Churned or not]/'KPI''s'!$B$1)</f>
        <v>0.2685808284731635</v>
      </c>
    </row>
    <row r="3944" spans="1:32" x14ac:dyDescent="0.25">
      <c r="A3944" t="s">
        <v>8007</v>
      </c>
      <c r="B3944" t="s">
        <v>25</v>
      </c>
      <c r="C3944" s="7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 t="str">
        <f>IF(Table1[[#This Row],[Under 30]]="yes","under 30",IF(Table1[[#This Row],[Senior]]="No","Senior","other"))</f>
        <v>Senior</v>
      </c>
      <c r="AE3944">
        <f>IF(Table1[[#This Row],[Churn Label]]="no",0,1)</f>
        <v>1</v>
      </c>
      <c r="AF3944" cm="1">
        <f t="array" ref="AF3944">SUM(Table1[Cutomer Churned or not]/'KPI''s'!$B$1)</f>
        <v>0.2685808284731635</v>
      </c>
    </row>
    <row r="3945" spans="1:32" x14ac:dyDescent="0.25">
      <c r="A3945" t="s">
        <v>8009</v>
      </c>
      <c r="B3945" t="s">
        <v>25</v>
      </c>
      <c r="C3945" s="7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 t="str">
        <f>IF(Table1[[#This Row],[Under 30]]="yes","under 30",IF(Table1[[#This Row],[Senior]]="No","Senior","other"))</f>
        <v>Senior</v>
      </c>
      <c r="AE3945">
        <f>IF(Table1[[#This Row],[Churn Label]]="no",0,1)</f>
        <v>1</v>
      </c>
      <c r="AF3945" cm="1">
        <f t="array" ref="AF3945">SUM(Table1[Cutomer Churned or not]/'KPI''s'!$B$1)</f>
        <v>0.2685808284731635</v>
      </c>
    </row>
    <row r="3946" spans="1:32" x14ac:dyDescent="0.25">
      <c r="A3946" t="s">
        <v>8011</v>
      </c>
      <c r="B3946" t="s">
        <v>25</v>
      </c>
      <c r="C3946" s="7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 t="str">
        <f>IF(Table1[[#This Row],[Under 30]]="yes","under 30",IF(Table1[[#This Row],[Senior]]="No","Senior","other"))</f>
        <v>Senior</v>
      </c>
      <c r="AE3946">
        <f>IF(Table1[[#This Row],[Churn Label]]="no",0,1)</f>
        <v>1</v>
      </c>
      <c r="AF3946" cm="1">
        <f t="array" ref="AF3946">SUM(Table1[Cutomer Churned or not]/'KPI''s'!$B$1)</f>
        <v>0.2685808284731635</v>
      </c>
    </row>
    <row r="3947" spans="1:32" x14ac:dyDescent="0.25">
      <c r="A3947" t="s">
        <v>8013</v>
      </c>
      <c r="B3947" t="s">
        <v>25</v>
      </c>
      <c r="C3947" s="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 t="str">
        <f>IF(Table1[[#This Row],[Under 30]]="yes","under 30",IF(Table1[[#This Row],[Senior]]="No","Senior","other"))</f>
        <v>under 30</v>
      </c>
      <c r="AE3947">
        <f>IF(Table1[[#This Row],[Churn Label]]="no",0,1)</f>
        <v>1</v>
      </c>
      <c r="AF3947" cm="1">
        <f t="array" ref="AF3947">SUM(Table1[Cutomer Churned or not]/'KPI''s'!$B$1)</f>
        <v>0.2685808284731635</v>
      </c>
    </row>
    <row r="3948" spans="1:32" x14ac:dyDescent="0.25">
      <c r="A3948" t="s">
        <v>8015</v>
      </c>
      <c r="B3948" t="s">
        <v>25</v>
      </c>
      <c r="C3948" s="7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 t="str">
        <f>IF(Table1[[#This Row],[Under 30]]="yes","under 30",IF(Table1[[#This Row],[Senior]]="No","Senior","other"))</f>
        <v>Senior</v>
      </c>
      <c r="AE3948">
        <f>IF(Table1[[#This Row],[Churn Label]]="no",0,1)</f>
        <v>1</v>
      </c>
      <c r="AF3948" cm="1">
        <f t="array" ref="AF3948">SUM(Table1[Cutomer Churned or not]/'KPI''s'!$B$1)</f>
        <v>0.2685808284731635</v>
      </c>
    </row>
    <row r="3949" spans="1:32" x14ac:dyDescent="0.25">
      <c r="A3949" t="s">
        <v>8017</v>
      </c>
      <c r="B3949" t="s">
        <v>25</v>
      </c>
      <c r="C3949" s="7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 t="str">
        <f>IF(Table1[[#This Row],[Under 30]]="yes","under 30",IF(Table1[[#This Row],[Senior]]="No","Senior","other"))</f>
        <v>Senior</v>
      </c>
      <c r="AE3949">
        <f>IF(Table1[[#This Row],[Churn Label]]="no",0,1)</f>
        <v>1</v>
      </c>
      <c r="AF3949" cm="1">
        <f t="array" ref="AF3949">SUM(Table1[Cutomer Churned or not]/'KPI''s'!$B$1)</f>
        <v>0.2685808284731635</v>
      </c>
    </row>
    <row r="3950" spans="1:32" x14ac:dyDescent="0.25">
      <c r="A3950" t="s">
        <v>8019</v>
      </c>
      <c r="B3950" t="s">
        <v>25</v>
      </c>
      <c r="C3950" s="7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 t="str">
        <f>IF(Table1[[#This Row],[Under 30]]="yes","under 30",IF(Table1[[#This Row],[Senior]]="No","Senior","other"))</f>
        <v>Senior</v>
      </c>
      <c r="AE3950">
        <f>IF(Table1[[#This Row],[Churn Label]]="no",0,1)</f>
        <v>1</v>
      </c>
      <c r="AF3950" cm="1">
        <f t="array" ref="AF3950">SUM(Table1[Cutomer Churned or not]/'KPI''s'!$B$1)</f>
        <v>0.2685808284731635</v>
      </c>
    </row>
    <row r="3951" spans="1:32" x14ac:dyDescent="0.25">
      <c r="A3951" t="s">
        <v>8021</v>
      </c>
      <c r="B3951" t="s">
        <v>25</v>
      </c>
      <c r="C3951" s="7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 t="str">
        <f>IF(Table1[[#This Row],[Under 30]]="yes","under 30",IF(Table1[[#This Row],[Senior]]="No","Senior","other"))</f>
        <v>other</v>
      </c>
      <c r="AE3951">
        <f>IF(Table1[[#This Row],[Churn Label]]="no",0,1)</f>
        <v>1</v>
      </c>
      <c r="AF3951" cm="1">
        <f t="array" ref="AF3951">SUM(Table1[Cutomer Churned or not]/'KPI''s'!$B$1)</f>
        <v>0.2685808284731635</v>
      </c>
    </row>
    <row r="3952" spans="1:32" x14ac:dyDescent="0.25">
      <c r="A3952" t="s">
        <v>8023</v>
      </c>
      <c r="B3952" t="s">
        <v>25</v>
      </c>
      <c r="C3952" s="7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 t="str">
        <f>IF(Table1[[#This Row],[Under 30]]="yes","under 30",IF(Table1[[#This Row],[Senior]]="No","Senior","other"))</f>
        <v>Senior</v>
      </c>
      <c r="AE3952">
        <f>IF(Table1[[#This Row],[Churn Label]]="no",0,1)</f>
        <v>1</v>
      </c>
      <c r="AF3952" cm="1">
        <f t="array" ref="AF3952">SUM(Table1[Cutomer Churned or not]/'KPI''s'!$B$1)</f>
        <v>0.2685808284731635</v>
      </c>
    </row>
    <row r="3953" spans="1:32" x14ac:dyDescent="0.25">
      <c r="A3953" t="s">
        <v>8025</v>
      </c>
      <c r="B3953" t="s">
        <v>25</v>
      </c>
      <c r="C3953" s="7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 t="str">
        <f>IF(Table1[[#This Row],[Under 30]]="yes","under 30",IF(Table1[[#This Row],[Senior]]="No","Senior","other"))</f>
        <v>Senior</v>
      </c>
      <c r="AE3953">
        <f>IF(Table1[[#This Row],[Churn Label]]="no",0,1)</f>
        <v>1</v>
      </c>
      <c r="AF3953" cm="1">
        <f t="array" ref="AF3953">SUM(Table1[Cutomer Churned or not]/'KPI''s'!$B$1)</f>
        <v>0.2685808284731635</v>
      </c>
    </row>
    <row r="3954" spans="1:32" x14ac:dyDescent="0.25">
      <c r="A3954" t="s">
        <v>8027</v>
      </c>
      <c r="B3954" t="s">
        <v>25</v>
      </c>
      <c r="C3954" s="7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 t="str">
        <f>IF(Table1[[#This Row],[Under 30]]="yes","under 30",IF(Table1[[#This Row],[Senior]]="No","Senior","other"))</f>
        <v>other</v>
      </c>
      <c r="AE3954">
        <f>IF(Table1[[#This Row],[Churn Label]]="no",0,1)</f>
        <v>1</v>
      </c>
      <c r="AF3954" cm="1">
        <f t="array" ref="AF3954">SUM(Table1[Cutomer Churned or not]/'KPI''s'!$B$1)</f>
        <v>0.2685808284731635</v>
      </c>
    </row>
    <row r="3955" spans="1:32" x14ac:dyDescent="0.25">
      <c r="A3955" t="s">
        <v>8029</v>
      </c>
      <c r="B3955" t="s">
        <v>25</v>
      </c>
      <c r="C3955" s="7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 t="str">
        <f>IF(Table1[[#This Row],[Under 30]]="yes","under 30",IF(Table1[[#This Row],[Senior]]="No","Senior","other"))</f>
        <v>other</v>
      </c>
      <c r="AE3955">
        <f>IF(Table1[[#This Row],[Churn Label]]="no",0,1)</f>
        <v>1</v>
      </c>
      <c r="AF3955" cm="1">
        <f t="array" ref="AF3955">SUM(Table1[Cutomer Churned or not]/'KPI''s'!$B$1)</f>
        <v>0.2685808284731635</v>
      </c>
    </row>
    <row r="3956" spans="1:32" x14ac:dyDescent="0.25">
      <c r="A3956" t="s">
        <v>8031</v>
      </c>
      <c r="B3956" t="s">
        <v>25</v>
      </c>
      <c r="C3956" s="7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 t="str">
        <f>IF(Table1[[#This Row],[Under 30]]="yes","under 30",IF(Table1[[#This Row],[Senior]]="No","Senior","other"))</f>
        <v>other</v>
      </c>
      <c r="AE3956">
        <f>IF(Table1[[#This Row],[Churn Label]]="no",0,1)</f>
        <v>1</v>
      </c>
      <c r="AF3956" cm="1">
        <f t="array" ref="AF3956">SUM(Table1[Cutomer Churned or not]/'KPI''s'!$B$1)</f>
        <v>0.2685808284731635</v>
      </c>
    </row>
    <row r="3957" spans="1:32" x14ac:dyDescent="0.25">
      <c r="A3957" t="s">
        <v>8033</v>
      </c>
      <c r="B3957" t="s">
        <v>25</v>
      </c>
      <c r="C3957" s="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 t="str">
        <f>IF(Table1[[#This Row],[Under 30]]="yes","under 30",IF(Table1[[#This Row],[Senior]]="No","Senior","other"))</f>
        <v>under 30</v>
      </c>
      <c r="AE3957">
        <f>IF(Table1[[#This Row],[Churn Label]]="no",0,1)</f>
        <v>1</v>
      </c>
      <c r="AF3957" cm="1">
        <f t="array" ref="AF3957">SUM(Table1[Cutomer Churned or not]/'KPI''s'!$B$1)</f>
        <v>0.2685808284731635</v>
      </c>
    </row>
    <row r="3958" spans="1:32" x14ac:dyDescent="0.25">
      <c r="A3958" t="s">
        <v>8035</v>
      </c>
      <c r="B3958" t="s">
        <v>25</v>
      </c>
      <c r="C3958" s="7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 t="str">
        <f>IF(Table1[[#This Row],[Under 30]]="yes","under 30",IF(Table1[[#This Row],[Senior]]="No","Senior","other"))</f>
        <v>Senior</v>
      </c>
      <c r="AE3958">
        <f>IF(Table1[[#This Row],[Churn Label]]="no",0,1)</f>
        <v>1</v>
      </c>
      <c r="AF3958" cm="1">
        <f t="array" ref="AF3958">SUM(Table1[Cutomer Churned or not]/'KPI''s'!$B$1)</f>
        <v>0.2685808284731635</v>
      </c>
    </row>
    <row r="3959" spans="1:32" x14ac:dyDescent="0.25">
      <c r="A3959" t="s">
        <v>8037</v>
      </c>
      <c r="B3959" t="s">
        <v>25</v>
      </c>
      <c r="C3959" s="7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 t="str">
        <f>IF(Table1[[#This Row],[Under 30]]="yes","under 30",IF(Table1[[#This Row],[Senior]]="No","Senior","other"))</f>
        <v>Senior</v>
      </c>
      <c r="AE3959">
        <f>IF(Table1[[#This Row],[Churn Label]]="no",0,1)</f>
        <v>1</v>
      </c>
      <c r="AF3959" cm="1">
        <f t="array" ref="AF3959">SUM(Table1[Cutomer Churned or not]/'KPI''s'!$B$1)</f>
        <v>0.2685808284731635</v>
      </c>
    </row>
    <row r="3960" spans="1:32" x14ac:dyDescent="0.25">
      <c r="A3960" t="s">
        <v>8039</v>
      </c>
      <c r="B3960" t="s">
        <v>25</v>
      </c>
      <c r="C3960" s="7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 t="str">
        <f>IF(Table1[[#This Row],[Under 30]]="yes","under 30",IF(Table1[[#This Row],[Senior]]="No","Senior","other"))</f>
        <v>under 30</v>
      </c>
      <c r="AE3960">
        <f>IF(Table1[[#This Row],[Churn Label]]="no",0,1)</f>
        <v>1</v>
      </c>
      <c r="AF3960" cm="1">
        <f t="array" ref="AF3960">SUM(Table1[Cutomer Churned or not]/'KPI''s'!$B$1)</f>
        <v>0.2685808284731635</v>
      </c>
    </row>
    <row r="3961" spans="1:32" x14ac:dyDescent="0.25">
      <c r="A3961" t="s">
        <v>8041</v>
      </c>
      <c r="B3961" t="s">
        <v>25</v>
      </c>
      <c r="C3961" s="7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 t="str">
        <f>IF(Table1[[#This Row],[Under 30]]="yes","under 30",IF(Table1[[#This Row],[Senior]]="No","Senior","other"))</f>
        <v>Senior</v>
      </c>
      <c r="AE3961">
        <f>IF(Table1[[#This Row],[Churn Label]]="no",0,1)</f>
        <v>1</v>
      </c>
      <c r="AF3961" cm="1">
        <f t="array" ref="AF3961">SUM(Table1[Cutomer Churned or not]/'KPI''s'!$B$1)</f>
        <v>0.2685808284731635</v>
      </c>
    </row>
    <row r="3962" spans="1:32" x14ac:dyDescent="0.25">
      <c r="A3962" t="s">
        <v>8043</v>
      </c>
      <c r="B3962" t="s">
        <v>25</v>
      </c>
      <c r="C3962" s="7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 t="str">
        <f>IF(Table1[[#This Row],[Under 30]]="yes","under 30",IF(Table1[[#This Row],[Senior]]="No","Senior","other"))</f>
        <v>Senior</v>
      </c>
      <c r="AE3962">
        <f>IF(Table1[[#This Row],[Churn Label]]="no",0,1)</f>
        <v>1</v>
      </c>
      <c r="AF3962" cm="1">
        <f t="array" ref="AF3962">SUM(Table1[Cutomer Churned or not]/'KPI''s'!$B$1)</f>
        <v>0.2685808284731635</v>
      </c>
    </row>
    <row r="3963" spans="1:32" x14ac:dyDescent="0.25">
      <c r="A3963" t="s">
        <v>8045</v>
      </c>
      <c r="B3963" t="s">
        <v>25</v>
      </c>
      <c r="C3963" s="7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 t="str">
        <f>IF(Table1[[#This Row],[Under 30]]="yes","under 30",IF(Table1[[#This Row],[Senior]]="No","Senior","other"))</f>
        <v>Senior</v>
      </c>
      <c r="AE3963">
        <f>IF(Table1[[#This Row],[Churn Label]]="no",0,1)</f>
        <v>1</v>
      </c>
      <c r="AF3963" cm="1">
        <f t="array" ref="AF3963">SUM(Table1[Cutomer Churned or not]/'KPI''s'!$B$1)</f>
        <v>0.2685808284731635</v>
      </c>
    </row>
    <row r="3964" spans="1:32" x14ac:dyDescent="0.25">
      <c r="A3964" t="s">
        <v>8047</v>
      </c>
      <c r="B3964" t="s">
        <v>25</v>
      </c>
      <c r="C3964" s="7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 t="str">
        <f>IF(Table1[[#This Row],[Under 30]]="yes","under 30",IF(Table1[[#This Row],[Senior]]="No","Senior","other"))</f>
        <v>Senior</v>
      </c>
      <c r="AE3964">
        <f>IF(Table1[[#This Row],[Churn Label]]="no",0,1)</f>
        <v>1</v>
      </c>
      <c r="AF3964" cm="1">
        <f t="array" ref="AF3964">SUM(Table1[Cutomer Churned or not]/'KPI''s'!$B$1)</f>
        <v>0.2685808284731635</v>
      </c>
    </row>
    <row r="3965" spans="1:32" x14ac:dyDescent="0.25">
      <c r="A3965" t="s">
        <v>8049</v>
      </c>
      <c r="B3965" t="s">
        <v>25</v>
      </c>
      <c r="C3965" s="7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 t="str">
        <f>IF(Table1[[#This Row],[Under 30]]="yes","under 30",IF(Table1[[#This Row],[Senior]]="No","Senior","other"))</f>
        <v>Senior</v>
      </c>
      <c r="AE3965">
        <f>IF(Table1[[#This Row],[Churn Label]]="no",0,1)</f>
        <v>1</v>
      </c>
      <c r="AF3965" cm="1">
        <f t="array" ref="AF3965">SUM(Table1[Cutomer Churned or not]/'KPI''s'!$B$1)</f>
        <v>0.2685808284731635</v>
      </c>
    </row>
    <row r="3966" spans="1:32" x14ac:dyDescent="0.25">
      <c r="A3966" t="s">
        <v>8051</v>
      </c>
      <c r="B3966" t="s">
        <v>25</v>
      </c>
      <c r="C3966" s="7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 t="str">
        <f>IF(Table1[[#This Row],[Under 30]]="yes","under 30",IF(Table1[[#This Row],[Senior]]="No","Senior","other"))</f>
        <v>under 30</v>
      </c>
      <c r="AE3966">
        <f>IF(Table1[[#This Row],[Churn Label]]="no",0,1)</f>
        <v>1</v>
      </c>
      <c r="AF3966" cm="1">
        <f t="array" ref="AF3966">SUM(Table1[Cutomer Churned or not]/'KPI''s'!$B$1)</f>
        <v>0.2685808284731635</v>
      </c>
    </row>
    <row r="3967" spans="1:32" x14ac:dyDescent="0.25">
      <c r="A3967" t="s">
        <v>8053</v>
      </c>
      <c r="B3967" t="s">
        <v>25</v>
      </c>
      <c r="C3967" s="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 t="str">
        <f>IF(Table1[[#This Row],[Under 30]]="yes","under 30",IF(Table1[[#This Row],[Senior]]="No","Senior","other"))</f>
        <v>Senior</v>
      </c>
      <c r="AE3967">
        <f>IF(Table1[[#This Row],[Churn Label]]="no",0,1)</f>
        <v>1</v>
      </c>
      <c r="AF3967" cm="1">
        <f t="array" ref="AF3967">SUM(Table1[Cutomer Churned or not]/'KPI''s'!$B$1)</f>
        <v>0.2685808284731635</v>
      </c>
    </row>
    <row r="3968" spans="1:32" x14ac:dyDescent="0.25">
      <c r="A3968" t="s">
        <v>8055</v>
      </c>
      <c r="B3968" t="s">
        <v>25</v>
      </c>
      <c r="C3968" s="7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 t="str">
        <f>IF(Table1[[#This Row],[Under 30]]="yes","under 30",IF(Table1[[#This Row],[Senior]]="No","Senior","other"))</f>
        <v>Senior</v>
      </c>
      <c r="AE3968">
        <f>IF(Table1[[#This Row],[Churn Label]]="no",0,1)</f>
        <v>1</v>
      </c>
      <c r="AF3968" cm="1">
        <f t="array" ref="AF3968">SUM(Table1[Cutomer Churned or not]/'KPI''s'!$B$1)</f>
        <v>0.2685808284731635</v>
      </c>
    </row>
    <row r="3969" spans="1:32" x14ac:dyDescent="0.25">
      <c r="A3969" t="s">
        <v>8057</v>
      </c>
      <c r="B3969" t="s">
        <v>25</v>
      </c>
      <c r="C3969" s="7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 t="str">
        <f>IF(Table1[[#This Row],[Under 30]]="yes","under 30",IF(Table1[[#This Row],[Senior]]="No","Senior","other"))</f>
        <v>Senior</v>
      </c>
      <c r="AE3969">
        <f>IF(Table1[[#This Row],[Churn Label]]="no",0,1)</f>
        <v>1</v>
      </c>
      <c r="AF3969" cm="1">
        <f t="array" ref="AF3969">SUM(Table1[Cutomer Churned or not]/'KPI''s'!$B$1)</f>
        <v>0.2685808284731635</v>
      </c>
    </row>
    <row r="3970" spans="1:32" x14ac:dyDescent="0.25">
      <c r="A3970" t="s">
        <v>8059</v>
      </c>
      <c r="B3970" t="s">
        <v>25</v>
      </c>
      <c r="C3970" s="7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 t="str">
        <f>IF(Table1[[#This Row],[Under 30]]="yes","under 30",IF(Table1[[#This Row],[Senior]]="No","Senior","other"))</f>
        <v>Senior</v>
      </c>
      <c r="AE3970">
        <f>IF(Table1[[#This Row],[Churn Label]]="no",0,1)</f>
        <v>1</v>
      </c>
      <c r="AF3970" cm="1">
        <f t="array" ref="AF3970">SUM(Table1[Cutomer Churned or not]/'KPI''s'!$B$1)</f>
        <v>0.2685808284731635</v>
      </c>
    </row>
    <row r="3971" spans="1:32" x14ac:dyDescent="0.25">
      <c r="A3971" t="s">
        <v>8061</v>
      </c>
      <c r="B3971" t="s">
        <v>25</v>
      </c>
      <c r="C3971" s="7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 t="str">
        <f>IF(Table1[[#This Row],[Under 30]]="yes","under 30",IF(Table1[[#This Row],[Senior]]="No","Senior","other"))</f>
        <v>Senior</v>
      </c>
      <c r="AE3971">
        <f>IF(Table1[[#This Row],[Churn Label]]="no",0,1)</f>
        <v>1</v>
      </c>
      <c r="AF3971" cm="1">
        <f t="array" ref="AF3971">SUM(Table1[Cutomer Churned or not]/'KPI''s'!$B$1)</f>
        <v>0.2685808284731635</v>
      </c>
    </row>
    <row r="3972" spans="1:32" x14ac:dyDescent="0.25">
      <c r="A3972" t="s">
        <v>8063</v>
      </c>
      <c r="B3972" t="s">
        <v>25</v>
      </c>
      <c r="C3972" s="7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 t="str">
        <f>IF(Table1[[#This Row],[Under 30]]="yes","under 30",IF(Table1[[#This Row],[Senior]]="No","Senior","other"))</f>
        <v>Senior</v>
      </c>
      <c r="AE3972">
        <f>IF(Table1[[#This Row],[Churn Label]]="no",0,1)</f>
        <v>1</v>
      </c>
      <c r="AF3972" cm="1">
        <f t="array" ref="AF3972">SUM(Table1[Cutomer Churned or not]/'KPI''s'!$B$1)</f>
        <v>0.2685808284731635</v>
      </c>
    </row>
    <row r="3973" spans="1:32" x14ac:dyDescent="0.25">
      <c r="A3973" t="s">
        <v>8065</v>
      </c>
      <c r="B3973" t="s">
        <v>25</v>
      </c>
      <c r="C3973" s="7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 t="str">
        <f>IF(Table1[[#This Row],[Under 30]]="yes","under 30",IF(Table1[[#This Row],[Senior]]="No","Senior","other"))</f>
        <v>other</v>
      </c>
      <c r="AE3973">
        <f>IF(Table1[[#This Row],[Churn Label]]="no",0,1)</f>
        <v>1</v>
      </c>
      <c r="AF3973" cm="1">
        <f t="array" ref="AF3973">SUM(Table1[Cutomer Churned or not]/'KPI''s'!$B$1)</f>
        <v>0.2685808284731635</v>
      </c>
    </row>
    <row r="3974" spans="1:32" x14ac:dyDescent="0.25">
      <c r="A3974" t="s">
        <v>8067</v>
      </c>
      <c r="B3974" t="s">
        <v>25</v>
      </c>
      <c r="C3974" s="7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 t="str">
        <f>IF(Table1[[#This Row],[Under 30]]="yes","under 30",IF(Table1[[#This Row],[Senior]]="No","Senior","other"))</f>
        <v>Senior</v>
      </c>
      <c r="AE3974">
        <f>IF(Table1[[#This Row],[Churn Label]]="no",0,1)</f>
        <v>1</v>
      </c>
      <c r="AF3974" cm="1">
        <f t="array" ref="AF3974">SUM(Table1[Cutomer Churned or not]/'KPI''s'!$B$1)</f>
        <v>0.2685808284731635</v>
      </c>
    </row>
    <row r="3975" spans="1:32" x14ac:dyDescent="0.25">
      <c r="A3975" t="s">
        <v>8069</v>
      </c>
      <c r="B3975" t="s">
        <v>25</v>
      </c>
      <c r="C3975" s="7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 t="str">
        <f>IF(Table1[[#This Row],[Under 30]]="yes","under 30",IF(Table1[[#This Row],[Senior]]="No","Senior","other"))</f>
        <v>other</v>
      </c>
      <c r="AE3975">
        <f>IF(Table1[[#This Row],[Churn Label]]="no",0,1)</f>
        <v>1</v>
      </c>
      <c r="AF3975" cm="1">
        <f t="array" ref="AF3975">SUM(Table1[Cutomer Churned or not]/'KPI''s'!$B$1)</f>
        <v>0.2685808284731635</v>
      </c>
    </row>
    <row r="3976" spans="1:32" x14ac:dyDescent="0.25">
      <c r="A3976" t="s">
        <v>8071</v>
      </c>
      <c r="B3976" t="s">
        <v>25</v>
      </c>
      <c r="C3976" s="7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 t="str">
        <f>IF(Table1[[#This Row],[Under 30]]="yes","under 30",IF(Table1[[#This Row],[Senior]]="No","Senior","other"))</f>
        <v>Senior</v>
      </c>
      <c r="AE3976">
        <f>IF(Table1[[#This Row],[Churn Label]]="no",0,1)</f>
        <v>1</v>
      </c>
      <c r="AF3976" cm="1">
        <f t="array" ref="AF3976">SUM(Table1[Cutomer Churned or not]/'KPI''s'!$B$1)</f>
        <v>0.2685808284731635</v>
      </c>
    </row>
    <row r="3977" spans="1:32" x14ac:dyDescent="0.25">
      <c r="A3977" t="s">
        <v>8073</v>
      </c>
      <c r="B3977" t="s">
        <v>25</v>
      </c>
      <c r="C3977" s="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 t="str">
        <f>IF(Table1[[#This Row],[Under 30]]="yes","under 30",IF(Table1[[#This Row],[Senior]]="No","Senior","other"))</f>
        <v>Senior</v>
      </c>
      <c r="AE3977">
        <f>IF(Table1[[#This Row],[Churn Label]]="no",0,1)</f>
        <v>1</v>
      </c>
      <c r="AF3977" cm="1">
        <f t="array" ref="AF3977">SUM(Table1[Cutomer Churned or not]/'KPI''s'!$B$1)</f>
        <v>0.2685808284731635</v>
      </c>
    </row>
    <row r="3978" spans="1:32" x14ac:dyDescent="0.25">
      <c r="A3978" t="s">
        <v>8075</v>
      </c>
      <c r="B3978" t="s">
        <v>25</v>
      </c>
      <c r="C3978" s="7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 t="str">
        <f>IF(Table1[[#This Row],[Under 30]]="yes","under 30",IF(Table1[[#This Row],[Senior]]="No","Senior","other"))</f>
        <v>other</v>
      </c>
      <c r="AE3978">
        <f>IF(Table1[[#This Row],[Churn Label]]="no",0,1)</f>
        <v>1</v>
      </c>
      <c r="AF3978" cm="1">
        <f t="array" ref="AF3978">SUM(Table1[Cutomer Churned or not]/'KPI''s'!$B$1)</f>
        <v>0.2685808284731635</v>
      </c>
    </row>
    <row r="3979" spans="1:32" x14ac:dyDescent="0.25">
      <c r="A3979" t="s">
        <v>8077</v>
      </c>
      <c r="B3979" t="s">
        <v>25</v>
      </c>
      <c r="C3979" s="7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 t="str">
        <f>IF(Table1[[#This Row],[Under 30]]="yes","under 30",IF(Table1[[#This Row],[Senior]]="No","Senior","other"))</f>
        <v>other</v>
      </c>
      <c r="AE3979">
        <f>IF(Table1[[#This Row],[Churn Label]]="no",0,1)</f>
        <v>1</v>
      </c>
      <c r="AF3979" cm="1">
        <f t="array" ref="AF3979">SUM(Table1[Cutomer Churned or not]/'KPI''s'!$B$1)</f>
        <v>0.2685808284731635</v>
      </c>
    </row>
    <row r="3980" spans="1:32" x14ac:dyDescent="0.25">
      <c r="A3980" t="s">
        <v>8079</v>
      </c>
      <c r="B3980" t="s">
        <v>25</v>
      </c>
      <c r="C3980" s="7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 t="str">
        <f>IF(Table1[[#This Row],[Under 30]]="yes","under 30",IF(Table1[[#This Row],[Senior]]="No","Senior","other"))</f>
        <v>Senior</v>
      </c>
      <c r="AE3980">
        <f>IF(Table1[[#This Row],[Churn Label]]="no",0,1)</f>
        <v>1</v>
      </c>
      <c r="AF3980" cm="1">
        <f t="array" ref="AF3980">SUM(Table1[Cutomer Churned or not]/'KPI''s'!$B$1)</f>
        <v>0.2685808284731635</v>
      </c>
    </row>
    <row r="3981" spans="1:32" x14ac:dyDescent="0.25">
      <c r="A3981" t="s">
        <v>8081</v>
      </c>
      <c r="B3981" t="s">
        <v>25</v>
      </c>
      <c r="C3981" s="7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 t="str">
        <f>IF(Table1[[#This Row],[Under 30]]="yes","under 30",IF(Table1[[#This Row],[Senior]]="No","Senior","other"))</f>
        <v>other</v>
      </c>
      <c r="AE3981">
        <f>IF(Table1[[#This Row],[Churn Label]]="no",0,1)</f>
        <v>1</v>
      </c>
      <c r="AF3981" cm="1">
        <f t="array" ref="AF3981">SUM(Table1[Cutomer Churned or not]/'KPI''s'!$B$1)</f>
        <v>0.2685808284731635</v>
      </c>
    </row>
    <row r="3982" spans="1:32" x14ac:dyDescent="0.25">
      <c r="A3982" t="s">
        <v>8083</v>
      </c>
      <c r="B3982" t="s">
        <v>25</v>
      </c>
      <c r="C3982" s="7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 t="str">
        <f>IF(Table1[[#This Row],[Under 30]]="yes","under 30",IF(Table1[[#This Row],[Senior]]="No","Senior","other"))</f>
        <v>under 30</v>
      </c>
      <c r="AE3982">
        <f>IF(Table1[[#This Row],[Churn Label]]="no",0,1)</f>
        <v>1</v>
      </c>
      <c r="AF3982" cm="1">
        <f t="array" ref="AF3982">SUM(Table1[Cutomer Churned or not]/'KPI''s'!$B$1)</f>
        <v>0.2685808284731635</v>
      </c>
    </row>
    <row r="3983" spans="1:32" x14ac:dyDescent="0.25">
      <c r="A3983" t="s">
        <v>8085</v>
      </c>
      <c r="B3983" t="s">
        <v>25</v>
      </c>
      <c r="C3983" s="7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 t="str">
        <f>IF(Table1[[#This Row],[Under 30]]="yes","under 30",IF(Table1[[#This Row],[Senior]]="No","Senior","other"))</f>
        <v>Senior</v>
      </c>
      <c r="AE3983">
        <f>IF(Table1[[#This Row],[Churn Label]]="no",0,1)</f>
        <v>1</v>
      </c>
      <c r="AF3983" cm="1">
        <f t="array" ref="AF3983">SUM(Table1[Cutomer Churned or not]/'KPI''s'!$B$1)</f>
        <v>0.2685808284731635</v>
      </c>
    </row>
    <row r="3984" spans="1:32" x14ac:dyDescent="0.25">
      <c r="A3984" t="s">
        <v>8087</v>
      </c>
      <c r="B3984" t="s">
        <v>25</v>
      </c>
      <c r="C3984" s="7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 t="str">
        <f>IF(Table1[[#This Row],[Under 30]]="yes","under 30",IF(Table1[[#This Row],[Senior]]="No","Senior","other"))</f>
        <v>Senior</v>
      </c>
      <c r="AE3984">
        <f>IF(Table1[[#This Row],[Churn Label]]="no",0,1)</f>
        <v>1</v>
      </c>
      <c r="AF3984" cm="1">
        <f t="array" ref="AF3984">SUM(Table1[Cutomer Churned or not]/'KPI''s'!$B$1)</f>
        <v>0.2685808284731635</v>
      </c>
    </row>
    <row r="3985" spans="1:32" x14ac:dyDescent="0.25">
      <c r="A3985" t="s">
        <v>8089</v>
      </c>
      <c r="B3985" t="s">
        <v>25</v>
      </c>
      <c r="C3985" s="7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 t="str">
        <f>IF(Table1[[#This Row],[Under 30]]="yes","under 30",IF(Table1[[#This Row],[Senior]]="No","Senior","other"))</f>
        <v>under 30</v>
      </c>
      <c r="AE3985">
        <f>IF(Table1[[#This Row],[Churn Label]]="no",0,1)</f>
        <v>1</v>
      </c>
      <c r="AF3985" cm="1">
        <f t="array" ref="AF3985">SUM(Table1[Cutomer Churned or not]/'KPI''s'!$B$1)</f>
        <v>0.2685808284731635</v>
      </c>
    </row>
    <row r="3986" spans="1:32" x14ac:dyDescent="0.25">
      <c r="A3986" t="s">
        <v>8091</v>
      </c>
      <c r="B3986" t="s">
        <v>25</v>
      </c>
      <c r="C3986" s="7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 t="str">
        <f>IF(Table1[[#This Row],[Under 30]]="yes","under 30",IF(Table1[[#This Row],[Senior]]="No","Senior","other"))</f>
        <v>Senior</v>
      </c>
      <c r="AE3986">
        <f>IF(Table1[[#This Row],[Churn Label]]="no",0,1)</f>
        <v>1</v>
      </c>
      <c r="AF3986" cm="1">
        <f t="array" ref="AF3986">SUM(Table1[Cutomer Churned or not]/'KPI''s'!$B$1)</f>
        <v>0.2685808284731635</v>
      </c>
    </row>
    <row r="3987" spans="1:32" x14ac:dyDescent="0.25">
      <c r="A3987" t="s">
        <v>8093</v>
      </c>
      <c r="B3987" t="s">
        <v>25</v>
      </c>
      <c r="C3987" s="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 t="str">
        <f>IF(Table1[[#This Row],[Under 30]]="yes","under 30",IF(Table1[[#This Row],[Senior]]="No","Senior","other"))</f>
        <v>under 30</v>
      </c>
      <c r="AE3987">
        <f>IF(Table1[[#This Row],[Churn Label]]="no",0,1)</f>
        <v>1</v>
      </c>
      <c r="AF3987" cm="1">
        <f t="array" ref="AF3987">SUM(Table1[Cutomer Churned or not]/'KPI''s'!$B$1)</f>
        <v>0.2685808284731635</v>
      </c>
    </row>
    <row r="3988" spans="1:32" x14ac:dyDescent="0.25">
      <c r="A3988" t="s">
        <v>8095</v>
      </c>
      <c r="B3988" t="s">
        <v>25</v>
      </c>
      <c r="C3988" s="7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 t="str">
        <f>IF(Table1[[#This Row],[Under 30]]="yes","under 30",IF(Table1[[#This Row],[Senior]]="No","Senior","other"))</f>
        <v>Senior</v>
      </c>
      <c r="AE3988">
        <f>IF(Table1[[#This Row],[Churn Label]]="no",0,1)</f>
        <v>1</v>
      </c>
      <c r="AF3988" cm="1">
        <f t="array" ref="AF3988">SUM(Table1[Cutomer Churned or not]/'KPI''s'!$B$1)</f>
        <v>0.2685808284731635</v>
      </c>
    </row>
    <row r="3989" spans="1:32" x14ac:dyDescent="0.25">
      <c r="A3989" t="s">
        <v>8097</v>
      </c>
      <c r="B3989" t="s">
        <v>25</v>
      </c>
      <c r="C3989" s="7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 t="str">
        <f>IF(Table1[[#This Row],[Under 30]]="yes","under 30",IF(Table1[[#This Row],[Senior]]="No","Senior","other"))</f>
        <v>Senior</v>
      </c>
      <c r="AE3989">
        <f>IF(Table1[[#This Row],[Churn Label]]="no",0,1)</f>
        <v>1</v>
      </c>
      <c r="AF3989" cm="1">
        <f t="array" ref="AF3989">SUM(Table1[Cutomer Churned or not]/'KPI''s'!$B$1)</f>
        <v>0.2685808284731635</v>
      </c>
    </row>
    <row r="3990" spans="1:32" x14ac:dyDescent="0.25">
      <c r="A3990" t="s">
        <v>8099</v>
      </c>
      <c r="B3990" t="s">
        <v>25</v>
      </c>
      <c r="C3990" s="7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 t="str">
        <f>IF(Table1[[#This Row],[Under 30]]="yes","under 30",IF(Table1[[#This Row],[Senior]]="No","Senior","other"))</f>
        <v>under 30</v>
      </c>
      <c r="AE3990">
        <f>IF(Table1[[#This Row],[Churn Label]]="no",0,1)</f>
        <v>1</v>
      </c>
      <c r="AF3990" cm="1">
        <f t="array" ref="AF3990">SUM(Table1[Cutomer Churned or not]/'KPI''s'!$B$1)</f>
        <v>0.2685808284731635</v>
      </c>
    </row>
    <row r="3991" spans="1:32" x14ac:dyDescent="0.25">
      <c r="A3991" t="s">
        <v>8101</v>
      </c>
      <c r="B3991" t="s">
        <v>25</v>
      </c>
      <c r="C3991" s="7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 t="str">
        <f>IF(Table1[[#This Row],[Under 30]]="yes","under 30",IF(Table1[[#This Row],[Senior]]="No","Senior","other"))</f>
        <v>Senior</v>
      </c>
      <c r="AE3991">
        <f>IF(Table1[[#This Row],[Churn Label]]="no",0,1)</f>
        <v>1</v>
      </c>
      <c r="AF3991" cm="1">
        <f t="array" ref="AF3991">SUM(Table1[Cutomer Churned or not]/'KPI''s'!$B$1)</f>
        <v>0.2685808284731635</v>
      </c>
    </row>
    <row r="3992" spans="1:32" x14ac:dyDescent="0.25">
      <c r="A3992" t="s">
        <v>8103</v>
      </c>
      <c r="B3992" t="s">
        <v>25</v>
      </c>
      <c r="C3992" s="7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 t="str">
        <f>IF(Table1[[#This Row],[Under 30]]="yes","under 30",IF(Table1[[#This Row],[Senior]]="No","Senior","other"))</f>
        <v>Senior</v>
      </c>
      <c r="AE3992">
        <f>IF(Table1[[#This Row],[Churn Label]]="no",0,1)</f>
        <v>1</v>
      </c>
      <c r="AF3992" cm="1">
        <f t="array" ref="AF3992">SUM(Table1[Cutomer Churned or not]/'KPI''s'!$B$1)</f>
        <v>0.2685808284731635</v>
      </c>
    </row>
    <row r="3993" spans="1:32" x14ac:dyDescent="0.25">
      <c r="A3993" t="s">
        <v>8105</v>
      </c>
      <c r="B3993" t="s">
        <v>25</v>
      </c>
      <c r="C3993" s="7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 t="str">
        <f>IF(Table1[[#This Row],[Under 30]]="yes","under 30",IF(Table1[[#This Row],[Senior]]="No","Senior","other"))</f>
        <v>Senior</v>
      </c>
      <c r="AE3993">
        <f>IF(Table1[[#This Row],[Churn Label]]="no",0,1)</f>
        <v>1</v>
      </c>
      <c r="AF3993" cm="1">
        <f t="array" ref="AF3993">SUM(Table1[Cutomer Churned or not]/'KPI''s'!$B$1)</f>
        <v>0.2685808284731635</v>
      </c>
    </row>
    <row r="3994" spans="1:32" x14ac:dyDescent="0.25">
      <c r="A3994" t="s">
        <v>8107</v>
      </c>
      <c r="B3994" t="s">
        <v>25</v>
      </c>
      <c r="C3994" s="7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 t="str">
        <f>IF(Table1[[#This Row],[Under 30]]="yes","under 30",IF(Table1[[#This Row],[Senior]]="No","Senior","other"))</f>
        <v>Senior</v>
      </c>
      <c r="AE3994">
        <f>IF(Table1[[#This Row],[Churn Label]]="no",0,1)</f>
        <v>1</v>
      </c>
      <c r="AF3994" cm="1">
        <f t="array" ref="AF3994">SUM(Table1[Cutomer Churned or not]/'KPI''s'!$B$1)</f>
        <v>0.2685808284731635</v>
      </c>
    </row>
    <row r="3995" spans="1:32" x14ac:dyDescent="0.25">
      <c r="A3995" t="s">
        <v>8109</v>
      </c>
      <c r="B3995" t="s">
        <v>25</v>
      </c>
      <c r="C3995" s="7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 t="str">
        <f>IF(Table1[[#This Row],[Under 30]]="yes","under 30",IF(Table1[[#This Row],[Senior]]="No","Senior","other"))</f>
        <v>other</v>
      </c>
      <c r="AE3995">
        <f>IF(Table1[[#This Row],[Churn Label]]="no",0,1)</f>
        <v>1</v>
      </c>
      <c r="AF3995" cm="1">
        <f t="array" ref="AF3995">SUM(Table1[Cutomer Churned or not]/'KPI''s'!$B$1)</f>
        <v>0.2685808284731635</v>
      </c>
    </row>
    <row r="3996" spans="1:32" x14ac:dyDescent="0.25">
      <c r="A3996" t="s">
        <v>8111</v>
      </c>
      <c r="B3996" t="s">
        <v>25</v>
      </c>
      <c r="C3996" s="7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 t="str">
        <f>IF(Table1[[#This Row],[Under 30]]="yes","under 30",IF(Table1[[#This Row],[Senior]]="No","Senior","other"))</f>
        <v>Senior</v>
      </c>
      <c r="AE3996">
        <f>IF(Table1[[#This Row],[Churn Label]]="no",0,1)</f>
        <v>1</v>
      </c>
      <c r="AF3996" cm="1">
        <f t="array" ref="AF3996">SUM(Table1[Cutomer Churned or not]/'KPI''s'!$B$1)</f>
        <v>0.2685808284731635</v>
      </c>
    </row>
    <row r="3997" spans="1:32" x14ac:dyDescent="0.25">
      <c r="A3997" t="s">
        <v>8113</v>
      </c>
      <c r="B3997" t="s">
        <v>25</v>
      </c>
      <c r="C3997" s="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 t="str">
        <f>IF(Table1[[#This Row],[Under 30]]="yes","under 30",IF(Table1[[#This Row],[Senior]]="No","Senior","other"))</f>
        <v>under 30</v>
      </c>
      <c r="AE3997">
        <f>IF(Table1[[#This Row],[Churn Label]]="no",0,1)</f>
        <v>1</v>
      </c>
      <c r="AF3997" cm="1">
        <f t="array" ref="AF3997">SUM(Table1[Cutomer Churned or not]/'KPI''s'!$B$1)</f>
        <v>0.2685808284731635</v>
      </c>
    </row>
    <row r="3998" spans="1:32" x14ac:dyDescent="0.25">
      <c r="A3998" t="s">
        <v>8115</v>
      </c>
      <c r="B3998" t="s">
        <v>25</v>
      </c>
      <c r="C3998" s="7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 t="str">
        <f>IF(Table1[[#This Row],[Under 30]]="yes","under 30",IF(Table1[[#This Row],[Senior]]="No","Senior","other"))</f>
        <v>Senior</v>
      </c>
      <c r="AE3998">
        <f>IF(Table1[[#This Row],[Churn Label]]="no",0,1)</f>
        <v>1</v>
      </c>
      <c r="AF3998" cm="1">
        <f t="array" ref="AF3998">SUM(Table1[Cutomer Churned or not]/'KPI''s'!$B$1)</f>
        <v>0.2685808284731635</v>
      </c>
    </row>
    <row r="3999" spans="1:32" x14ac:dyDescent="0.25">
      <c r="A3999" t="s">
        <v>8117</v>
      </c>
      <c r="B3999" t="s">
        <v>25</v>
      </c>
      <c r="C3999" s="7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 t="str">
        <f>IF(Table1[[#This Row],[Under 30]]="yes","under 30",IF(Table1[[#This Row],[Senior]]="No","Senior","other"))</f>
        <v>Senior</v>
      </c>
      <c r="AE3999">
        <f>IF(Table1[[#This Row],[Churn Label]]="no",0,1)</f>
        <v>1</v>
      </c>
      <c r="AF3999" cm="1">
        <f t="array" ref="AF3999">SUM(Table1[Cutomer Churned or not]/'KPI''s'!$B$1)</f>
        <v>0.2685808284731635</v>
      </c>
    </row>
    <row r="4000" spans="1:32" x14ac:dyDescent="0.25">
      <c r="A4000" t="s">
        <v>8119</v>
      </c>
      <c r="B4000" t="s">
        <v>25</v>
      </c>
      <c r="C4000" s="7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 t="str">
        <f>IF(Table1[[#This Row],[Under 30]]="yes","under 30",IF(Table1[[#This Row],[Senior]]="No","Senior","other"))</f>
        <v>Senior</v>
      </c>
      <c r="AE4000">
        <f>IF(Table1[[#This Row],[Churn Label]]="no",0,1)</f>
        <v>1</v>
      </c>
      <c r="AF4000" cm="1">
        <f t="array" ref="AF4000">SUM(Table1[Cutomer Churned or not]/'KPI''s'!$B$1)</f>
        <v>0.2685808284731635</v>
      </c>
    </row>
    <row r="4001" spans="1:32" x14ac:dyDescent="0.25">
      <c r="A4001" t="s">
        <v>8121</v>
      </c>
      <c r="B4001" t="s">
        <v>25</v>
      </c>
      <c r="C4001" s="7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 t="str">
        <f>IF(Table1[[#This Row],[Under 30]]="yes","under 30",IF(Table1[[#This Row],[Senior]]="No","Senior","other"))</f>
        <v>other</v>
      </c>
      <c r="AE4001">
        <f>IF(Table1[[#This Row],[Churn Label]]="no",0,1)</f>
        <v>1</v>
      </c>
      <c r="AF4001" cm="1">
        <f t="array" ref="AF4001">SUM(Table1[Cutomer Churned or not]/'KPI''s'!$B$1)</f>
        <v>0.2685808284731635</v>
      </c>
    </row>
    <row r="4002" spans="1:32" x14ac:dyDescent="0.25">
      <c r="A4002" t="s">
        <v>8123</v>
      </c>
      <c r="B4002" t="s">
        <v>25</v>
      </c>
      <c r="C4002" s="7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 t="str">
        <f>IF(Table1[[#This Row],[Under 30]]="yes","under 30",IF(Table1[[#This Row],[Senior]]="No","Senior","other"))</f>
        <v>under 30</v>
      </c>
      <c r="AE4002">
        <f>IF(Table1[[#This Row],[Churn Label]]="no",0,1)</f>
        <v>1</v>
      </c>
      <c r="AF4002" cm="1">
        <f t="array" ref="AF4002">SUM(Table1[Cutomer Churned or not]/'KPI''s'!$B$1)</f>
        <v>0.2685808284731635</v>
      </c>
    </row>
    <row r="4003" spans="1:32" x14ac:dyDescent="0.25">
      <c r="A4003" t="s">
        <v>8125</v>
      </c>
      <c r="B4003" t="s">
        <v>25</v>
      </c>
      <c r="C4003" s="7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 t="str">
        <f>IF(Table1[[#This Row],[Under 30]]="yes","under 30",IF(Table1[[#This Row],[Senior]]="No","Senior","other"))</f>
        <v>under 30</v>
      </c>
      <c r="AE4003">
        <f>IF(Table1[[#This Row],[Churn Label]]="no",0,1)</f>
        <v>1</v>
      </c>
      <c r="AF4003" cm="1">
        <f t="array" ref="AF4003">SUM(Table1[Cutomer Churned or not]/'KPI''s'!$B$1)</f>
        <v>0.2685808284731635</v>
      </c>
    </row>
    <row r="4004" spans="1:32" x14ac:dyDescent="0.25">
      <c r="A4004" t="s">
        <v>8127</v>
      </c>
      <c r="B4004" t="s">
        <v>25</v>
      </c>
      <c r="C4004" s="7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 t="str">
        <f>IF(Table1[[#This Row],[Under 30]]="yes","under 30",IF(Table1[[#This Row],[Senior]]="No","Senior","other"))</f>
        <v>under 30</v>
      </c>
      <c r="AE4004">
        <f>IF(Table1[[#This Row],[Churn Label]]="no",0,1)</f>
        <v>1</v>
      </c>
      <c r="AF4004" cm="1">
        <f t="array" ref="AF4004">SUM(Table1[Cutomer Churned or not]/'KPI''s'!$B$1)</f>
        <v>0.2685808284731635</v>
      </c>
    </row>
    <row r="4005" spans="1:32" x14ac:dyDescent="0.25">
      <c r="A4005" t="s">
        <v>8129</v>
      </c>
      <c r="B4005" t="s">
        <v>25</v>
      </c>
      <c r="C4005" s="7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 t="str">
        <f>IF(Table1[[#This Row],[Under 30]]="yes","under 30",IF(Table1[[#This Row],[Senior]]="No","Senior","other"))</f>
        <v>other</v>
      </c>
      <c r="AE4005">
        <f>IF(Table1[[#This Row],[Churn Label]]="no",0,1)</f>
        <v>1</v>
      </c>
      <c r="AF4005" cm="1">
        <f t="array" ref="AF4005">SUM(Table1[Cutomer Churned or not]/'KPI''s'!$B$1)</f>
        <v>0.2685808284731635</v>
      </c>
    </row>
    <row r="4006" spans="1:32" x14ac:dyDescent="0.25">
      <c r="A4006" t="s">
        <v>8131</v>
      </c>
      <c r="B4006" t="s">
        <v>25</v>
      </c>
      <c r="C4006" s="7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 t="str">
        <f>IF(Table1[[#This Row],[Under 30]]="yes","under 30",IF(Table1[[#This Row],[Senior]]="No","Senior","other"))</f>
        <v>under 30</v>
      </c>
      <c r="AE4006">
        <f>IF(Table1[[#This Row],[Churn Label]]="no",0,1)</f>
        <v>1</v>
      </c>
      <c r="AF4006" cm="1">
        <f t="array" ref="AF4006">SUM(Table1[Cutomer Churned or not]/'KPI''s'!$B$1)</f>
        <v>0.2685808284731635</v>
      </c>
    </row>
    <row r="4007" spans="1:32" x14ac:dyDescent="0.25">
      <c r="A4007" t="s">
        <v>8133</v>
      </c>
      <c r="B4007" t="s">
        <v>25</v>
      </c>
      <c r="C4007" s="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 t="str">
        <f>IF(Table1[[#This Row],[Under 30]]="yes","under 30",IF(Table1[[#This Row],[Senior]]="No","Senior","other"))</f>
        <v>Senior</v>
      </c>
      <c r="AE4007">
        <f>IF(Table1[[#This Row],[Churn Label]]="no",0,1)</f>
        <v>1</v>
      </c>
      <c r="AF4007" cm="1">
        <f t="array" ref="AF4007">SUM(Table1[Cutomer Churned or not]/'KPI''s'!$B$1)</f>
        <v>0.2685808284731635</v>
      </c>
    </row>
    <row r="4008" spans="1:32" x14ac:dyDescent="0.25">
      <c r="A4008" t="s">
        <v>8135</v>
      </c>
      <c r="B4008" t="s">
        <v>25</v>
      </c>
      <c r="C4008" s="7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 t="str">
        <f>IF(Table1[[#This Row],[Under 30]]="yes","under 30",IF(Table1[[#This Row],[Senior]]="No","Senior","other"))</f>
        <v>Senior</v>
      </c>
      <c r="AE4008">
        <f>IF(Table1[[#This Row],[Churn Label]]="no",0,1)</f>
        <v>1</v>
      </c>
      <c r="AF4008" cm="1">
        <f t="array" ref="AF4008">SUM(Table1[Cutomer Churned or not]/'KPI''s'!$B$1)</f>
        <v>0.2685808284731635</v>
      </c>
    </row>
    <row r="4009" spans="1:32" x14ac:dyDescent="0.25">
      <c r="A4009" t="s">
        <v>8137</v>
      </c>
      <c r="B4009" t="s">
        <v>25</v>
      </c>
      <c r="C4009" s="7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 t="str">
        <f>IF(Table1[[#This Row],[Under 30]]="yes","under 30",IF(Table1[[#This Row],[Senior]]="No","Senior","other"))</f>
        <v>Senior</v>
      </c>
      <c r="AE4009">
        <f>IF(Table1[[#This Row],[Churn Label]]="no",0,1)</f>
        <v>1</v>
      </c>
      <c r="AF4009" cm="1">
        <f t="array" ref="AF4009">SUM(Table1[Cutomer Churned or not]/'KPI''s'!$B$1)</f>
        <v>0.2685808284731635</v>
      </c>
    </row>
    <row r="4010" spans="1:32" x14ac:dyDescent="0.25">
      <c r="A4010" t="s">
        <v>8139</v>
      </c>
      <c r="B4010" t="s">
        <v>25</v>
      </c>
      <c r="C4010" s="7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 t="str">
        <f>IF(Table1[[#This Row],[Under 30]]="yes","under 30",IF(Table1[[#This Row],[Senior]]="No","Senior","other"))</f>
        <v>Senior</v>
      </c>
      <c r="AE4010">
        <f>IF(Table1[[#This Row],[Churn Label]]="no",0,1)</f>
        <v>1</v>
      </c>
      <c r="AF4010" cm="1">
        <f t="array" ref="AF4010">SUM(Table1[Cutomer Churned or not]/'KPI''s'!$B$1)</f>
        <v>0.2685808284731635</v>
      </c>
    </row>
    <row r="4011" spans="1:32" x14ac:dyDescent="0.25">
      <c r="A4011" t="s">
        <v>8141</v>
      </c>
      <c r="B4011" t="s">
        <v>25</v>
      </c>
      <c r="C4011" s="7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 t="str">
        <f>IF(Table1[[#This Row],[Under 30]]="yes","under 30",IF(Table1[[#This Row],[Senior]]="No","Senior","other"))</f>
        <v>Senior</v>
      </c>
      <c r="AE4011">
        <f>IF(Table1[[#This Row],[Churn Label]]="no",0,1)</f>
        <v>1</v>
      </c>
      <c r="AF4011" cm="1">
        <f t="array" ref="AF4011">SUM(Table1[Cutomer Churned or not]/'KPI''s'!$B$1)</f>
        <v>0.2685808284731635</v>
      </c>
    </row>
    <row r="4012" spans="1:32" x14ac:dyDescent="0.25">
      <c r="A4012" t="s">
        <v>8143</v>
      </c>
      <c r="B4012" t="s">
        <v>25</v>
      </c>
      <c r="C4012" s="7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 t="str">
        <f>IF(Table1[[#This Row],[Under 30]]="yes","under 30",IF(Table1[[#This Row],[Senior]]="No","Senior","other"))</f>
        <v>other</v>
      </c>
      <c r="AE4012">
        <f>IF(Table1[[#This Row],[Churn Label]]="no",0,1)</f>
        <v>1</v>
      </c>
      <c r="AF4012" cm="1">
        <f t="array" ref="AF4012">SUM(Table1[Cutomer Churned or not]/'KPI''s'!$B$1)</f>
        <v>0.2685808284731635</v>
      </c>
    </row>
    <row r="4013" spans="1:32" x14ac:dyDescent="0.25">
      <c r="A4013" t="s">
        <v>8145</v>
      </c>
      <c r="B4013" t="s">
        <v>25</v>
      </c>
      <c r="C4013" s="7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 t="str">
        <f>IF(Table1[[#This Row],[Under 30]]="yes","under 30",IF(Table1[[#This Row],[Senior]]="No","Senior","other"))</f>
        <v>Senior</v>
      </c>
      <c r="AE4013">
        <f>IF(Table1[[#This Row],[Churn Label]]="no",0,1)</f>
        <v>1</v>
      </c>
      <c r="AF4013" cm="1">
        <f t="array" ref="AF4013">SUM(Table1[Cutomer Churned or not]/'KPI''s'!$B$1)</f>
        <v>0.2685808284731635</v>
      </c>
    </row>
    <row r="4014" spans="1:32" x14ac:dyDescent="0.25">
      <c r="A4014" t="s">
        <v>8147</v>
      </c>
      <c r="B4014" t="s">
        <v>25</v>
      </c>
      <c r="C4014" s="7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 t="str">
        <f>IF(Table1[[#This Row],[Under 30]]="yes","under 30",IF(Table1[[#This Row],[Senior]]="No","Senior","other"))</f>
        <v>Senior</v>
      </c>
      <c r="AE4014">
        <f>IF(Table1[[#This Row],[Churn Label]]="no",0,1)</f>
        <v>1</v>
      </c>
      <c r="AF4014" cm="1">
        <f t="array" ref="AF4014">SUM(Table1[Cutomer Churned or not]/'KPI''s'!$B$1)</f>
        <v>0.2685808284731635</v>
      </c>
    </row>
    <row r="4015" spans="1:32" x14ac:dyDescent="0.25">
      <c r="A4015" t="s">
        <v>8149</v>
      </c>
      <c r="B4015" t="s">
        <v>25</v>
      </c>
      <c r="C4015" s="7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 t="str">
        <f>IF(Table1[[#This Row],[Under 30]]="yes","under 30",IF(Table1[[#This Row],[Senior]]="No","Senior","other"))</f>
        <v>Senior</v>
      </c>
      <c r="AE4015">
        <f>IF(Table1[[#This Row],[Churn Label]]="no",0,1)</f>
        <v>1</v>
      </c>
      <c r="AF4015" cm="1">
        <f t="array" ref="AF4015">SUM(Table1[Cutomer Churned or not]/'KPI''s'!$B$1)</f>
        <v>0.2685808284731635</v>
      </c>
    </row>
    <row r="4016" spans="1:32" x14ac:dyDescent="0.25">
      <c r="A4016" t="s">
        <v>8151</v>
      </c>
      <c r="B4016" t="s">
        <v>25</v>
      </c>
      <c r="C4016" s="7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 t="str">
        <f>IF(Table1[[#This Row],[Under 30]]="yes","under 30",IF(Table1[[#This Row],[Senior]]="No","Senior","other"))</f>
        <v>Senior</v>
      </c>
      <c r="AE4016">
        <f>IF(Table1[[#This Row],[Churn Label]]="no",0,1)</f>
        <v>1</v>
      </c>
      <c r="AF4016" cm="1">
        <f t="array" ref="AF4016">SUM(Table1[Cutomer Churned or not]/'KPI''s'!$B$1)</f>
        <v>0.2685808284731635</v>
      </c>
    </row>
    <row r="4017" spans="1:32" x14ac:dyDescent="0.25">
      <c r="A4017" t="s">
        <v>8153</v>
      </c>
      <c r="B4017" t="s">
        <v>25</v>
      </c>
      <c r="C4017" s="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 t="str">
        <f>IF(Table1[[#This Row],[Under 30]]="yes","under 30",IF(Table1[[#This Row],[Senior]]="No","Senior","other"))</f>
        <v>Senior</v>
      </c>
      <c r="AE4017">
        <f>IF(Table1[[#This Row],[Churn Label]]="no",0,1)</f>
        <v>1</v>
      </c>
      <c r="AF4017" cm="1">
        <f t="array" ref="AF4017">SUM(Table1[Cutomer Churned or not]/'KPI''s'!$B$1)</f>
        <v>0.2685808284731635</v>
      </c>
    </row>
    <row r="4018" spans="1:32" x14ac:dyDescent="0.25">
      <c r="A4018" t="s">
        <v>8155</v>
      </c>
      <c r="B4018" t="s">
        <v>25</v>
      </c>
      <c r="C4018" s="7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 t="str">
        <f>IF(Table1[[#This Row],[Under 30]]="yes","under 30",IF(Table1[[#This Row],[Senior]]="No","Senior","other"))</f>
        <v>Senior</v>
      </c>
      <c r="AE4018">
        <f>IF(Table1[[#This Row],[Churn Label]]="no",0,1)</f>
        <v>1</v>
      </c>
      <c r="AF4018" cm="1">
        <f t="array" ref="AF4018">SUM(Table1[Cutomer Churned or not]/'KPI''s'!$B$1)</f>
        <v>0.2685808284731635</v>
      </c>
    </row>
    <row r="4019" spans="1:32" x14ac:dyDescent="0.25">
      <c r="A4019" t="s">
        <v>8157</v>
      </c>
      <c r="B4019" t="s">
        <v>25</v>
      </c>
      <c r="C4019" s="7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 t="str">
        <f>IF(Table1[[#This Row],[Under 30]]="yes","under 30",IF(Table1[[#This Row],[Senior]]="No","Senior","other"))</f>
        <v>Senior</v>
      </c>
      <c r="AE4019">
        <f>IF(Table1[[#This Row],[Churn Label]]="no",0,1)</f>
        <v>1</v>
      </c>
      <c r="AF4019" cm="1">
        <f t="array" ref="AF4019">SUM(Table1[Cutomer Churned or not]/'KPI''s'!$B$1)</f>
        <v>0.2685808284731635</v>
      </c>
    </row>
    <row r="4020" spans="1:32" x14ac:dyDescent="0.25">
      <c r="A4020" t="s">
        <v>8159</v>
      </c>
      <c r="B4020" t="s">
        <v>25</v>
      </c>
      <c r="C4020" s="7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 t="str">
        <f>IF(Table1[[#This Row],[Under 30]]="yes","under 30",IF(Table1[[#This Row],[Senior]]="No","Senior","other"))</f>
        <v>under 30</v>
      </c>
      <c r="AE4020">
        <f>IF(Table1[[#This Row],[Churn Label]]="no",0,1)</f>
        <v>1</v>
      </c>
      <c r="AF4020" cm="1">
        <f t="array" ref="AF4020">SUM(Table1[Cutomer Churned or not]/'KPI''s'!$B$1)</f>
        <v>0.2685808284731635</v>
      </c>
    </row>
    <row r="4021" spans="1:32" x14ac:dyDescent="0.25">
      <c r="A4021" t="s">
        <v>8161</v>
      </c>
      <c r="B4021" t="s">
        <v>25</v>
      </c>
      <c r="C4021" s="7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 t="str">
        <f>IF(Table1[[#This Row],[Under 30]]="yes","under 30",IF(Table1[[#This Row],[Senior]]="No","Senior","other"))</f>
        <v>Senior</v>
      </c>
      <c r="AE4021">
        <f>IF(Table1[[#This Row],[Churn Label]]="no",0,1)</f>
        <v>1</v>
      </c>
      <c r="AF4021" cm="1">
        <f t="array" ref="AF4021">SUM(Table1[Cutomer Churned or not]/'KPI''s'!$B$1)</f>
        <v>0.2685808284731635</v>
      </c>
    </row>
    <row r="4022" spans="1:32" x14ac:dyDescent="0.25">
      <c r="A4022" t="s">
        <v>8163</v>
      </c>
      <c r="B4022" t="s">
        <v>25</v>
      </c>
      <c r="C4022" s="7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 t="str">
        <f>IF(Table1[[#This Row],[Under 30]]="yes","under 30",IF(Table1[[#This Row],[Senior]]="No","Senior","other"))</f>
        <v>Senior</v>
      </c>
      <c r="AE4022">
        <f>IF(Table1[[#This Row],[Churn Label]]="no",0,1)</f>
        <v>1</v>
      </c>
      <c r="AF4022" cm="1">
        <f t="array" ref="AF4022">SUM(Table1[Cutomer Churned or not]/'KPI''s'!$B$1)</f>
        <v>0.2685808284731635</v>
      </c>
    </row>
    <row r="4023" spans="1:32" x14ac:dyDescent="0.25">
      <c r="A4023" t="s">
        <v>8165</v>
      </c>
      <c r="B4023" t="s">
        <v>25</v>
      </c>
      <c r="C4023" s="7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 t="str">
        <f>IF(Table1[[#This Row],[Under 30]]="yes","under 30",IF(Table1[[#This Row],[Senior]]="No","Senior","other"))</f>
        <v>Senior</v>
      </c>
      <c r="AE4023">
        <f>IF(Table1[[#This Row],[Churn Label]]="no",0,1)</f>
        <v>1</v>
      </c>
      <c r="AF4023" cm="1">
        <f t="array" ref="AF4023">SUM(Table1[Cutomer Churned or not]/'KPI''s'!$B$1)</f>
        <v>0.2685808284731635</v>
      </c>
    </row>
    <row r="4024" spans="1:32" x14ac:dyDescent="0.25">
      <c r="A4024" t="s">
        <v>8167</v>
      </c>
      <c r="B4024" t="s">
        <v>25</v>
      </c>
      <c r="C4024" s="7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 t="str">
        <f>IF(Table1[[#This Row],[Under 30]]="yes","under 30",IF(Table1[[#This Row],[Senior]]="No","Senior","other"))</f>
        <v>under 30</v>
      </c>
      <c r="AE4024">
        <f>IF(Table1[[#This Row],[Churn Label]]="no",0,1)</f>
        <v>1</v>
      </c>
      <c r="AF4024" cm="1">
        <f t="array" ref="AF4024">SUM(Table1[Cutomer Churned or not]/'KPI''s'!$B$1)</f>
        <v>0.2685808284731635</v>
      </c>
    </row>
    <row r="4025" spans="1:32" x14ac:dyDescent="0.25">
      <c r="A4025" t="s">
        <v>8169</v>
      </c>
      <c r="B4025" t="s">
        <v>25</v>
      </c>
      <c r="C4025" s="7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 t="str">
        <f>IF(Table1[[#This Row],[Under 30]]="yes","under 30",IF(Table1[[#This Row],[Senior]]="No","Senior","other"))</f>
        <v>other</v>
      </c>
      <c r="AE4025">
        <f>IF(Table1[[#This Row],[Churn Label]]="no",0,1)</f>
        <v>1</v>
      </c>
      <c r="AF4025" cm="1">
        <f t="array" ref="AF4025">SUM(Table1[Cutomer Churned or not]/'KPI''s'!$B$1)</f>
        <v>0.2685808284731635</v>
      </c>
    </row>
    <row r="4026" spans="1:32" x14ac:dyDescent="0.25">
      <c r="A4026" t="s">
        <v>8171</v>
      </c>
      <c r="B4026" t="s">
        <v>25</v>
      </c>
      <c r="C4026" s="7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 t="str">
        <f>IF(Table1[[#This Row],[Under 30]]="yes","under 30",IF(Table1[[#This Row],[Senior]]="No","Senior","other"))</f>
        <v>Senior</v>
      </c>
      <c r="AE4026">
        <f>IF(Table1[[#This Row],[Churn Label]]="no",0,1)</f>
        <v>1</v>
      </c>
      <c r="AF4026" cm="1">
        <f t="array" ref="AF4026">SUM(Table1[Cutomer Churned or not]/'KPI''s'!$B$1)</f>
        <v>0.2685808284731635</v>
      </c>
    </row>
    <row r="4027" spans="1:32" x14ac:dyDescent="0.25">
      <c r="A4027" t="s">
        <v>8173</v>
      </c>
      <c r="B4027" t="s">
        <v>25</v>
      </c>
      <c r="C4027" s="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 t="str">
        <f>IF(Table1[[#This Row],[Under 30]]="yes","under 30",IF(Table1[[#This Row],[Senior]]="No","Senior","other"))</f>
        <v>under 30</v>
      </c>
      <c r="AE4027">
        <f>IF(Table1[[#This Row],[Churn Label]]="no",0,1)</f>
        <v>1</v>
      </c>
      <c r="AF4027" cm="1">
        <f t="array" ref="AF4027">SUM(Table1[Cutomer Churned or not]/'KPI''s'!$B$1)</f>
        <v>0.2685808284731635</v>
      </c>
    </row>
    <row r="4028" spans="1:32" x14ac:dyDescent="0.25">
      <c r="A4028" t="s">
        <v>8175</v>
      </c>
      <c r="B4028" t="s">
        <v>25</v>
      </c>
      <c r="C4028" s="7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 t="str">
        <f>IF(Table1[[#This Row],[Under 30]]="yes","under 30",IF(Table1[[#This Row],[Senior]]="No","Senior","other"))</f>
        <v>under 30</v>
      </c>
      <c r="AE4028">
        <f>IF(Table1[[#This Row],[Churn Label]]="no",0,1)</f>
        <v>1</v>
      </c>
      <c r="AF4028" cm="1">
        <f t="array" ref="AF4028">SUM(Table1[Cutomer Churned or not]/'KPI''s'!$B$1)</f>
        <v>0.2685808284731635</v>
      </c>
    </row>
    <row r="4029" spans="1:32" x14ac:dyDescent="0.25">
      <c r="A4029" t="s">
        <v>8177</v>
      </c>
      <c r="B4029" t="s">
        <v>25</v>
      </c>
      <c r="C4029" s="7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 t="str">
        <f>IF(Table1[[#This Row],[Under 30]]="yes","under 30",IF(Table1[[#This Row],[Senior]]="No","Senior","other"))</f>
        <v>Senior</v>
      </c>
      <c r="AE4029">
        <f>IF(Table1[[#This Row],[Churn Label]]="no",0,1)</f>
        <v>1</v>
      </c>
      <c r="AF4029" cm="1">
        <f t="array" ref="AF4029">SUM(Table1[Cutomer Churned or not]/'KPI''s'!$B$1)</f>
        <v>0.2685808284731635</v>
      </c>
    </row>
    <row r="4030" spans="1:32" x14ac:dyDescent="0.25">
      <c r="A4030" t="s">
        <v>8179</v>
      </c>
      <c r="B4030" t="s">
        <v>25</v>
      </c>
      <c r="C4030" s="7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 t="str">
        <f>IF(Table1[[#This Row],[Under 30]]="yes","under 30",IF(Table1[[#This Row],[Senior]]="No","Senior","other"))</f>
        <v>other</v>
      </c>
      <c r="AE4030">
        <f>IF(Table1[[#This Row],[Churn Label]]="no",0,1)</f>
        <v>1</v>
      </c>
      <c r="AF4030" cm="1">
        <f t="array" ref="AF4030">SUM(Table1[Cutomer Churned or not]/'KPI''s'!$B$1)</f>
        <v>0.2685808284731635</v>
      </c>
    </row>
    <row r="4031" spans="1:32" x14ac:dyDescent="0.25">
      <c r="A4031" t="s">
        <v>8181</v>
      </c>
      <c r="B4031" t="s">
        <v>25</v>
      </c>
      <c r="C4031" s="7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 t="str">
        <f>IF(Table1[[#This Row],[Under 30]]="yes","under 30",IF(Table1[[#This Row],[Senior]]="No","Senior","other"))</f>
        <v>other</v>
      </c>
      <c r="AE4031">
        <f>IF(Table1[[#This Row],[Churn Label]]="no",0,1)</f>
        <v>1</v>
      </c>
      <c r="AF4031" cm="1">
        <f t="array" ref="AF4031">SUM(Table1[Cutomer Churned or not]/'KPI''s'!$B$1)</f>
        <v>0.2685808284731635</v>
      </c>
    </row>
    <row r="4032" spans="1:32" x14ac:dyDescent="0.25">
      <c r="A4032" t="s">
        <v>8183</v>
      </c>
      <c r="B4032" t="s">
        <v>25</v>
      </c>
      <c r="C4032" s="7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 t="str">
        <f>IF(Table1[[#This Row],[Under 30]]="yes","under 30",IF(Table1[[#This Row],[Senior]]="No","Senior","other"))</f>
        <v>other</v>
      </c>
      <c r="AE4032">
        <f>IF(Table1[[#This Row],[Churn Label]]="no",0,1)</f>
        <v>1</v>
      </c>
      <c r="AF4032" cm="1">
        <f t="array" ref="AF4032">SUM(Table1[Cutomer Churned or not]/'KPI''s'!$B$1)</f>
        <v>0.2685808284731635</v>
      </c>
    </row>
    <row r="4033" spans="1:32" x14ac:dyDescent="0.25">
      <c r="A4033" t="s">
        <v>8185</v>
      </c>
      <c r="B4033" t="s">
        <v>25</v>
      </c>
      <c r="C4033" s="7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 t="str">
        <f>IF(Table1[[#This Row],[Under 30]]="yes","under 30",IF(Table1[[#This Row],[Senior]]="No","Senior","other"))</f>
        <v>Senior</v>
      </c>
      <c r="AE4033">
        <f>IF(Table1[[#This Row],[Churn Label]]="no",0,1)</f>
        <v>1</v>
      </c>
      <c r="AF4033" cm="1">
        <f t="array" ref="AF4033">SUM(Table1[Cutomer Churned or not]/'KPI''s'!$B$1)</f>
        <v>0.2685808284731635</v>
      </c>
    </row>
    <row r="4034" spans="1:32" x14ac:dyDescent="0.25">
      <c r="A4034" t="s">
        <v>8187</v>
      </c>
      <c r="B4034" t="s">
        <v>25</v>
      </c>
      <c r="C4034" s="7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 t="str">
        <f>IF(Table1[[#This Row],[Under 30]]="yes","under 30",IF(Table1[[#This Row],[Senior]]="No","Senior","other"))</f>
        <v>other</v>
      </c>
      <c r="AE4034">
        <f>IF(Table1[[#This Row],[Churn Label]]="no",0,1)</f>
        <v>1</v>
      </c>
      <c r="AF4034" cm="1">
        <f t="array" ref="AF4034">SUM(Table1[Cutomer Churned or not]/'KPI''s'!$B$1)</f>
        <v>0.2685808284731635</v>
      </c>
    </row>
    <row r="4035" spans="1:32" x14ac:dyDescent="0.25">
      <c r="A4035" t="s">
        <v>8189</v>
      </c>
      <c r="B4035" t="s">
        <v>25</v>
      </c>
      <c r="C4035" s="7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 t="str">
        <f>IF(Table1[[#This Row],[Under 30]]="yes","under 30",IF(Table1[[#This Row],[Senior]]="No","Senior","other"))</f>
        <v>other</v>
      </c>
      <c r="AE4035">
        <f>IF(Table1[[#This Row],[Churn Label]]="no",0,1)</f>
        <v>1</v>
      </c>
      <c r="AF4035" cm="1">
        <f t="array" ref="AF4035">SUM(Table1[Cutomer Churned or not]/'KPI''s'!$B$1)</f>
        <v>0.2685808284731635</v>
      </c>
    </row>
    <row r="4036" spans="1:32" x14ac:dyDescent="0.25">
      <c r="A4036" t="s">
        <v>8191</v>
      </c>
      <c r="B4036" t="s">
        <v>25</v>
      </c>
      <c r="C4036" s="7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 t="str">
        <f>IF(Table1[[#This Row],[Under 30]]="yes","under 30",IF(Table1[[#This Row],[Senior]]="No","Senior","other"))</f>
        <v>Senior</v>
      </c>
      <c r="AE4036">
        <f>IF(Table1[[#This Row],[Churn Label]]="no",0,1)</f>
        <v>1</v>
      </c>
      <c r="AF4036" cm="1">
        <f t="array" ref="AF4036">SUM(Table1[Cutomer Churned or not]/'KPI''s'!$B$1)</f>
        <v>0.2685808284731635</v>
      </c>
    </row>
    <row r="4037" spans="1:32" x14ac:dyDescent="0.25">
      <c r="A4037" t="s">
        <v>8193</v>
      </c>
      <c r="B4037" t="s">
        <v>25</v>
      </c>
      <c r="C4037" s="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 t="str">
        <f>IF(Table1[[#This Row],[Under 30]]="yes","under 30",IF(Table1[[#This Row],[Senior]]="No","Senior","other"))</f>
        <v>other</v>
      </c>
      <c r="AE4037">
        <f>IF(Table1[[#This Row],[Churn Label]]="no",0,1)</f>
        <v>1</v>
      </c>
      <c r="AF4037" cm="1">
        <f t="array" ref="AF4037">SUM(Table1[Cutomer Churned or not]/'KPI''s'!$B$1)</f>
        <v>0.2685808284731635</v>
      </c>
    </row>
    <row r="4038" spans="1:32" x14ac:dyDescent="0.25">
      <c r="A4038" t="s">
        <v>8195</v>
      </c>
      <c r="B4038" t="s">
        <v>25</v>
      </c>
      <c r="C4038" s="7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 t="str">
        <f>IF(Table1[[#This Row],[Under 30]]="yes","under 30",IF(Table1[[#This Row],[Senior]]="No","Senior","other"))</f>
        <v>Senior</v>
      </c>
      <c r="AE4038">
        <f>IF(Table1[[#This Row],[Churn Label]]="no",0,1)</f>
        <v>1</v>
      </c>
      <c r="AF4038" cm="1">
        <f t="array" ref="AF4038">SUM(Table1[Cutomer Churned or not]/'KPI''s'!$B$1)</f>
        <v>0.2685808284731635</v>
      </c>
    </row>
    <row r="4039" spans="1:32" x14ac:dyDescent="0.25">
      <c r="A4039" t="s">
        <v>8197</v>
      </c>
      <c r="B4039" t="s">
        <v>25</v>
      </c>
      <c r="C4039" s="7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 t="str">
        <f>IF(Table1[[#This Row],[Under 30]]="yes","under 30",IF(Table1[[#This Row],[Senior]]="No","Senior","other"))</f>
        <v>other</v>
      </c>
      <c r="AE4039">
        <f>IF(Table1[[#This Row],[Churn Label]]="no",0,1)</f>
        <v>1</v>
      </c>
      <c r="AF4039" cm="1">
        <f t="array" ref="AF4039">SUM(Table1[Cutomer Churned or not]/'KPI''s'!$B$1)</f>
        <v>0.2685808284731635</v>
      </c>
    </row>
    <row r="4040" spans="1:32" x14ac:dyDescent="0.25">
      <c r="A4040" t="s">
        <v>8199</v>
      </c>
      <c r="B4040" t="s">
        <v>25</v>
      </c>
      <c r="C4040" s="7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 t="str">
        <f>IF(Table1[[#This Row],[Under 30]]="yes","under 30",IF(Table1[[#This Row],[Senior]]="No","Senior","other"))</f>
        <v>other</v>
      </c>
      <c r="AE4040">
        <f>IF(Table1[[#This Row],[Churn Label]]="no",0,1)</f>
        <v>1</v>
      </c>
      <c r="AF4040" cm="1">
        <f t="array" ref="AF4040">SUM(Table1[Cutomer Churned or not]/'KPI''s'!$B$1)</f>
        <v>0.2685808284731635</v>
      </c>
    </row>
    <row r="4041" spans="1:32" x14ac:dyDescent="0.25">
      <c r="A4041" t="s">
        <v>8201</v>
      </c>
      <c r="B4041" t="s">
        <v>25</v>
      </c>
      <c r="C4041" s="7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 t="str">
        <f>IF(Table1[[#This Row],[Under 30]]="yes","under 30",IF(Table1[[#This Row],[Senior]]="No","Senior","other"))</f>
        <v>other</v>
      </c>
      <c r="AE4041">
        <f>IF(Table1[[#This Row],[Churn Label]]="no",0,1)</f>
        <v>1</v>
      </c>
      <c r="AF4041" cm="1">
        <f t="array" ref="AF4041">SUM(Table1[Cutomer Churned or not]/'KPI''s'!$B$1)</f>
        <v>0.2685808284731635</v>
      </c>
    </row>
    <row r="4042" spans="1:32" x14ac:dyDescent="0.25">
      <c r="A4042" t="s">
        <v>8203</v>
      </c>
      <c r="B4042" t="s">
        <v>25</v>
      </c>
      <c r="C4042" s="7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 t="str">
        <f>IF(Table1[[#This Row],[Under 30]]="yes","under 30",IF(Table1[[#This Row],[Senior]]="No","Senior","other"))</f>
        <v>other</v>
      </c>
      <c r="AE4042">
        <f>IF(Table1[[#This Row],[Churn Label]]="no",0,1)</f>
        <v>1</v>
      </c>
      <c r="AF4042" cm="1">
        <f t="array" ref="AF4042">SUM(Table1[Cutomer Churned or not]/'KPI''s'!$B$1)</f>
        <v>0.2685808284731635</v>
      </c>
    </row>
    <row r="4043" spans="1:32" x14ac:dyDescent="0.25">
      <c r="A4043" t="s">
        <v>8205</v>
      </c>
      <c r="B4043" t="s">
        <v>25</v>
      </c>
      <c r="C4043" s="7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 t="str">
        <f>IF(Table1[[#This Row],[Under 30]]="yes","under 30",IF(Table1[[#This Row],[Senior]]="No","Senior","other"))</f>
        <v>Senior</v>
      </c>
      <c r="AE4043">
        <f>IF(Table1[[#This Row],[Churn Label]]="no",0,1)</f>
        <v>1</v>
      </c>
      <c r="AF4043" cm="1">
        <f t="array" ref="AF4043">SUM(Table1[Cutomer Churned or not]/'KPI''s'!$B$1)</f>
        <v>0.2685808284731635</v>
      </c>
    </row>
    <row r="4044" spans="1:32" x14ac:dyDescent="0.25">
      <c r="A4044" t="s">
        <v>8207</v>
      </c>
      <c r="B4044" t="s">
        <v>25</v>
      </c>
      <c r="C4044" s="7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 t="str">
        <f>IF(Table1[[#This Row],[Under 30]]="yes","under 30",IF(Table1[[#This Row],[Senior]]="No","Senior","other"))</f>
        <v>other</v>
      </c>
      <c r="AE4044">
        <f>IF(Table1[[#This Row],[Churn Label]]="no",0,1)</f>
        <v>1</v>
      </c>
      <c r="AF4044" cm="1">
        <f t="array" ref="AF4044">SUM(Table1[Cutomer Churned or not]/'KPI''s'!$B$1)</f>
        <v>0.2685808284731635</v>
      </c>
    </row>
    <row r="4045" spans="1:32" x14ac:dyDescent="0.25">
      <c r="A4045" t="s">
        <v>8209</v>
      </c>
      <c r="B4045" t="s">
        <v>25</v>
      </c>
      <c r="C4045" s="7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 t="str">
        <f>IF(Table1[[#This Row],[Under 30]]="yes","under 30",IF(Table1[[#This Row],[Senior]]="No","Senior","other"))</f>
        <v>Senior</v>
      </c>
      <c r="AE4045">
        <f>IF(Table1[[#This Row],[Churn Label]]="no",0,1)</f>
        <v>1</v>
      </c>
      <c r="AF4045" cm="1">
        <f t="array" ref="AF4045">SUM(Table1[Cutomer Churned or not]/'KPI''s'!$B$1)</f>
        <v>0.2685808284731635</v>
      </c>
    </row>
    <row r="4046" spans="1:32" x14ac:dyDescent="0.25">
      <c r="A4046" t="s">
        <v>8211</v>
      </c>
      <c r="B4046" t="s">
        <v>25</v>
      </c>
      <c r="C4046" s="7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 t="str">
        <f>IF(Table1[[#This Row],[Under 30]]="yes","under 30",IF(Table1[[#This Row],[Senior]]="No","Senior","other"))</f>
        <v>Senior</v>
      </c>
      <c r="AE4046">
        <f>IF(Table1[[#This Row],[Churn Label]]="no",0,1)</f>
        <v>1</v>
      </c>
      <c r="AF4046" cm="1">
        <f t="array" ref="AF4046">SUM(Table1[Cutomer Churned or not]/'KPI''s'!$B$1)</f>
        <v>0.2685808284731635</v>
      </c>
    </row>
    <row r="4047" spans="1:32" x14ac:dyDescent="0.25">
      <c r="A4047" t="s">
        <v>8213</v>
      </c>
      <c r="B4047" t="s">
        <v>25</v>
      </c>
      <c r="C4047" s="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 t="str">
        <f>IF(Table1[[#This Row],[Under 30]]="yes","under 30",IF(Table1[[#This Row],[Senior]]="No","Senior","other"))</f>
        <v>Senior</v>
      </c>
      <c r="AE4047">
        <f>IF(Table1[[#This Row],[Churn Label]]="no",0,1)</f>
        <v>1</v>
      </c>
      <c r="AF4047" cm="1">
        <f t="array" ref="AF4047">SUM(Table1[Cutomer Churned or not]/'KPI''s'!$B$1)</f>
        <v>0.2685808284731635</v>
      </c>
    </row>
    <row r="4048" spans="1:32" x14ac:dyDescent="0.25">
      <c r="A4048" t="s">
        <v>8215</v>
      </c>
      <c r="B4048" t="s">
        <v>25</v>
      </c>
      <c r="C4048" s="7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 t="str">
        <f>IF(Table1[[#This Row],[Under 30]]="yes","under 30",IF(Table1[[#This Row],[Senior]]="No","Senior","other"))</f>
        <v>Senior</v>
      </c>
      <c r="AE4048">
        <f>IF(Table1[[#This Row],[Churn Label]]="no",0,1)</f>
        <v>1</v>
      </c>
      <c r="AF4048" cm="1">
        <f t="array" ref="AF4048">SUM(Table1[Cutomer Churned or not]/'KPI''s'!$B$1)</f>
        <v>0.2685808284731635</v>
      </c>
    </row>
    <row r="4049" spans="1:32" x14ac:dyDescent="0.25">
      <c r="A4049" t="s">
        <v>8217</v>
      </c>
      <c r="B4049" t="s">
        <v>25</v>
      </c>
      <c r="C4049" s="7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 t="str">
        <f>IF(Table1[[#This Row],[Under 30]]="yes","under 30",IF(Table1[[#This Row],[Senior]]="No","Senior","other"))</f>
        <v>Senior</v>
      </c>
      <c r="AE4049">
        <f>IF(Table1[[#This Row],[Churn Label]]="no",0,1)</f>
        <v>1</v>
      </c>
      <c r="AF4049" cm="1">
        <f t="array" ref="AF4049">SUM(Table1[Cutomer Churned or not]/'KPI''s'!$B$1)</f>
        <v>0.2685808284731635</v>
      </c>
    </row>
    <row r="4050" spans="1:32" x14ac:dyDescent="0.25">
      <c r="A4050" t="s">
        <v>8219</v>
      </c>
      <c r="B4050" t="s">
        <v>25</v>
      </c>
      <c r="C4050" s="7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 t="str">
        <f>IF(Table1[[#This Row],[Under 30]]="yes","under 30",IF(Table1[[#This Row],[Senior]]="No","Senior","other"))</f>
        <v>under 30</v>
      </c>
      <c r="AE4050">
        <f>IF(Table1[[#This Row],[Churn Label]]="no",0,1)</f>
        <v>1</v>
      </c>
      <c r="AF4050" cm="1">
        <f t="array" ref="AF4050">SUM(Table1[Cutomer Churned or not]/'KPI''s'!$B$1)</f>
        <v>0.2685808284731635</v>
      </c>
    </row>
    <row r="4051" spans="1:32" x14ac:dyDescent="0.25">
      <c r="A4051" t="s">
        <v>8221</v>
      </c>
      <c r="B4051" t="s">
        <v>25</v>
      </c>
      <c r="C4051" s="7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 t="str">
        <f>IF(Table1[[#This Row],[Under 30]]="yes","under 30",IF(Table1[[#This Row],[Senior]]="No","Senior","other"))</f>
        <v>Senior</v>
      </c>
      <c r="AE4051">
        <f>IF(Table1[[#This Row],[Churn Label]]="no",0,1)</f>
        <v>1</v>
      </c>
      <c r="AF4051" cm="1">
        <f t="array" ref="AF4051">SUM(Table1[Cutomer Churned or not]/'KPI''s'!$B$1)</f>
        <v>0.2685808284731635</v>
      </c>
    </row>
    <row r="4052" spans="1:32" x14ac:dyDescent="0.25">
      <c r="A4052" t="s">
        <v>8223</v>
      </c>
      <c r="B4052" t="s">
        <v>25</v>
      </c>
      <c r="C4052" s="7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 t="str">
        <f>IF(Table1[[#This Row],[Under 30]]="yes","under 30",IF(Table1[[#This Row],[Senior]]="No","Senior","other"))</f>
        <v>Senior</v>
      </c>
      <c r="AE4052">
        <f>IF(Table1[[#This Row],[Churn Label]]="no",0,1)</f>
        <v>1</v>
      </c>
      <c r="AF4052" cm="1">
        <f t="array" ref="AF4052">SUM(Table1[Cutomer Churned or not]/'KPI''s'!$B$1)</f>
        <v>0.2685808284731635</v>
      </c>
    </row>
    <row r="4053" spans="1:32" x14ac:dyDescent="0.25">
      <c r="A4053" t="s">
        <v>8225</v>
      </c>
      <c r="B4053" t="s">
        <v>25</v>
      </c>
      <c r="C4053" s="7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 t="str">
        <f>IF(Table1[[#This Row],[Under 30]]="yes","under 30",IF(Table1[[#This Row],[Senior]]="No","Senior","other"))</f>
        <v>other</v>
      </c>
      <c r="AE4053">
        <f>IF(Table1[[#This Row],[Churn Label]]="no",0,1)</f>
        <v>1</v>
      </c>
      <c r="AF4053" cm="1">
        <f t="array" ref="AF4053">SUM(Table1[Cutomer Churned or not]/'KPI''s'!$B$1)</f>
        <v>0.2685808284731635</v>
      </c>
    </row>
    <row r="4054" spans="1:32" x14ac:dyDescent="0.25">
      <c r="A4054" t="s">
        <v>8227</v>
      </c>
      <c r="B4054" t="s">
        <v>25</v>
      </c>
      <c r="C4054" s="7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 t="str">
        <f>IF(Table1[[#This Row],[Under 30]]="yes","under 30",IF(Table1[[#This Row],[Senior]]="No","Senior","other"))</f>
        <v>Senior</v>
      </c>
      <c r="AE4054">
        <f>IF(Table1[[#This Row],[Churn Label]]="no",0,1)</f>
        <v>1</v>
      </c>
      <c r="AF4054" cm="1">
        <f t="array" ref="AF4054">SUM(Table1[Cutomer Churned or not]/'KPI''s'!$B$1)</f>
        <v>0.2685808284731635</v>
      </c>
    </row>
    <row r="4055" spans="1:32" x14ac:dyDescent="0.25">
      <c r="A4055" t="s">
        <v>8229</v>
      </c>
      <c r="B4055" t="s">
        <v>25</v>
      </c>
      <c r="C4055" s="7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 t="str">
        <f>IF(Table1[[#This Row],[Under 30]]="yes","under 30",IF(Table1[[#This Row],[Senior]]="No","Senior","other"))</f>
        <v>Senior</v>
      </c>
      <c r="AE4055">
        <f>IF(Table1[[#This Row],[Churn Label]]="no",0,1)</f>
        <v>1</v>
      </c>
      <c r="AF4055" cm="1">
        <f t="array" ref="AF4055">SUM(Table1[Cutomer Churned or not]/'KPI''s'!$B$1)</f>
        <v>0.2685808284731635</v>
      </c>
    </row>
    <row r="4056" spans="1:32" x14ac:dyDescent="0.25">
      <c r="A4056" t="s">
        <v>8231</v>
      </c>
      <c r="B4056" t="s">
        <v>25</v>
      </c>
      <c r="C4056" s="7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 t="str">
        <f>IF(Table1[[#This Row],[Under 30]]="yes","under 30",IF(Table1[[#This Row],[Senior]]="No","Senior","other"))</f>
        <v>Senior</v>
      </c>
      <c r="AE4056">
        <f>IF(Table1[[#This Row],[Churn Label]]="no",0,1)</f>
        <v>1</v>
      </c>
      <c r="AF4056" cm="1">
        <f t="array" ref="AF4056">SUM(Table1[Cutomer Churned or not]/'KPI''s'!$B$1)</f>
        <v>0.2685808284731635</v>
      </c>
    </row>
    <row r="4057" spans="1:32" x14ac:dyDescent="0.25">
      <c r="A4057" t="s">
        <v>8233</v>
      </c>
      <c r="B4057" t="s">
        <v>25</v>
      </c>
      <c r="C4057" s="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 t="str">
        <f>IF(Table1[[#This Row],[Under 30]]="yes","under 30",IF(Table1[[#This Row],[Senior]]="No","Senior","other"))</f>
        <v>Senior</v>
      </c>
      <c r="AE4057">
        <f>IF(Table1[[#This Row],[Churn Label]]="no",0,1)</f>
        <v>1</v>
      </c>
      <c r="AF4057" cm="1">
        <f t="array" ref="AF4057">SUM(Table1[Cutomer Churned or not]/'KPI''s'!$B$1)</f>
        <v>0.2685808284731635</v>
      </c>
    </row>
    <row r="4058" spans="1:32" x14ac:dyDescent="0.25">
      <c r="A4058" t="s">
        <v>8235</v>
      </c>
      <c r="B4058" t="s">
        <v>25</v>
      </c>
      <c r="C4058" s="7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 t="str">
        <f>IF(Table1[[#This Row],[Under 30]]="yes","under 30",IF(Table1[[#This Row],[Senior]]="No","Senior","other"))</f>
        <v>other</v>
      </c>
      <c r="AE4058">
        <f>IF(Table1[[#This Row],[Churn Label]]="no",0,1)</f>
        <v>1</v>
      </c>
      <c r="AF4058" cm="1">
        <f t="array" ref="AF4058">SUM(Table1[Cutomer Churned or not]/'KPI''s'!$B$1)</f>
        <v>0.2685808284731635</v>
      </c>
    </row>
    <row r="4059" spans="1:32" x14ac:dyDescent="0.25">
      <c r="A4059" t="s">
        <v>8237</v>
      </c>
      <c r="B4059" t="s">
        <v>25</v>
      </c>
      <c r="C4059" s="7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 t="str">
        <f>IF(Table1[[#This Row],[Under 30]]="yes","under 30",IF(Table1[[#This Row],[Senior]]="No","Senior","other"))</f>
        <v>Senior</v>
      </c>
      <c r="AE4059">
        <f>IF(Table1[[#This Row],[Churn Label]]="no",0,1)</f>
        <v>1</v>
      </c>
      <c r="AF4059" cm="1">
        <f t="array" ref="AF4059">SUM(Table1[Cutomer Churned or not]/'KPI''s'!$B$1)</f>
        <v>0.2685808284731635</v>
      </c>
    </row>
    <row r="4060" spans="1:32" x14ac:dyDescent="0.25">
      <c r="A4060" t="s">
        <v>8239</v>
      </c>
      <c r="B4060" t="s">
        <v>25</v>
      </c>
      <c r="C4060" s="7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 t="str">
        <f>IF(Table1[[#This Row],[Under 30]]="yes","under 30",IF(Table1[[#This Row],[Senior]]="No","Senior","other"))</f>
        <v>under 30</v>
      </c>
      <c r="AE4060">
        <f>IF(Table1[[#This Row],[Churn Label]]="no",0,1)</f>
        <v>1</v>
      </c>
      <c r="AF4060" cm="1">
        <f t="array" ref="AF4060">SUM(Table1[Cutomer Churned or not]/'KPI''s'!$B$1)</f>
        <v>0.2685808284731635</v>
      </c>
    </row>
    <row r="4061" spans="1:32" x14ac:dyDescent="0.25">
      <c r="A4061" t="s">
        <v>8241</v>
      </c>
      <c r="B4061" t="s">
        <v>25</v>
      </c>
      <c r="C4061" s="7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 t="str">
        <f>IF(Table1[[#This Row],[Under 30]]="yes","under 30",IF(Table1[[#This Row],[Senior]]="No","Senior","other"))</f>
        <v>other</v>
      </c>
      <c r="AE4061">
        <f>IF(Table1[[#This Row],[Churn Label]]="no",0,1)</f>
        <v>1</v>
      </c>
      <c r="AF4061" cm="1">
        <f t="array" ref="AF4061">SUM(Table1[Cutomer Churned or not]/'KPI''s'!$B$1)</f>
        <v>0.2685808284731635</v>
      </c>
    </row>
    <row r="4062" spans="1:32" x14ac:dyDescent="0.25">
      <c r="A4062" t="s">
        <v>8243</v>
      </c>
      <c r="B4062" t="s">
        <v>25</v>
      </c>
      <c r="C4062" s="7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 t="str">
        <f>IF(Table1[[#This Row],[Under 30]]="yes","under 30",IF(Table1[[#This Row],[Senior]]="No","Senior","other"))</f>
        <v>Senior</v>
      </c>
      <c r="AE4062">
        <f>IF(Table1[[#This Row],[Churn Label]]="no",0,1)</f>
        <v>1</v>
      </c>
      <c r="AF4062" cm="1">
        <f t="array" ref="AF4062">SUM(Table1[Cutomer Churned or not]/'KPI''s'!$B$1)</f>
        <v>0.2685808284731635</v>
      </c>
    </row>
    <row r="4063" spans="1:32" x14ac:dyDescent="0.25">
      <c r="A4063" t="s">
        <v>8245</v>
      </c>
      <c r="B4063" t="s">
        <v>25</v>
      </c>
      <c r="C4063" s="7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 t="str">
        <f>IF(Table1[[#This Row],[Under 30]]="yes","under 30",IF(Table1[[#This Row],[Senior]]="No","Senior","other"))</f>
        <v>Senior</v>
      </c>
      <c r="AE4063">
        <f>IF(Table1[[#This Row],[Churn Label]]="no",0,1)</f>
        <v>1</v>
      </c>
      <c r="AF4063" cm="1">
        <f t="array" ref="AF4063">SUM(Table1[Cutomer Churned or not]/'KPI''s'!$B$1)</f>
        <v>0.2685808284731635</v>
      </c>
    </row>
    <row r="4064" spans="1:32" x14ac:dyDescent="0.25">
      <c r="A4064" t="s">
        <v>8247</v>
      </c>
      <c r="B4064" t="s">
        <v>25</v>
      </c>
      <c r="C4064" s="7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 t="str">
        <f>IF(Table1[[#This Row],[Under 30]]="yes","under 30",IF(Table1[[#This Row],[Senior]]="No","Senior","other"))</f>
        <v>Senior</v>
      </c>
      <c r="AE4064">
        <f>IF(Table1[[#This Row],[Churn Label]]="no",0,1)</f>
        <v>1</v>
      </c>
      <c r="AF4064" cm="1">
        <f t="array" ref="AF4064">SUM(Table1[Cutomer Churned or not]/'KPI''s'!$B$1)</f>
        <v>0.2685808284731635</v>
      </c>
    </row>
    <row r="4065" spans="1:32" x14ac:dyDescent="0.25">
      <c r="A4065" t="s">
        <v>8249</v>
      </c>
      <c r="B4065" t="s">
        <v>25</v>
      </c>
      <c r="C4065" s="7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 t="str">
        <f>IF(Table1[[#This Row],[Under 30]]="yes","under 30",IF(Table1[[#This Row],[Senior]]="No","Senior","other"))</f>
        <v>Senior</v>
      </c>
      <c r="AE4065">
        <f>IF(Table1[[#This Row],[Churn Label]]="no",0,1)</f>
        <v>1</v>
      </c>
      <c r="AF4065" cm="1">
        <f t="array" ref="AF4065">SUM(Table1[Cutomer Churned or not]/'KPI''s'!$B$1)</f>
        <v>0.2685808284731635</v>
      </c>
    </row>
    <row r="4066" spans="1:32" x14ac:dyDescent="0.25">
      <c r="A4066" t="s">
        <v>8251</v>
      </c>
      <c r="B4066" t="s">
        <v>25</v>
      </c>
      <c r="C4066" s="7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 t="str">
        <f>IF(Table1[[#This Row],[Under 30]]="yes","under 30",IF(Table1[[#This Row],[Senior]]="No","Senior","other"))</f>
        <v>under 30</v>
      </c>
      <c r="AE4066">
        <f>IF(Table1[[#This Row],[Churn Label]]="no",0,1)</f>
        <v>1</v>
      </c>
      <c r="AF4066" cm="1">
        <f t="array" ref="AF4066">SUM(Table1[Cutomer Churned or not]/'KPI''s'!$B$1)</f>
        <v>0.2685808284731635</v>
      </c>
    </row>
    <row r="4067" spans="1:32" x14ac:dyDescent="0.25">
      <c r="A4067" t="s">
        <v>8253</v>
      </c>
      <c r="B4067" t="s">
        <v>25</v>
      </c>
      <c r="C4067" s="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 t="str">
        <f>IF(Table1[[#This Row],[Under 30]]="yes","under 30",IF(Table1[[#This Row],[Senior]]="No","Senior","other"))</f>
        <v>under 30</v>
      </c>
      <c r="AE4067">
        <f>IF(Table1[[#This Row],[Churn Label]]="no",0,1)</f>
        <v>1</v>
      </c>
      <c r="AF4067" cm="1">
        <f t="array" ref="AF4067">SUM(Table1[Cutomer Churned or not]/'KPI''s'!$B$1)</f>
        <v>0.2685808284731635</v>
      </c>
    </row>
    <row r="4068" spans="1:32" x14ac:dyDescent="0.25">
      <c r="A4068" t="s">
        <v>8255</v>
      </c>
      <c r="B4068" t="s">
        <v>25</v>
      </c>
      <c r="C4068" s="7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 t="str">
        <f>IF(Table1[[#This Row],[Under 30]]="yes","under 30",IF(Table1[[#This Row],[Senior]]="No","Senior","other"))</f>
        <v>Senior</v>
      </c>
      <c r="AE4068">
        <f>IF(Table1[[#This Row],[Churn Label]]="no",0,1)</f>
        <v>1</v>
      </c>
      <c r="AF4068" cm="1">
        <f t="array" ref="AF4068">SUM(Table1[Cutomer Churned or not]/'KPI''s'!$B$1)</f>
        <v>0.2685808284731635</v>
      </c>
    </row>
    <row r="4069" spans="1:32" x14ac:dyDescent="0.25">
      <c r="A4069" t="s">
        <v>8257</v>
      </c>
      <c r="B4069" t="s">
        <v>25</v>
      </c>
      <c r="C4069" s="7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 t="str">
        <f>IF(Table1[[#This Row],[Under 30]]="yes","under 30",IF(Table1[[#This Row],[Senior]]="No","Senior","other"))</f>
        <v>Senior</v>
      </c>
      <c r="AE4069">
        <f>IF(Table1[[#This Row],[Churn Label]]="no",0,1)</f>
        <v>1</v>
      </c>
      <c r="AF4069" cm="1">
        <f t="array" ref="AF4069">SUM(Table1[Cutomer Churned or not]/'KPI''s'!$B$1)</f>
        <v>0.2685808284731635</v>
      </c>
    </row>
    <row r="4070" spans="1:32" x14ac:dyDescent="0.25">
      <c r="A4070" t="s">
        <v>8259</v>
      </c>
      <c r="B4070" t="s">
        <v>25</v>
      </c>
      <c r="C4070" s="7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 t="str">
        <f>IF(Table1[[#This Row],[Under 30]]="yes","under 30",IF(Table1[[#This Row],[Senior]]="No","Senior","other"))</f>
        <v>other</v>
      </c>
      <c r="AE4070">
        <f>IF(Table1[[#This Row],[Churn Label]]="no",0,1)</f>
        <v>1</v>
      </c>
      <c r="AF4070" cm="1">
        <f t="array" ref="AF4070">SUM(Table1[Cutomer Churned or not]/'KPI''s'!$B$1)</f>
        <v>0.2685808284731635</v>
      </c>
    </row>
    <row r="4071" spans="1:32" x14ac:dyDescent="0.25">
      <c r="A4071" t="s">
        <v>8261</v>
      </c>
      <c r="B4071" t="s">
        <v>25</v>
      </c>
      <c r="C4071" s="7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 t="str">
        <f>IF(Table1[[#This Row],[Under 30]]="yes","under 30",IF(Table1[[#This Row],[Senior]]="No","Senior","other"))</f>
        <v>Senior</v>
      </c>
      <c r="AE4071">
        <f>IF(Table1[[#This Row],[Churn Label]]="no",0,1)</f>
        <v>1</v>
      </c>
      <c r="AF4071" cm="1">
        <f t="array" ref="AF4071">SUM(Table1[Cutomer Churned or not]/'KPI''s'!$B$1)</f>
        <v>0.2685808284731635</v>
      </c>
    </row>
    <row r="4072" spans="1:32" x14ac:dyDescent="0.25">
      <c r="A4072" t="s">
        <v>8263</v>
      </c>
      <c r="B4072" t="s">
        <v>25</v>
      </c>
      <c r="C4072" s="7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 t="str">
        <f>IF(Table1[[#This Row],[Under 30]]="yes","under 30",IF(Table1[[#This Row],[Senior]]="No","Senior","other"))</f>
        <v>other</v>
      </c>
      <c r="AE4072">
        <f>IF(Table1[[#This Row],[Churn Label]]="no",0,1)</f>
        <v>1</v>
      </c>
      <c r="AF4072" cm="1">
        <f t="array" ref="AF4072">SUM(Table1[Cutomer Churned or not]/'KPI''s'!$B$1)</f>
        <v>0.2685808284731635</v>
      </c>
    </row>
    <row r="4073" spans="1:32" x14ac:dyDescent="0.25">
      <c r="A4073" t="s">
        <v>8265</v>
      </c>
      <c r="B4073" t="s">
        <v>25</v>
      </c>
      <c r="C4073" s="7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 t="str">
        <f>IF(Table1[[#This Row],[Under 30]]="yes","under 30",IF(Table1[[#This Row],[Senior]]="No","Senior","other"))</f>
        <v>other</v>
      </c>
      <c r="AE4073">
        <f>IF(Table1[[#This Row],[Churn Label]]="no",0,1)</f>
        <v>1</v>
      </c>
      <c r="AF4073" cm="1">
        <f t="array" ref="AF4073">SUM(Table1[Cutomer Churned or not]/'KPI''s'!$B$1)</f>
        <v>0.2685808284731635</v>
      </c>
    </row>
    <row r="4074" spans="1:32" x14ac:dyDescent="0.25">
      <c r="A4074" t="s">
        <v>8267</v>
      </c>
      <c r="B4074" t="s">
        <v>25</v>
      </c>
      <c r="C4074" s="7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 t="str">
        <f>IF(Table1[[#This Row],[Under 30]]="yes","under 30",IF(Table1[[#This Row],[Senior]]="No","Senior","other"))</f>
        <v>other</v>
      </c>
      <c r="AE4074">
        <f>IF(Table1[[#This Row],[Churn Label]]="no",0,1)</f>
        <v>1</v>
      </c>
      <c r="AF4074" cm="1">
        <f t="array" ref="AF4074">SUM(Table1[Cutomer Churned or not]/'KPI''s'!$B$1)</f>
        <v>0.2685808284731635</v>
      </c>
    </row>
    <row r="4075" spans="1:32" x14ac:dyDescent="0.25">
      <c r="A4075" t="s">
        <v>8269</v>
      </c>
      <c r="B4075" t="s">
        <v>25</v>
      </c>
      <c r="C4075" s="7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 t="str">
        <f>IF(Table1[[#This Row],[Under 30]]="yes","under 30",IF(Table1[[#This Row],[Senior]]="No","Senior","other"))</f>
        <v>Senior</v>
      </c>
      <c r="AE4075">
        <f>IF(Table1[[#This Row],[Churn Label]]="no",0,1)</f>
        <v>1</v>
      </c>
      <c r="AF4075" cm="1">
        <f t="array" ref="AF4075">SUM(Table1[Cutomer Churned or not]/'KPI''s'!$B$1)</f>
        <v>0.2685808284731635</v>
      </c>
    </row>
    <row r="4076" spans="1:32" x14ac:dyDescent="0.25">
      <c r="A4076" t="s">
        <v>8271</v>
      </c>
      <c r="B4076" t="s">
        <v>25</v>
      </c>
      <c r="C4076" s="7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 t="str">
        <f>IF(Table1[[#This Row],[Under 30]]="yes","under 30",IF(Table1[[#This Row],[Senior]]="No","Senior","other"))</f>
        <v>Senior</v>
      </c>
      <c r="AE4076">
        <f>IF(Table1[[#This Row],[Churn Label]]="no",0,1)</f>
        <v>1</v>
      </c>
      <c r="AF4076" cm="1">
        <f t="array" ref="AF4076">SUM(Table1[Cutomer Churned or not]/'KPI''s'!$B$1)</f>
        <v>0.2685808284731635</v>
      </c>
    </row>
    <row r="4077" spans="1:32" x14ac:dyDescent="0.25">
      <c r="A4077" t="s">
        <v>8273</v>
      </c>
      <c r="B4077" t="s">
        <v>25</v>
      </c>
      <c r="C4077" s="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 t="str">
        <f>IF(Table1[[#This Row],[Under 30]]="yes","under 30",IF(Table1[[#This Row],[Senior]]="No","Senior","other"))</f>
        <v>other</v>
      </c>
      <c r="AE4077">
        <f>IF(Table1[[#This Row],[Churn Label]]="no",0,1)</f>
        <v>1</v>
      </c>
      <c r="AF4077" cm="1">
        <f t="array" ref="AF4077">SUM(Table1[Cutomer Churned or not]/'KPI''s'!$B$1)</f>
        <v>0.2685808284731635</v>
      </c>
    </row>
    <row r="4078" spans="1:32" x14ac:dyDescent="0.25">
      <c r="A4078" t="s">
        <v>8275</v>
      </c>
      <c r="B4078" t="s">
        <v>25</v>
      </c>
      <c r="C4078" s="7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 t="str">
        <f>IF(Table1[[#This Row],[Under 30]]="yes","under 30",IF(Table1[[#This Row],[Senior]]="No","Senior","other"))</f>
        <v>under 30</v>
      </c>
      <c r="AE4078">
        <f>IF(Table1[[#This Row],[Churn Label]]="no",0,1)</f>
        <v>1</v>
      </c>
      <c r="AF4078" cm="1">
        <f t="array" ref="AF4078">SUM(Table1[Cutomer Churned or not]/'KPI''s'!$B$1)</f>
        <v>0.2685808284731635</v>
      </c>
    </row>
    <row r="4079" spans="1:32" x14ac:dyDescent="0.25">
      <c r="A4079" t="s">
        <v>8277</v>
      </c>
      <c r="B4079" t="s">
        <v>25</v>
      </c>
      <c r="C4079" s="7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 t="str">
        <f>IF(Table1[[#This Row],[Under 30]]="yes","under 30",IF(Table1[[#This Row],[Senior]]="No","Senior","other"))</f>
        <v>under 30</v>
      </c>
      <c r="AE4079">
        <f>IF(Table1[[#This Row],[Churn Label]]="no",0,1)</f>
        <v>1</v>
      </c>
      <c r="AF4079" cm="1">
        <f t="array" ref="AF4079">SUM(Table1[Cutomer Churned or not]/'KPI''s'!$B$1)</f>
        <v>0.2685808284731635</v>
      </c>
    </row>
    <row r="4080" spans="1:32" x14ac:dyDescent="0.25">
      <c r="A4080" t="s">
        <v>8279</v>
      </c>
      <c r="B4080" t="s">
        <v>25</v>
      </c>
      <c r="C4080" s="7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 t="str">
        <f>IF(Table1[[#This Row],[Under 30]]="yes","under 30",IF(Table1[[#This Row],[Senior]]="No","Senior","other"))</f>
        <v>under 30</v>
      </c>
      <c r="AE4080">
        <f>IF(Table1[[#This Row],[Churn Label]]="no",0,1)</f>
        <v>1</v>
      </c>
      <c r="AF4080" cm="1">
        <f t="array" ref="AF4080">SUM(Table1[Cutomer Churned or not]/'KPI''s'!$B$1)</f>
        <v>0.2685808284731635</v>
      </c>
    </row>
    <row r="4081" spans="1:32" x14ac:dyDescent="0.25">
      <c r="A4081" t="s">
        <v>8281</v>
      </c>
      <c r="B4081" t="s">
        <v>25</v>
      </c>
      <c r="C4081" s="7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 t="str">
        <f>IF(Table1[[#This Row],[Under 30]]="yes","under 30",IF(Table1[[#This Row],[Senior]]="No","Senior","other"))</f>
        <v>other</v>
      </c>
      <c r="AE4081">
        <f>IF(Table1[[#This Row],[Churn Label]]="no",0,1)</f>
        <v>1</v>
      </c>
      <c r="AF4081" cm="1">
        <f t="array" ref="AF4081">SUM(Table1[Cutomer Churned or not]/'KPI''s'!$B$1)</f>
        <v>0.2685808284731635</v>
      </c>
    </row>
    <row r="4082" spans="1:32" x14ac:dyDescent="0.25">
      <c r="A4082" t="s">
        <v>8283</v>
      </c>
      <c r="B4082" t="s">
        <v>25</v>
      </c>
      <c r="C4082" s="7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 t="str">
        <f>IF(Table1[[#This Row],[Under 30]]="yes","under 30",IF(Table1[[#This Row],[Senior]]="No","Senior","other"))</f>
        <v>under 30</v>
      </c>
      <c r="AE4082">
        <f>IF(Table1[[#This Row],[Churn Label]]="no",0,1)</f>
        <v>1</v>
      </c>
      <c r="AF4082" cm="1">
        <f t="array" ref="AF4082">SUM(Table1[Cutomer Churned or not]/'KPI''s'!$B$1)</f>
        <v>0.2685808284731635</v>
      </c>
    </row>
    <row r="4083" spans="1:32" x14ac:dyDescent="0.25">
      <c r="A4083" t="s">
        <v>8285</v>
      </c>
      <c r="B4083" t="s">
        <v>25</v>
      </c>
      <c r="C4083" s="7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 t="str">
        <f>IF(Table1[[#This Row],[Under 30]]="yes","under 30",IF(Table1[[#This Row],[Senior]]="No","Senior","other"))</f>
        <v>Senior</v>
      </c>
      <c r="AE4083">
        <f>IF(Table1[[#This Row],[Churn Label]]="no",0,1)</f>
        <v>1</v>
      </c>
      <c r="AF4083" cm="1">
        <f t="array" ref="AF4083">SUM(Table1[Cutomer Churned or not]/'KPI''s'!$B$1)</f>
        <v>0.2685808284731635</v>
      </c>
    </row>
    <row r="4084" spans="1:32" x14ac:dyDescent="0.25">
      <c r="A4084" t="s">
        <v>8287</v>
      </c>
      <c r="B4084" t="s">
        <v>25</v>
      </c>
      <c r="C4084" s="7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 t="str">
        <f>IF(Table1[[#This Row],[Under 30]]="yes","under 30",IF(Table1[[#This Row],[Senior]]="No","Senior","other"))</f>
        <v>Senior</v>
      </c>
      <c r="AE4084">
        <f>IF(Table1[[#This Row],[Churn Label]]="no",0,1)</f>
        <v>1</v>
      </c>
      <c r="AF4084" cm="1">
        <f t="array" ref="AF4084">SUM(Table1[Cutomer Churned or not]/'KPI''s'!$B$1)</f>
        <v>0.2685808284731635</v>
      </c>
    </row>
    <row r="4085" spans="1:32" x14ac:dyDescent="0.25">
      <c r="A4085" t="s">
        <v>8289</v>
      </c>
      <c r="B4085" t="s">
        <v>25</v>
      </c>
      <c r="C4085" s="7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 t="str">
        <f>IF(Table1[[#This Row],[Under 30]]="yes","under 30",IF(Table1[[#This Row],[Senior]]="No","Senior","other"))</f>
        <v>Senior</v>
      </c>
      <c r="AE4085">
        <f>IF(Table1[[#This Row],[Churn Label]]="no",0,1)</f>
        <v>1</v>
      </c>
      <c r="AF4085" cm="1">
        <f t="array" ref="AF4085">SUM(Table1[Cutomer Churned or not]/'KPI''s'!$B$1)</f>
        <v>0.2685808284731635</v>
      </c>
    </row>
    <row r="4086" spans="1:32" x14ac:dyDescent="0.25">
      <c r="A4086" t="s">
        <v>8291</v>
      </c>
      <c r="B4086" t="s">
        <v>25</v>
      </c>
      <c r="C4086" s="7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 t="str">
        <f>IF(Table1[[#This Row],[Under 30]]="yes","under 30",IF(Table1[[#This Row],[Senior]]="No","Senior","other"))</f>
        <v>Senior</v>
      </c>
      <c r="AE4086">
        <f>IF(Table1[[#This Row],[Churn Label]]="no",0,1)</f>
        <v>1</v>
      </c>
      <c r="AF4086" cm="1">
        <f t="array" ref="AF4086">SUM(Table1[Cutomer Churned or not]/'KPI''s'!$B$1)</f>
        <v>0.2685808284731635</v>
      </c>
    </row>
    <row r="4087" spans="1:32" x14ac:dyDescent="0.25">
      <c r="A4087" t="s">
        <v>8293</v>
      </c>
      <c r="B4087" t="s">
        <v>25</v>
      </c>
      <c r="C4087" s="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 t="str">
        <f>IF(Table1[[#This Row],[Under 30]]="yes","under 30",IF(Table1[[#This Row],[Senior]]="No","Senior","other"))</f>
        <v>Senior</v>
      </c>
      <c r="AE4087">
        <f>IF(Table1[[#This Row],[Churn Label]]="no",0,1)</f>
        <v>1</v>
      </c>
      <c r="AF4087" cm="1">
        <f t="array" ref="AF4087">SUM(Table1[Cutomer Churned or not]/'KPI''s'!$B$1)</f>
        <v>0.2685808284731635</v>
      </c>
    </row>
    <row r="4088" spans="1:32" x14ac:dyDescent="0.25">
      <c r="A4088" t="s">
        <v>8295</v>
      </c>
      <c r="B4088" t="s">
        <v>25</v>
      </c>
      <c r="C4088" s="7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 t="str">
        <f>IF(Table1[[#This Row],[Under 30]]="yes","under 30",IF(Table1[[#This Row],[Senior]]="No","Senior","other"))</f>
        <v>Senior</v>
      </c>
      <c r="AE4088">
        <f>IF(Table1[[#This Row],[Churn Label]]="no",0,1)</f>
        <v>1</v>
      </c>
      <c r="AF4088" cm="1">
        <f t="array" ref="AF4088">SUM(Table1[Cutomer Churned or not]/'KPI''s'!$B$1)</f>
        <v>0.2685808284731635</v>
      </c>
    </row>
    <row r="4089" spans="1:32" x14ac:dyDescent="0.25">
      <c r="A4089" t="s">
        <v>8297</v>
      </c>
      <c r="B4089" t="s">
        <v>25</v>
      </c>
      <c r="C4089" s="7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 t="str">
        <f>IF(Table1[[#This Row],[Under 30]]="yes","under 30",IF(Table1[[#This Row],[Senior]]="No","Senior","other"))</f>
        <v>under 30</v>
      </c>
      <c r="AE4089">
        <f>IF(Table1[[#This Row],[Churn Label]]="no",0,1)</f>
        <v>1</v>
      </c>
      <c r="AF4089" cm="1">
        <f t="array" ref="AF4089">SUM(Table1[Cutomer Churned or not]/'KPI''s'!$B$1)</f>
        <v>0.2685808284731635</v>
      </c>
    </row>
    <row r="4090" spans="1:32" x14ac:dyDescent="0.25">
      <c r="A4090" t="s">
        <v>8299</v>
      </c>
      <c r="B4090" t="s">
        <v>25</v>
      </c>
      <c r="C4090" s="7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 t="str">
        <f>IF(Table1[[#This Row],[Under 30]]="yes","under 30",IF(Table1[[#This Row],[Senior]]="No","Senior","other"))</f>
        <v>other</v>
      </c>
      <c r="AE4090">
        <f>IF(Table1[[#This Row],[Churn Label]]="no",0,1)</f>
        <v>1</v>
      </c>
      <c r="AF4090" cm="1">
        <f t="array" ref="AF4090">SUM(Table1[Cutomer Churned or not]/'KPI''s'!$B$1)</f>
        <v>0.2685808284731635</v>
      </c>
    </row>
    <row r="4091" spans="1:32" x14ac:dyDescent="0.25">
      <c r="A4091" t="s">
        <v>8301</v>
      </c>
      <c r="B4091" t="s">
        <v>25</v>
      </c>
      <c r="C4091" s="7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 t="str">
        <f>IF(Table1[[#This Row],[Under 30]]="yes","under 30",IF(Table1[[#This Row],[Senior]]="No","Senior","other"))</f>
        <v>other</v>
      </c>
      <c r="AE4091">
        <f>IF(Table1[[#This Row],[Churn Label]]="no",0,1)</f>
        <v>1</v>
      </c>
      <c r="AF4091" cm="1">
        <f t="array" ref="AF4091">SUM(Table1[Cutomer Churned or not]/'KPI''s'!$B$1)</f>
        <v>0.2685808284731635</v>
      </c>
    </row>
    <row r="4092" spans="1:32" x14ac:dyDescent="0.25">
      <c r="A4092" t="s">
        <v>8303</v>
      </c>
      <c r="B4092" t="s">
        <v>25</v>
      </c>
      <c r="C4092" s="7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 t="str">
        <f>IF(Table1[[#This Row],[Under 30]]="yes","under 30",IF(Table1[[#This Row],[Senior]]="No","Senior","other"))</f>
        <v>Senior</v>
      </c>
      <c r="AE4092">
        <f>IF(Table1[[#This Row],[Churn Label]]="no",0,1)</f>
        <v>1</v>
      </c>
      <c r="AF4092" cm="1">
        <f t="array" ref="AF4092">SUM(Table1[Cutomer Churned or not]/'KPI''s'!$B$1)</f>
        <v>0.2685808284731635</v>
      </c>
    </row>
    <row r="4093" spans="1:32" x14ac:dyDescent="0.25">
      <c r="A4093" t="s">
        <v>8305</v>
      </c>
      <c r="B4093" t="s">
        <v>25</v>
      </c>
      <c r="C4093" s="7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 t="str">
        <f>IF(Table1[[#This Row],[Under 30]]="yes","under 30",IF(Table1[[#This Row],[Senior]]="No","Senior","other"))</f>
        <v>other</v>
      </c>
      <c r="AE4093">
        <f>IF(Table1[[#This Row],[Churn Label]]="no",0,1)</f>
        <v>1</v>
      </c>
      <c r="AF4093" cm="1">
        <f t="array" ref="AF4093">SUM(Table1[Cutomer Churned or not]/'KPI''s'!$B$1)</f>
        <v>0.2685808284731635</v>
      </c>
    </row>
    <row r="4094" spans="1:32" x14ac:dyDescent="0.25">
      <c r="A4094" t="s">
        <v>8307</v>
      </c>
      <c r="B4094" t="s">
        <v>25</v>
      </c>
      <c r="C4094" s="7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 t="str">
        <f>IF(Table1[[#This Row],[Under 30]]="yes","under 30",IF(Table1[[#This Row],[Senior]]="No","Senior","other"))</f>
        <v>Senior</v>
      </c>
      <c r="AE4094">
        <f>IF(Table1[[#This Row],[Churn Label]]="no",0,1)</f>
        <v>1</v>
      </c>
      <c r="AF4094" cm="1">
        <f t="array" ref="AF4094">SUM(Table1[Cutomer Churned or not]/'KPI''s'!$B$1)</f>
        <v>0.2685808284731635</v>
      </c>
    </row>
    <row r="4095" spans="1:32" x14ac:dyDescent="0.25">
      <c r="A4095" t="s">
        <v>8309</v>
      </c>
      <c r="B4095" t="s">
        <v>25</v>
      </c>
      <c r="C4095" s="7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 t="str">
        <f>IF(Table1[[#This Row],[Under 30]]="yes","under 30",IF(Table1[[#This Row],[Senior]]="No","Senior","other"))</f>
        <v>other</v>
      </c>
      <c r="AE4095">
        <f>IF(Table1[[#This Row],[Churn Label]]="no",0,1)</f>
        <v>1</v>
      </c>
      <c r="AF4095" cm="1">
        <f t="array" ref="AF4095">SUM(Table1[Cutomer Churned or not]/'KPI''s'!$B$1)</f>
        <v>0.2685808284731635</v>
      </c>
    </row>
    <row r="4096" spans="1:32" x14ac:dyDescent="0.25">
      <c r="A4096" t="s">
        <v>8311</v>
      </c>
      <c r="B4096" t="s">
        <v>25</v>
      </c>
      <c r="C4096" s="7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 t="str">
        <f>IF(Table1[[#This Row],[Under 30]]="yes","under 30",IF(Table1[[#This Row],[Senior]]="No","Senior","other"))</f>
        <v>under 30</v>
      </c>
      <c r="AE4096">
        <f>IF(Table1[[#This Row],[Churn Label]]="no",0,1)</f>
        <v>1</v>
      </c>
      <c r="AF4096" cm="1">
        <f t="array" ref="AF4096">SUM(Table1[Cutomer Churned or not]/'KPI''s'!$B$1)</f>
        <v>0.2685808284731635</v>
      </c>
    </row>
    <row r="4097" spans="1:32" x14ac:dyDescent="0.25">
      <c r="A4097" t="s">
        <v>8313</v>
      </c>
      <c r="B4097" t="s">
        <v>25</v>
      </c>
      <c r="C4097" s="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 t="str">
        <f>IF(Table1[[#This Row],[Under 30]]="yes","under 30",IF(Table1[[#This Row],[Senior]]="No","Senior","other"))</f>
        <v>Senior</v>
      </c>
      <c r="AE4097">
        <f>IF(Table1[[#This Row],[Churn Label]]="no",0,1)</f>
        <v>1</v>
      </c>
      <c r="AF4097" cm="1">
        <f t="array" ref="AF4097">SUM(Table1[Cutomer Churned or not]/'KPI''s'!$B$1)</f>
        <v>0.2685808284731635</v>
      </c>
    </row>
    <row r="4098" spans="1:32" x14ac:dyDescent="0.25">
      <c r="A4098" t="s">
        <v>8315</v>
      </c>
      <c r="B4098" t="s">
        <v>25</v>
      </c>
      <c r="C4098" s="7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 t="str">
        <f>IF(Table1[[#This Row],[Under 30]]="yes","under 30",IF(Table1[[#This Row],[Senior]]="No","Senior","other"))</f>
        <v>Senior</v>
      </c>
      <c r="AE4098">
        <f>IF(Table1[[#This Row],[Churn Label]]="no",0,1)</f>
        <v>1</v>
      </c>
      <c r="AF4098" cm="1">
        <f t="array" ref="AF4098">SUM(Table1[Cutomer Churned or not]/'KPI''s'!$B$1)</f>
        <v>0.2685808284731635</v>
      </c>
    </row>
    <row r="4099" spans="1:32" x14ac:dyDescent="0.25">
      <c r="A4099" t="s">
        <v>8317</v>
      </c>
      <c r="B4099" t="s">
        <v>25</v>
      </c>
      <c r="C4099" s="7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 t="str">
        <f>IF(Table1[[#This Row],[Under 30]]="yes","under 30",IF(Table1[[#This Row],[Senior]]="No","Senior","other"))</f>
        <v>under 30</v>
      </c>
      <c r="AE4099">
        <f>IF(Table1[[#This Row],[Churn Label]]="no",0,1)</f>
        <v>1</v>
      </c>
      <c r="AF4099" cm="1">
        <f t="array" ref="AF4099">SUM(Table1[Cutomer Churned or not]/'KPI''s'!$B$1)</f>
        <v>0.2685808284731635</v>
      </c>
    </row>
    <row r="4100" spans="1:32" x14ac:dyDescent="0.25">
      <c r="A4100" t="s">
        <v>8319</v>
      </c>
      <c r="B4100" t="s">
        <v>25</v>
      </c>
      <c r="C4100" s="7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 t="str">
        <f>IF(Table1[[#This Row],[Under 30]]="yes","under 30",IF(Table1[[#This Row],[Senior]]="No","Senior","other"))</f>
        <v>Senior</v>
      </c>
      <c r="AE4100">
        <f>IF(Table1[[#This Row],[Churn Label]]="no",0,1)</f>
        <v>1</v>
      </c>
      <c r="AF4100" cm="1">
        <f t="array" ref="AF4100">SUM(Table1[Cutomer Churned or not]/'KPI''s'!$B$1)</f>
        <v>0.2685808284731635</v>
      </c>
    </row>
    <row r="4101" spans="1:32" x14ac:dyDescent="0.25">
      <c r="A4101" t="s">
        <v>8321</v>
      </c>
      <c r="B4101" t="s">
        <v>25</v>
      </c>
      <c r="C4101" s="7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 t="str">
        <f>IF(Table1[[#This Row],[Under 30]]="yes","under 30",IF(Table1[[#This Row],[Senior]]="No","Senior","other"))</f>
        <v>other</v>
      </c>
      <c r="AE4101">
        <f>IF(Table1[[#This Row],[Churn Label]]="no",0,1)</f>
        <v>1</v>
      </c>
      <c r="AF4101" cm="1">
        <f t="array" ref="AF4101">SUM(Table1[Cutomer Churned or not]/'KPI''s'!$B$1)</f>
        <v>0.2685808284731635</v>
      </c>
    </row>
    <row r="4102" spans="1:32" x14ac:dyDescent="0.25">
      <c r="A4102" t="s">
        <v>8323</v>
      </c>
      <c r="B4102" t="s">
        <v>25</v>
      </c>
      <c r="C4102" s="7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 t="str">
        <f>IF(Table1[[#This Row],[Under 30]]="yes","under 30",IF(Table1[[#This Row],[Senior]]="No","Senior","other"))</f>
        <v>other</v>
      </c>
      <c r="AE4102">
        <f>IF(Table1[[#This Row],[Churn Label]]="no",0,1)</f>
        <v>1</v>
      </c>
      <c r="AF4102" cm="1">
        <f t="array" ref="AF4102">SUM(Table1[Cutomer Churned or not]/'KPI''s'!$B$1)</f>
        <v>0.2685808284731635</v>
      </c>
    </row>
    <row r="4103" spans="1:32" x14ac:dyDescent="0.25">
      <c r="A4103" t="s">
        <v>8325</v>
      </c>
      <c r="B4103" t="s">
        <v>25</v>
      </c>
      <c r="C4103" s="7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 t="str">
        <f>IF(Table1[[#This Row],[Under 30]]="yes","under 30",IF(Table1[[#This Row],[Senior]]="No","Senior","other"))</f>
        <v>Senior</v>
      </c>
      <c r="AE4103">
        <f>IF(Table1[[#This Row],[Churn Label]]="no",0,1)</f>
        <v>1</v>
      </c>
      <c r="AF4103" cm="1">
        <f t="array" ref="AF4103">SUM(Table1[Cutomer Churned or not]/'KPI''s'!$B$1)</f>
        <v>0.2685808284731635</v>
      </c>
    </row>
    <row r="4104" spans="1:32" x14ac:dyDescent="0.25">
      <c r="A4104" t="s">
        <v>8327</v>
      </c>
      <c r="B4104" t="s">
        <v>25</v>
      </c>
      <c r="C4104" s="7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 t="str">
        <f>IF(Table1[[#This Row],[Under 30]]="yes","under 30",IF(Table1[[#This Row],[Senior]]="No","Senior","other"))</f>
        <v>Senior</v>
      </c>
      <c r="AE4104">
        <f>IF(Table1[[#This Row],[Churn Label]]="no",0,1)</f>
        <v>1</v>
      </c>
      <c r="AF4104" cm="1">
        <f t="array" ref="AF4104">SUM(Table1[Cutomer Churned or not]/'KPI''s'!$B$1)</f>
        <v>0.2685808284731635</v>
      </c>
    </row>
    <row r="4105" spans="1:32" x14ac:dyDescent="0.25">
      <c r="A4105" t="s">
        <v>8329</v>
      </c>
      <c r="B4105" t="s">
        <v>25</v>
      </c>
      <c r="C4105" s="7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 t="str">
        <f>IF(Table1[[#This Row],[Under 30]]="yes","under 30",IF(Table1[[#This Row],[Senior]]="No","Senior","other"))</f>
        <v>Senior</v>
      </c>
      <c r="AE4105">
        <f>IF(Table1[[#This Row],[Churn Label]]="no",0,1)</f>
        <v>1</v>
      </c>
      <c r="AF4105" cm="1">
        <f t="array" ref="AF4105">SUM(Table1[Cutomer Churned or not]/'KPI''s'!$B$1)</f>
        <v>0.2685808284731635</v>
      </c>
    </row>
    <row r="4106" spans="1:32" x14ac:dyDescent="0.25">
      <c r="A4106" t="s">
        <v>8331</v>
      </c>
      <c r="B4106" t="s">
        <v>25</v>
      </c>
      <c r="C4106" s="7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 t="str">
        <f>IF(Table1[[#This Row],[Under 30]]="yes","under 30",IF(Table1[[#This Row],[Senior]]="No","Senior","other"))</f>
        <v>Senior</v>
      </c>
      <c r="AE4106">
        <f>IF(Table1[[#This Row],[Churn Label]]="no",0,1)</f>
        <v>1</v>
      </c>
      <c r="AF4106" cm="1">
        <f t="array" ref="AF4106">SUM(Table1[Cutomer Churned or not]/'KPI''s'!$B$1)</f>
        <v>0.2685808284731635</v>
      </c>
    </row>
    <row r="4107" spans="1:32" x14ac:dyDescent="0.25">
      <c r="A4107" t="s">
        <v>8333</v>
      </c>
      <c r="B4107" t="s">
        <v>25</v>
      </c>
      <c r="C4107" s="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 t="str">
        <f>IF(Table1[[#This Row],[Under 30]]="yes","under 30",IF(Table1[[#This Row],[Senior]]="No","Senior","other"))</f>
        <v>Senior</v>
      </c>
      <c r="AE4107">
        <f>IF(Table1[[#This Row],[Churn Label]]="no",0,1)</f>
        <v>1</v>
      </c>
      <c r="AF4107" cm="1">
        <f t="array" ref="AF4107">SUM(Table1[Cutomer Churned or not]/'KPI''s'!$B$1)</f>
        <v>0.2685808284731635</v>
      </c>
    </row>
    <row r="4108" spans="1:32" x14ac:dyDescent="0.25">
      <c r="A4108" t="s">
        <v>8335</v>
      </c>
      <c r="B4108" t="s">
        <v>25</v>
      </c>
      <c r="C4108" s="7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 t="str">
        <f>IF(Table1[[#This Row],[Under 30]]="yes","under 30",IF(Table1[[#This Row],[Senior]]="No","Senior","other"))</f>
        <v>under 30</v>
      </c>
      <c r="AE4108">
        <f>IF(Table1[[#This Row],[Churn Label]]="no",0,1)</f>
        <v>1</v>
      </c>
      <c r="AF4108" cm="1">
        <f t="array" ref="AF4108">SUM(Table1[Cutomer Churned or not]/'KPI''s'!$B$1)</f>
        <v>0.2685808284731635</v>
      </c>
    </row>
    <row r="4109" spans="1:32" x14ac:dyDescent="0.25">
      <c r="A4109" t="s">
        <v>8337</v>
      </c>
      <c r="B4109" t="s">
        <v>25</v>
      </c>
      <c r="C4109" s="7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 t="str">
        <f>IF(Table1[[#This Row],[Under 30]]="yes","under 30",IF(Table1[[#This Row],[Senior]]="No","Senior","other"))</f>
        <v>other</v>
      </c>
      <c r="AE4109">
        <f>IF(Table1[[#This Row],[Churn Label]]="no",0,1)</f>
        <v>1</v>
      </c>
      <c r="AF4109" cm="1">
        <f t="array" ref="AF4109">SUM(Table1[Cutomer Churned or not]/'KPI''s'!$B$1)</f>
        <v>0.2685808284731635</v>
      </c>
    </row>
    <row r="4110" spans="1:32" x14ac:dyDescent="0.25">
      <c r="A4110" t="s">
        <v>8339</v>
      </c>
      <c r="B4110" t="s">
        <v>25</v>
      </c>
      <c r="C4110" s="7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 t="str">
        <f>IF(Table1[[#This Row],[Under 30]]="yes","under 30",IF(Table1[[#This Row],[Senior]]="No","Senior","other"))</f>
        <v>Senior</v>
      </c>
      <c r="AE4110">
        <f>IF(Table1[[#This Row],[Churn Label]]="no",0,1)</f>
        <v>1</v>
      </c>
      <c r="AF4110" cm="1">
        <f t="array" ref="AF4110">SUM(Table1[Cutomer Churned or not]/'KPI''s'!$B$1)</f>
        <v>0.2685808284731635</v>
      </c>
    </row>
    <row r="4111" spans="1:32" x14ac:dyDescent="0.25">
      <c r="A4111" t="s">
        <v>8341</v>
      </c>
      <c r="B4111" t="s">
        <v>25</v>
      </c>
      <c r="C4111" s="7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 t="str">
        <f>IF(Table1[[#This Row],[Under 30]]="yes","under 30",IF(Table1[[#This Row],[Senior]]="No","Senior","other"))</f>
        <v>other</v>
      </c>
      <c r="AE4111">
        <f>IF(Table1[[#This Row],[Churn Label]]="no",0,1)</f>
        <v>1</v>
      </c>
      <c r="AF4111" cm="1">
        <f t="array" ref="AF4111">SUM(Table1[Cutomer Churned or not]/'KPI''s'!$B$1)</f>
        <v>0.2685808284731635</v>
      </c>
    </row>
    <row r="4112" spans="1:32" x14ac:dyDescent="0.25">
      <c r="A4112" t="s">
        <v>8343</v>
      </c>
      <c r="B4112" t="s">
        <v>25</v>
      </c>
      <c r="C4112" s="7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 t="str">
        <f>IF(Table1[[#This Row],[Under 30]]="yes","under 30",IF(Table1[[#This Row],[Senior]]="No","Senior","other"))</f>
        <v>Senior</v>
      </c>
      <c r="AE4112">
        <f>IF(Table1[[#This Row],[Churn Label]]="no",0,1)</f>
        <v>1</v>
      </c>
      <c r="AF4112" cm="1">
        <f t="array" ref="AF4112">SUM(Table1[Cutomer Churned or not]/'KPI''s'!$B$1)</f>
        <v>0.2685808284731635</v>
      </c>
    </row>
    <row r="4113" spans="1:32" x14ac:dyDescent="0.25">
      <c r="A4113" t="s">
        <v>8345</v>
      </c>
      <c r="B4113" t="s">
        <v>25</v>
      </c>
      <c r="C4113" s="7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 t="str">
        <f>IF(Table1[[#This Row],[Under 30]]="yes","under 30",IF(Table1[[#This Row],[Senior]]="No","Senior","other"))</f>
        <v>Senior</v>
      </c>
      <c r="AE4113">
        <f>IF(Table1[[#This Row],[Churn Label]]="no",0,1)</f>
        <v>1</v>
      </c>
      <c r="AF4113" cm="1">
        <f t="array" ref="AF4113">SUM(Table1[Cutomer Churned or not]/'KPI''s'!$B$1)</f>
        <v>0.2685808284731635</v>
      </c>
    </row>
    <row r="4114" spans="1:32" x14ac:dyDescent="0.25">
      <c r="A4114" t="s">
        <v>8347</v>
      </c>
      <c r="B4114" t="s">
        <v>25</v>
      </c>
      <c r="C4114" s="7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 t="str">
        <f>IF(Table1[[#This Row],[Under 30]]="yes","under 30",IF(Table1[[#This Row],[Senior]]="No","Senior","other"))</f>
        <v>Senior</v>
      </c>
      <c r="AE4114">
        <f>IF(Table1[[#This Row],[Churn Label]]="no",0,1)</f>
        <v>1</v>
      </c>
      <c r="AF4114" cm="1">
        <f t="array" ref="AF4114">SUM(Table1[Cutomer Churned or not]/'KPI''s'!$B$1)</f>
        <v>0.2685808284731635</v>
      </c>
    </row>
    <row r="4115" spans="1:32" x14ac:dyDescent="0.25">
      <c r="A4115" t="s">
        <v>8349</v>
      </c>
      <c r="B4115" t="s">
        <v>25</v>
      </c>
      <c r="C4115" s="7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 t="str">
        <f>IF(Table1[[#This Row],[Under 30]]="yes","under 30",IF(Table1[[#This Row],[Senior]]="No","Senior","other"))</f>
        <v>Senior</v>
      </c>
      <c r="AE4115">
        <f>IF(Table1[[#This Row],[Churn Label]]="no",0,1)</f>
        <v>1</v>
      </c>
      <c r="AF4115" cm="1">
        <f t="array" ref="AF4115">SUM(Table1[Cutomer Churned or not]/'KPI''s'!$B$1)</f>
        <v>0.2685808284731635</v>
      </c>
    </row>
    <row r="4116" spans="1:32" x14ac:dyDescent="0.25">
      <c r="A4116" t="s">
        <v>8351</v>
      </c>
      <c r="B4116" t="s">
        <v>25</v>
      </c>
      <c r="C4116" s="7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 t="str">
        <f>IF(Table1[[#This Row],[Under 30]]="yes","under 30",IF(Table1[[#This Row],[Senior]]="No","Senior","other"))</f>
        <v>other</v>
      </c>
      <c r="AE4116">
        <f>IF(Table1[[#This Row],[Churn Label]]="no",0,1)</f>
        <v>1</v>
      </c>
      <c r="AF4116" cm="1">
        <f t="array" ref="AF4116">SUM(Table1[Cutomer Churned or not]/'KPI''s'!$B$1)</f>
        <v>0.2685808284731635</v>
      </c>
    </row>
    <row r="4117" spans="1:32" x14ac:dyDescent="0.25">
      <c r="A4117" t="s">
        <v>8353</v>
      </c>
      <c r="B4117" t="s">
        <v>25</v>
      </c>
      <c r="C4117" s="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 t="str">
        <f>IF(Table1[[#This Row],[Under 30]]="yes","under 30",IF(Table1[[#This Row],[Senior]]="No","Senior","other"))</f>
        <v>other</v>
      </c>
      <c r="AE4117">
        <f>IF(Table1[[#This Row],[Churn Label]]="no",0,1)</f>
        <v>1</v>
      </c>
      <c r="AF4117" cm="1">
        <f t="array" ref="AF4117">SUM(Table1[Cutomer Churned or not]/'KPI''s'!$B$1)</f>
        <v>0.2685808284731635</v>
      </c>
    </row>
    <row r="4118" spans="1:32" x14ac:dyDescent="0.25">
      <c r="A4118" t="s">
        <v>8355</v>
      </c>
      <c r="B4118" t="s">
        <v>25</v>
      </c>
      <c r="C4118" s="7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 t="str">
        <f>IF(Table1[[#This Row],[Under 30]]="yes","under 30",IF(Table1[[#This Row],[Senior]]="No","Senior","other"))</f>
        <v>Senior</v>
      </c>
      <c r="AE4118">
        <f>IF(Table1[[#This Row],[Churn Label]]="no",0,1)</f>
        <v>1</v>
      </c>
      <c r="AF4118" cm="1">
        <f t="array" ref="AF4118">SUM(Table1[Cutomer Churned or not]/'KPI''s'!$B$1)</f>
        <v>0.2685808284731635</v>
      </c>
    </row>
    <row r="4119" spans="1:32" x14ac:dyDescent="0.25">
      <c r="A4119" t="s">
        <v>8357</v>
      </c>
      <c r="B4119" t="s">
        <v>25</v>
      </c>
      <c r="C4119" s="7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 t="str">
        <f>IF(Table1[[#This Row],[Under 30]]="yes","under 30",IF(Table1[[#This Row],[Senior]]="No","Senior","other"))</f>
        <v>Senior</v>
      </c>
      <c r="AE4119">
        <f>IF(Table1[[#This Row],[Churn Label]]="no",0,1)</f>
        <v>1</v>
      </c>
      <c r="AF4119" cm="1">
        <f t="array" ref="AF4119">SUM(Table1[Cutomer Churned or not]/'KPI''s'!$B$1)</f>
        <v>0.2685808284731635</v>
      </c>
    </row>
    <row r="4120" spans="1:32" x14ac:dyDescent="0.25">
      <c r="A4120" t="s">
        <v>8359</v>
      </c>
      <c r="B4120" t="s">
        <v>25</v>
      </c>
      <c r="C4120" s="7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 t="str">
        <f>IF(Table1[[#This Row],[Under 30]]="yes","under 30",IF(Table1[[#This Row],[Senior]]="No","Senior","other"))</f>
        <v>other</v>
      </c>
      <c r="AE4120">
        <f>IF(Table1[[#This Row],[Churn Label]]="no",0,1)</f>
        <v>1</v>
      </c>
      <c r="AF4120" cm="1">
        <f t="array" ref="AF4120">SUM(Table1[Cutomer Churned or not]/'KPI''s'!$B$1)</f>
        <v>0.2685808284731635</v>
      </c>
    </row>
    <row r="4121" spans="1:32" x14ac:dyDescent="0.25">
      <c r="A4121" t="s">
        <v>8361</v>
      </c>
      <c r="B4121" t="s">
        <v>25</v>
      </c>
      <c r="C4121" s="7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 t="str">
        <f>IF(Table1[[#This Row],[Under 30]]="yes","under 30",IF(Table1[[#This Row],[Senior]]="No","Senior","other"))</f>
        <v>Senior</v>
      </c>
      <c r="AE4121">
        <f>IF(Table1[[#This Row],[Churn Label]]="no",0,1)</f>
        <v>1</v>
      </c>
      <c r="AF4121" cm="1">
        <f t="array" ref="AF4121">SUM(Table1[Cutomer Churned or not]/'KPI''s'!$B$1)</f>
        <v>0.2685808284731635</v>
      </c>
    </row>
    <row r="4122" spans="1:32" x14ac:dyDescent="0.25">
      <c r="A4122" t="s">
        <v>8363</v>
      </c>
      <c r="B4122" t="s">
        <v>25</v>
      </c>
      <c r="C4122" s="7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 t="str">
        <f>IF(Table1[[#This Row],[Under 30]]="yes","under 30",IF(Table1[[#This Row],[Senior]]="No","Senior","other"))</f>
        <v>Senior</v>
      </c>
      <c r="AE4122">
        <f>IF(Table1[[#This Row],[Churn Label]]="no",0,1)</f>
        <v>1</v>
      </c>
      <c r="AF4122" cm="1">
        <f t="array" ref="AF4122">SUM(Table1[Cutomer Churned or not]/'KPI''s'!$B$1)</f>
        <v>0.2685808284731635</v>
      </c>
    </row>
    <row r="4123" spans="1:32" x14ac:dyDescent="0.25">
      <c r="A4123" t="s">
        <v>8365</v>
      </c>
      <c r="B4123" t="s">
        <v>25</v>
      </c>
      <c r="C4123" s="7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 t="str">
        <f>IF(Table1[[#This Row],[Under 30]]="yes","under 30",IF(Table1[[#This Row],[Senior]]="No","Senior","other"))</f>
        <v>Senior</v>
      </c>
      <c r="AE4123">
        <f>IF(Table1[[#This Row],[Churn Label]]="no",0,1)</f>
        <v>1</v>
      </c>
      <c r="AF4123" cm="1">
        <f t="array" ref="AF4123">SUM(Table1[Cutomer Churned or not]/'KPI''s'!$B$1)</f>
        <v>0.2685808284731635</v>
      </c>
    </row>
    <row r="4124" spans="1:32" x14ac:dyDescent="0.25">
      <c r="A4124" t="s">
        <v>8367</v>
      </c>
      <c r="B4124" t="s">
        <v>25</v>
      </c>
      <c r="C4124" s="7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 t="str">
        <f>IF(Table1[[#This Row],[Under 30]]="yes","under 30",IF(Table1[[#This Row],[Senior]]="No","Senior","other"))</f>
        <v>Senior</v>
      </c>
      <c r="AE4124">
        <f>IF(Table1[[#This Row],[Churn Label]]="no",0,1)</f>
        <v>1</v>
      </c>
      <c r="AF4124" cm="1">
        <f t="array" ref="AF4124">SUM(Table1[Cutomer Churned or not]/'KPI''s'!$B$1)</f>
        <v>0.2685808284731635</v>
      </c>
    </row>
    <row r="4125" spans="1:32" x14ac:dyDescent="0.25">
      <c r="A4125" t="s">
        <v>8369</v>
      </c>
      <c r="B4125" t="s">
        <v>25</v>
      </c>
      <c r="C4125" s="7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 t="str">
        <f>IF(Table1[[#This Row],[Under 30]]="yes","under 30",IF(Table1[[#This Row],[Senior]]="No","Senior","other"))</f>
        <v>other</v>
      </c>
      <c r="AE4125">
        <f>IF(Table1[[#This Row],[Churn Label]]="no",0,1)</f>
        <v>1</v>
      </c>
      <c r="AF4125" cm="1">
        <f t="array" ref="AF4125">SUM(Table1[Cutomer Churned or not]/'KPI''s'!$B$1)</f>
        <v>0.2685808284731635</v>
      </c>
    </row>
    <row r="4126" spans="1:32" x14ac:dyDescent="0.25">
      <c r="A4126" t="s">
        <v>8371</v>
      </c>
      <c r="B4126" t="s">
        <v>25</v>
      </c>
      <c r="C4126" s="7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 t="str">
        <f>IF(Table1[[#This Row],[Under 30]]="yes","under 30",IF(Table1[[#This Row],[Senior]]="No","Senior","other"))</f>
        <v>Senior</v>
      </c>
      <c r="AE4126">
        <f>IF(Table1[[#This Row],[Churn Label]]="no",0,1)</f>
        <v>1</v>
      </c>
      <c r="AF4126" cm="1">
        <f t="array" ref="AF4126">SUM(Table1[Cutomer Churned or not]/'KPI''s'!$B$1)</f>
        <v>0.2685808284731635</v>
      </c>
    </row>
    <row r="4127" spans="1:32" x14ac:dyDescent="0.25">
      <c r="A4127" t="s">
        <v>8373</v>
      </c>
      <c r="B4127" t="s">
        <v>25</v>
      </c>
      <c r="C4127" s="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 t="str">
        <f>IF(Table1[[#This Row],[Under 30]]="yes","under 30",IF(Table1[[#This Row],[Senior]]="No","Senior","other"))</f>
        <v>other</v>
      </c>
      <c r="AE4127">
        <f>IF(Table1[[#This Row],[Churn Label]]="no",0,1)</f>
        <v>1</v>
      </c>
      <c r="AF4127" cm="1">
        <f t="array" ref="AF4127">SUM(Table1[Cutomer Churned or not]/'KPI''s'!$B$1)</f>
        <v>0.2685808284731635</v>
      </c>
    </row>
    <row r="4128" spans="1:32" x14ac:dyDescent="0.25">
      <c r="A4128" t="s">
        <v>8375</v>
      </c>
      <c r="B4128" t="s">
        <v>25</v>
      </c>
      <c r="C4128" s="7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 t="str">
        <f>IF(Table1[[#This Row],[Under 30]]="yes","under 30",IF(Table1[[#This Row],[Senior]]="No","Senior","other"))</f>
        <v>other</v>
      </c>
      <c r="AE4128">
        <f>IF(Table1[[#This Row],[Churn Label]]="no",0,1)</f>
        <v>1</v>
      </c>
      <c r="AF4128" cm="1">
        <f t="array" ref="AF4128">SUM(Table1[Cutomer Churned or not]/'KPI''s'!$B$1)</f>
        <v>0.2685808284731635</v>
      </c>
    </row>
    <row r="4129" spans="1:32" x14ac:dyDescent="0.25">
      <c r="A4129" t="s">
        <v>8377</v>
      </c>
      <c r="B4129" t="s">
        <v>25</v>
      </c>
      <c r="C4129" s="7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 t="str">
        <f>IF(Table1[[#This Row],[Under 30]]="yes","under 30",IF(Table1[[#This Row],[Senior]]="No","Senior","other"))</f>
        <v>other</v>
      </c>
      <c r="AE4129">
        <f>IF(Table1[[#This Row],[Churn Label]]="no",0,1)</f>
        <v>1</v>
      </c>
      <c r="AF4129" cm="1">
        <f t="array" ref="AF4129">SUM(Table1[Cutomer Churned or not]/'KPI''s'!$B$1)</f>
        <v>0.2685808284731635</v>
      </c>
    </row>
    <row r="4130" spans="1:32" x14ac:dyDescent="0.25">
      <c r="A4130" t="s">
        <v>8379</v>
      </c>
      <c r="B4130" t="s">
        <v>25</v>
      </c>
      <c r="C4130" s="7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 t="str">
        <f>IF(Table1[[#This Row],[Under 30]]="yes","under 30",IF(Table1[[#This Row],[Senior]]="No","Senior","other"))</f>
        <v>Senior</v>
      </c>
      <c r="AE4130">
        <f>IF(Table1[[#This Row],[Churn Label]]="no",0,1)</f>
        <v>1</v>
      </c>
      <c r="AF4130" cm="1">
        <f t="array" ref="AF4130">SUM(Table1[Cutomer Churned or not]/'KPI''s'!$B$1)</f>
        <v>0.2685808284731635</v>
      </c>
    </row>
    <row r="4131" spans="1:32" x14ac:dyDescent="0.25">
      <c r="A4131" t="s">
        <v>8381</v>
      </c>
      <c r="B4131" t="s">
        <v>25</v>
      </c>
      <c r="C4131" s="7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 t="str">
        <f>IF(Table1[[#This Row],[Under 30]]="yes","under 30",IF(Table1[[#This Row],[Senior]]="No","Senior","other"))</f>
        <v>Senior</v>
      </c>
      <c r="AE4131">
        <f>IF(Table1[[#This Row],[Churn Label]]="no",0,1)</f>
        <v>1</v>
      </c>
      <c r="AF4131" cm="1">
        <f t="array" ref="AF4131">SUM(Table1[Cutomer Churned or not]/'KPI''s'!$B$1)</f>
        <v>0.2685808284731635</v>
      </c>
    </row>
    <row r="4132" spans="1:32" x14ac:dyDescent="0.25">
      <c r="A4132" t="s">
        <v>8383</v>
      </c>
      <c r="B4132" t="s">
        <v>25</v>
      </c>
      <c r="C4132" s="7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 t="str">
        <f>IF(Table1[[#This Row],[Under 30]]="yes","under 30",IF(Table1[[#This Row],[Senior]]="No","Senior","other"))</f>
        <v>under 30</v>
      </c>
      <c r="AE4132">
        <f>IF(Table1[[#This Row],[Churn Label]]="no",0,1)</f>
        <v>1</v>
      </c>
      <c r="AF4132" cm="1">
        <f t="array" ref="AF4132">SUM(Table1[Cutomer Churned or not]/'KPI''s'!$B$1)</f>
        <v>0.2685808284731635</v>
      </c>
    </row>
    <row r="4133" spans="1:32" x14ac:dyDescent="0.25">
      <c r="A4133" t="s">
        <v>8385</v>
      </c>
      <c r="B4133" t="s">
        <v>25</v>
      </c>
      <c r="C4133" s="7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 t="str">
        <f>IF(Table1[[#This Row],[Under 30]]="yes","under 30",IF(Table1[[#This Row],[Senior]]="No","Senior","other"))</f>
        <v>Senior</v>
      </c>
      <c r="AE4133">
        <f>IF(Table1[[#This Row],[Churn Label]]="no",0,1)</f>
        <v>1</v>
      </c>
      <c r="AF4133" cm="1">
        <f t="array" ref="AF4133">SUM(Table1[Cutomer Churned or not]/'KPI''s'!$B$1)</f>
        <v>0.2685808284731635</v>
      </c>
    </row>
    <row r="4134" spans="1:32" x14ac:dyDescent="0.25">
      <c r="A4134" t="s">
        <v>8387</v>
      </c>
      <c r="B4134" t="s">
        <v>25</v>
      </c>
      <c r="C4134" s="7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 t="str">
        <f>IF(Table1[[#This Row],[Under 30]]="yes","under 30",IF(Table1[[#This Row],[Senior]]="No","Senior","other"))</f>
        <v>under 30</v>
      </c>
      <c r="AE4134">
        <f>IF(Table1[[#This Row],[Churn Label]]="no",0,1)</f>
        <v>1</v>
      </c>
      <c r="AF4134" cm="1">
        <f t="array" ref="AF4134">SUM(Table1[Cutomer Churned or not]/'KPI''s'!$B$1)</f>
        <v>0.2685808284731635</v>
      </c>
    </row>
    <row r="4135" spans="1:32" x14ac:dyDescent="0.25">
      <c r="A4135" t="s">
        <v>8389</v>
      </c>
      <c r="B4135" t="s">
        <v>25</v>
      </c>
      <c r="C4135" s="7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 t="str">
        <f>IF(Table1[[#This Row],[Under 30]]="yes","under 30",IF(Table1[[#This Row],[Senior]]="No","Senior","other"))</f>
        <v>other</v>
      </c>
      <c r="AE4135">
        <f>IF(Table1[[#This Row],[Churn Label]]="no",0,1)</f>
        <v>1</v>
      </c>
      <c r="AF4135" cm="1">
        <f t="array" ref="AF4135">SUM(Table1[Cutomer Churned or not]/'KPI''s'!$B$1)</f>
        <v>0.2685808284731635</v>
      </c>
    </row>
    <row r="4136" spans="1:32" x14ac:dyDescent="0.25">
      <c r="A4136" t="s">
        <v>8391</v>
      </c>
      <c r="B4136" t="s">
        <v>25</v>
      </c>
      <c r="C4136" s="7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 t="str">
        <f>IF(Table1[[#This Row],[Under 30]]="yes","under 30",IF(Table1[[#This Row],[Senior]]="No","Senior","other"))</f>
        <v>under 30</v>
      </c>
      <c r="AE4136">
        <f>IF(Table1[[#This Row],[Churn Label]]="no",0,1)</f>
        <v>1</v>
      </c>
      <c r="AF4136" cm="1">
        <f t="array" ref="AF4136">SUM(Table1[Cutomer Churned or not]/'KPI''s'!$B$1)</f>
        <v>0.2685808284731635</v>
      </c>
    </row>
    <row r="4137" spans="1:32" x14ac:dyDescent="0.25">
      <c r="A4137" t="s">
        <v>8393</v>
      </c>
      <c r="B4137" t="s">
        <v>25</v>
      </c>
      <c r="C4137" s="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 t="str">
        <f>IF(Table1[[#This Row],[Under 30]]="yes","under 30",IF(Table1[[#This Row],[Senior]]="No","Senior","other"))</f>
        <v>other</v>
      </c>
      <c r="AE4137">
        <f>IF(Table1[[#This Row],[Churn Label]]="no",0,1)</f>
        <v>1</v>
      </c>
      <c r="AF4137" cm="1">
        <f t="array" ref="AF4137">SUM(Table1[Cutomer Churned or not]/'KPI''s'!$B$1)</f>
        <v>0.2685808284731635</v>
      </c>
    </row>
    <row r="4138" spans="1:32" x14ac:dyDescent="0.25">
      <c r="A4138" t="s">
        <v>8395</v>
      </c>
      <c r="B4138" t="s">
        <v>25</v>
      </c>
      <c r="C4138" s="7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 t="str">
        <f>IF(Table1[[#This Row],[Under 30]]="yes","under 30",IF(Table1[[#This Row],[Senior]]="No","Senior","other"))</f>
        <v>under 30</v>
      </c>
      <c r="AE4138">
        <f>IF(Table1[[#This Row],[Churn Label]]="no",0,1)</f>
        <v>1</v>
      </c>
      <c r="AF4138" cm="1">
        <f t="array" ref="AF4138">SUM(Table1[Cutomer Churned or not]/'KPI''s'!$B$1)</f>
        <v>0.2685808284731635</v>
      </c>
    </row>
    <row r="4139" spans="1:32" x14ac:dyDescent="0.25">
      <c r="A4139" t="s">
        <v>8397</v>
      </c>
      <c r="B4139" t="s">
        <v>25</v>
      </c>
      <c r="C4139" s="7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 t="str">
        <f>IF(Table1[[#This Row],[Under 30]]="yes","under 30",IF(Table1[[#This Row],[Senior]]="No","Senior","other"))</f>
        <v>under 30</v>
      </c>
      <c r="AE4139">
        <f>IF(Table1[[#This Row],[Churn Label]]="no",0,1)</f>
        <v>1</v>
      </c>
      <c r="AF4139" cm="1">
        <f t="array" ref="AF4139">SUM(Table1[Cutomer Churned or not]/'KPI''s'!$B$1)</f>
        <v>0.2685808284731635</v>
      </c>
    </row>
    <row r="4140" spans="1:32" x14ac:dyDescent="0.25">
      <c r="A4140" t="s">
        <v>8399</v>
      </c>
      <c r="B4140" t="s">
        <v>25</v>
      </c>
      <c r="C4140" s="7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 t="str">
        <f>IF(Table1[[#This Row],[Under 30]]="yes","under 30",IF(Table1[[#This Row],[Senior]]="No","Senior","other"))</f>
        <v>other</v>
      </c>
      <c r="AE4140">
        <f>IF(Table1[[#This Row],[Churn Label]]="no",0,1)</f>
        <v>1</v>
      </c>
      <c r="AF4140" cm="1">
        <f t="array" ref="AF4140">SUM(Table1[Cutomer Churned or not]/'KPI''s'!$B$1)</f>
        <v>0.2685808284731635</v>
      </c>
    </row>
    <row r="4141" spans="1:32" x14ac:dyDescent="0.25">
      <c r="A4141" t="s">
        <v>8401</v>
      </c>
      <c r="B4141" t="s">
        <v>25</v>
      </c>
      <c r="C4141" s="7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 t="str">
        <f>IF(Table1[[#This Row],[Under 30]]="yes","under 30",IF(Table1[[#This Row],[Senior]]="No","Senior","other"))</f>
        <v>Senior</v>
      </c>
      <c r="AE4141">
        <f>IF(Table1[[#This Row],[Churn Label]]="no",0,1)</f>
        <v>1</v>
      </c>
      <c r="AF4141" cm="1">
        <f t="array" ref="AF4141">SUM(Table1[Cutomer Churned or not]/'KPI''s'!$B$1)</f>
        <v>0.2685808284731635</v>
      </c>
    </row>
    <row r="4142" spans="1:32" x14ac:dyDescent="0.25">
      <c r="A4142" t="s">
        <v>8403</v>
      </c>
      <c r="B4142" t="s">
        <v>25</v>
      </c>
      <c r="C4142" s="7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 t="str">
        <f>IF(Table1[[#This Row],[Under 30]]="yes","under 30",IF(Table1[[#This Row],[Senior]]="No","Senior","other"))</f>
        <v>Senior</v>
      </c>
      <c r="AE4142">
        <f>IF(Table1[[#This Row],[Churn Label]]="no",0,1)</f>
        <v>1</v>
      </c>
      <c r="AF4142" cm="1">
        <f t="array" ref="AF4142">SUM(Table1[Cutomer Churned or not]/'KPI''s'!$B$1)</f>
        <v>0.2685808284731635</v>
      </c>
    </row>
    <row r="4143" spans="1:32" x14ac:dyDescent="0.25">
      <c r="A4143" t="s">
        <v>8405</v>
      </c>
      <c r="B4143" t="s">
        <v>25</v>
      </c>
      <c r="C4143" s="7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 t="str">
        <f>IF(Table1[[#This Row],[Under 30]]="yes","under 30",IF(Table1[[#This Row],[Senior]]="No","Senior","other"))</f>
        <v>Senior</v>
      </c>
      <c r="AE4143">
        <f>IF(Table1[[#This Row],[Churn Label]]="no",0,1)</f>
        <v>1</v>
      </c>
      <c r="AF4143" cm="1">
        <f t="array" ref="AF4143">SUM(Table1[Cutomer Churned or not]/'KPI''s'!$B$1)</f>
        <v>0.2685808284731635</v>
      </c>
    </row>
    <row r="4144" spans="1:32" x14ac:dyDescent="0.25">
      <c r="A4144" t="s">
        <v>8407</v>
      </c>
      <c r="B4144" t="s">
        <v>25</v>
      </c>
      <c r="C4144" s="7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 t="str">
        <f>IF(Table1[[#This Row],[Under 30]]="yes","under 30",IF(Table1[[#This Row],[Senior]]="No","Senior","other"))</f>
        <v>other</v>
      </c>
      <c r="AE4144">
        <f>IF(Table1[[#This Row],[Churn Label]]="no",0,1)</f>
        <v>1</v>
      </c>
      <c r="AF4144" cm="1">
        <f t="array" ref="AF4144">SUM(Table1[Cutomer Churned or not]/'KPI''s'!$B$1)</f>
        <v>0.2685808284731635</v>
      </c>
    </row>
    <row r="4145" spans="1:32" x14ac:dyDescent="0.25">
      <c r="A4145" t="s">
        <v>8409</v>
      </c>
      <c r="B4145" t="s">
        <v>25</v>
      </c>
      <c r="C4145" s="7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 t="str">
        <f>IF(Table1[[#This Row],[Under 30]]="yes","under 30",IF(Table1[[#This Row],[Senior]]="No","Senior","other"))</f>
        <v>under 30</v>
      </c>
      <c r="AE4145">
        <f>IF(Table1[[#This Row],[Churn Label]]="no",0,1)</f>
        <v>1</v>
      </c>
      <c r="AF4145" cm="1">
        <f t="array" ref="AF4145">SUM(Table1[Cutomer Churned or not]/'KPI''s'!$B$1)</f>
        <v>0.2685808284731635</v>
      </c>
    </row>
    <row r="4146" spans="1:32" x14ac:dyDescent="0.25">
      <c r="A4146" t="s">
        <v>8411</v>
      </c>
      <c r="B4146" t="s">
        <v>25</v>
      </c>
      <c r="C4146" s="7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 t="str">
        <f>IF(Table1[[#This Row],[Under 30]]="yes","under 30",IF(Table1[[#This Row],[Senior]]="No","Senior","other"))</f>
        <v>other</v>
      </c>
      <c r="AE4146">
        <f>IF(Table1[[#This Row],[Churn Label]]="no",0,1)</f>
        <v>1</v>
      </c>
      <c r="AF4146" cm="1">
        <f t="array" ref="AF4146">SUM(Table1[Cutomer Churned or not]/'KPI''s'!$B$1)</f>
        <v>0.2685808284731635</v>
      </c>
    </row>
    <row r="4147" spans="1:32" x14ac:dyDescent="0.25">
      <c r="A4147" t="s">
        <v>8413</v>
      </c>
      <c r="B4147" t="s">
        <v>25</v>
      </c>
      <c r="C4147" s="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 t="str">
        <f>IF(Table1[[#This Row],[Under 30]]="yes","under 30",IF(Table1[[#This Row],[Senior]]="No","Senior","other"))</f>
        <v>under 30</v>
      </c>
      <c r="AE4147">
        <f>IF(Table1[[#This Row],[Churn Label]]="no",0,1)</f>
        <v>1</v>
      </c>
      <c r="AF4147" cm="1">
        <f t="array" ref="AF4147">SUM(Table1[Cutomer Churned or not]/'KPI''s'!$B$1)</f>
        <v>0.2685808284731635</v>
      </c>
    </row>
    <row r="4148" spans="1:32" x14ac:dyDescent="0.25">
      <c r="A4148" t="s">
        <v>8415</v>
      </c>
      <c r="B4148" t="s">
        <v>25</v>
      </c>
      <c r="C4148" s="7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 t="str">
        <f>IF(Table1[[#This Row],[Under 30]]="yes","under 30",IF(Table1[[#This Row],[Senior]]="No","Senior","other"))</f>
        <v>Senior</v>
      </c>
      <c r="AE4148">
        <f>IF(Table1[[#This Row],[Churn Label]]="no",0,1)</f>
        <v>1</v>
      </c>
      <c r="AF4148" cm="1">
        <f t="array" ref="AF4148">SUM(Table1[Cutomer Churned or not]/'KPI''s'!$B$1)</f>
        <v>0.2685808284731635</v>
      </c>
    </row>
    <row r="4149" spans="1:32" x14ac:dyDescent="0.25">
      <c r="A4149" t="s">
        <v>8417</v>
      </c>
      <c r="B4149" t="s">
        <v>25</v>
      </c>
      <c r="C4149" s="7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 t="str">
        <f>IF(Table1[[#This Row],[Under 30]]="yes","under 30",IF(Table1[[#This Row],[Senior]]="No","Senior","other"))</f>
        <v>Senior</v>
      </c>
      <c r="AE4149">
        <f>IF(Table1[[#This Row],[Churn Label]]="no",0,1)</f>
        <v>1</v>
      </c>
      <c r="AF4149" cm="1">
        <f t="array" ref="AF4149">SUM(Table1[Cutomer Churned or not]/'KPI''s'!$B$1)</f>
        <v>0.2685808284731635</v>
      </c>
    </row>
    <row r="4150" spans="1:32" x14ac:dyDescent="0.25">
      <c r="A4150" t="s">
        <v>8419</v>
      </c>
      <c r="B4150" t="s">
        <v>25</v>
      </c>
      <c r="C4150" s="7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 t="str">
        <f>IF(Table1[[#This Row],[Under 30]]="yes","under 30",IF(Table1[[#This Row],[Senior]]="No","Senior","other"))</f>
        <v>Senior</v>
      </c>
      <c r="AE4150">
        <f>IF(Table1[[#This Row],[Churn Label]]="no",0,1)</f>
        <v>1</v>
      </c>
      <c r="AF4150" cm="1">
        <f t="array" ref="AF4150">SUM(Table1[Cutomer Churned or not]/'KPI''s'!$B$1)</f>
        <v>0.2685808284731635</v>
      </c>
    </row>
    <row r="4151" spans="1:32" x14ac:dyDescent="0.25">
      <c r="A4151" t="s">
        <v>8421</v>
      </c>
      <c r="B4151" t="s">
        <v>25</v>
      </c>
      <c r="C4151" s="7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 t="str">
        <f>IF(Table1[[#This Row],[Under 30]]="yes","under 30",IF(Table1[[#This Row],[Senior]]="No","Senior","other"))</f>
        <v>under 30</v>
      </c>
      <c r="AE4151">
        <f>IF(Table1[[#This Row],[Churn Label]]="no",0,1)</f>
        <v>1</v>
      </c>
      <c r="AF4151" cm="1">
        <f t="array" ref="AF4151">SUM(Table1[Cutomer Churned or not]/'KPI''s'!$B$1)</f>
        <v>0.2685808284731635</v>
      </c>
    </row>
    <row r="4152" spans="1:32" x14ac:dyDescent="0.25">
      <c r="A4152" t="s">
        <v>8423</v>
      </c>
      <c r="B4152" t="s">
        <v>25</v>
      </c>
      <c r="C4152" s="7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 t="str">
        <f>IF(Table1[[#This Row],[Under 30]]="yes","under 30",IF(Table1[[#This Row],[Senior]]="No","Senior","other"))</f>
        <v>Senior</v>
      </c>
      <c r="AE4152">
        <f>IF(Table1[[#This Row],[Churn Label]]="no",0,1)</f>
        <v>1</v>
      </c>
      <c r="AF4152" cm="1">
        <f t="array" ref="AF4152">SUM(Table1[Cutomer Churned or not]/'KPI''s'!$B$1)</f>
        <v>0.2685808284731635</v>
      </c>
    </row>
    <row r="4153" spans="1:32" x14ac:dyDescent="0.25">
      <c r="A4153" t="s">
        <v>8425</v>
      </c>
      <c r="B4153" t="s">
        <v>25</v>
      </c>
      <c r="C4153" s="7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 t="str">
        <f>IF(Table1[[#This Row],[Under 30]]="yes","under 30",IF(Table1[[#This Row],[Senior]]="No","Senior","other"))</f>
        <v>other</v>
      </c>
      <c r="AE4153">
        <f>IF(Table1[[#This Row],[Churn Label]]="no",0,1)</f>
        <v>1</v>
      </c>
      <c r="AF4153" cm="1">
        <f t="array" ref="AF4153">SUM(Table1[Cutomer Churned or not]/'KPI''s'!$B$1)</f>
        <v>0.2685808284731635</v>
      </c>
    </row>
    <row r="4154" spans="1:32" x14ac:dyDescent="0.25">
      <c r="A4154" t="s">
        <v>8427</v>
      </c>
      <c r="B4154" t="s">
        <v>25</v>
      </c>
      <c r="C4154" s="7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 t="str">
        <f>IF(Table1[[#This Row],[Under 30]]="yes","under 30",IF(Table1[[#This Row],[Senior]]="No","Senior","other"))</f>
        <v>Senior</v>
      </c>
      <c r="AE4154">
        <f>IF(Table1[[#This Row],[Churn Label]]="no",0,1)</f>
        <v>1</v>
      </c>
      <c r="AF4154" cm="1">
        <f t="array" ref="AF4154">SUM(Table1[Cutomer Churned or not]/'KPI''s'!$B$1)</f>
        <v>0.2685808284731635</v>
      </c>
    </row>
    <row r="4155" spans="1:32" x14ac:dyDescent="0.25">
      <c r="A4155" t="s">
        <v>8429</v>
      </c>
      <c r="B4155" t="s">
        <v>25</v>
      </c>
      <c r="C4155" s="7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 t="str">
        <f>IF(Table1[[#This Row],[Under 30]]="yes","under 30",IF(Table1[[#This Row],[Senior]]="No","Senior","other"))</f>
        <v>Senior</v>
      </c>
      <c r="AE4155">
        <f>IF(Table1[[#This Row],[Churn Label]]="no",0,1)</f>
        <v>1</v>
      </c>
      <c r="AF4155" cm="1">
        <f t="array" ref="AF4155">SUM(Table1[Cutomer Churned or not]/'KPI''s'!$B$1)</f>
        <v>0.2685808284731635</v>
      </c>
    </row>
    <row r="4156" spans="1:32" x14ac:dyDescent="0.25">
      <c r="A4156" t="s">
        <v>8431</v>
      </c>
      <c r="B4156" t="s">
        <v>25</v>
      </c>
      <c r="C4156" s="7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 t="str">
        <f>IF(Table1[[#This Row],[Under 30]]="yes","under 30",IF(Table1[[#This Row],[Senior]]="No","Senior","other"))</f>
        <v>Senior</v>
      </c>
      <c r="AE4156">
        <f>IF(Table1[[#This Row],[Churn Label]]="no",0,1)</f>
        <v>1</v>
      </c>
      <c r="AF4156" cm="1">
        <f t="array" ref="AF4156">SUM(Table1[Cutomer Churned or not]/'KPI''s'!$B$1)</f>
        <v>0.2685808284731635</v>
      </c>
    </row>
    <row r="4157" spans="1:32" x14ac:dyDescent="0.25">
      <c r="A4157" t="s">
        <v>8433</v>
      </c>
      <c r="B4157" t="s">
        <v>25</v>
      </c>
      <c r="C4157" s="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 t="str">
        <f>IF(Table1[[#This Row],[Under 30]]="yes","under 30",IF(Table1[[#This Row],[Senior]]="No","Senior","other"))</f>
        <v>Senior</v>
      </c>
      <c r="AE4157">
        <f>IF(Table1[[#This Row],[Churn Label]]="no",0,1)</f>
        <v>1</v>
      </c>
      <c r="AF4157" cm="1">
        <f t="array" ref="AF4157">SUM(Table1[Cutomer Churned or not]/'KPI''s'!$B$1)</f>
        <v>0.2685808284731635</v>
      </c>
    </row>
    <row r="4158" spans="1:32" x14ac:dyDescent="0.25">
      <c r="A4158" t="s">
        <v>8435</v>
      </c>
      <c r="B4158" t="s">
        <v>25</v>
      </c>
      <c r="C4158" s="7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 t="str">
        <f>IF(Table1[[#This Row],[Under 30]]="yes","under 30",IF(Table1[[#This Row],[Senior]]="No","Senior","other"))</f>
        <v>under 30</v>
      </c>
      <c r="AE4158">
        <f>IF(Table1[[#This Row],[Churn Label]]="no",0,1)</f>
        <v>1</v>
      </c>
      <c r="AF4158" cm="1">
        <f t="array" ref="AF4158">SUM(Table1[Cutomer Churned or not]/'KPI''s'!$B$1)</f>
        <v>0.2685808284731635</v>
      </c>
    </row>
    <row r="4159" spans="1:32" x14ac:dyDescent="0.25">
      <c r="A4159" t="s">
        <v>8437</v>
      </c>
      <c r="B4159" t="s">
        <v>25</v>
      </c>
      <c r="C4159" s="7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 t="str">
        <f>IF(Table1[[#This Row],[Under 30]]="yes","under 30",IF(Table1[[#This Row],[Senior]]="No","Senior","other"))</f>
        <v>Senior</v>
      </c>
      <c r="AE4159">
        <f>IF(Table1[[#This Row],[Churn Label]]="no",0,1)</f>
        <v>1</v>
      </c>
      <c r="AF4159" cm="1">
        <f t="array" ref="AF4159">SUM(Table1[Cutomer Churned or not]/'KPI''s'!$B$1)</f>
        <v>0.2685808284731635</v>
      </c>
    </row>
    <row r="4160" spans="1:32" x14ac:dyDescent="0.25">
      <c r="A4160" t="s">
        <v>8439</v>
      </c>
      <c r="B4160" t="s">
        <v>25</v>
      </c>
      <c r="C4160" s="7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 t="str">
        <f>IF(Table1[[#This Row],[Under 30]]="yes","under 30",IF(Table1[[#This Row],[Senior]]="No","Senior","other"))</f>
        <v>other</v>
      </c>
      <c r="AE4160">
        <f>IF(Table1[[#This Row],[Churn Label]]="no",0,1)</f>
        <v>1</v>
      </c>
      <c r="AF4160" cm="1">
        <f t="array" ref="AF4160">SUM(Table1[Cutomer Churned or not]/'KPI''s'!$B$1)</f>
        <v>0.2685808284731635</v>
      </c>
    </row>
    <row r="4161" spans="1:32" x14ac:dyDescent="0.25">
      <c r="A4161" t="s">
        <v>8441</v>
      </c>
      <c r="B4161" t="s">
        <v>25</v>
      </c>
      <c r="C4161" s="7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 t="str">
        <f>IF(Table1[[#This Row],[Under 30]]="yes","under 30",IF(Table1[[#This Row],[Senior]]="No","Senior","other"))</f>
        <v>Senior</v>
      </c>
      <c r="AE4161">
        <f>IF(Table1[[#This Row],[Churn Label]]="no",0,1)</f>
        <v>1</v>
      </c>
      <c r="AF4161" cm="1">
        <f t="array" ref="AF4161">SUM(Table1[Cutomer Churned or not]/'KPI''s'!$B$1)</f>
        <v>0.2685808284731635</v>
      </c>
    </row>
    <row r="4162" spans="1:32" x14ac:dyDescent="0.25">
      <c r="A4162" t="s">
        <v>8443</v>
      </c>
      <c r="B4162" t="s">
        <v>25</v>
      </c>
      <c r="C4162" s="7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 t="str">
        <f>IF(Table1[[#This Row],[Under 30]]="yes","under 30",IF(Table1[[#This Row],[Senior]]="No","Senior","other"))</f>
        <v>Senior</v>
      </c>
      <c r="AE4162">
        <f>IF(Table1[[#This Row],[Churn Label]]="no",0,1)</f>
        <v>1</v>
      </c>
      <c r="AF4162" cm="1">
        <f t="array" ref="AF4162">SUM(Table1[Cutomer Churned or not]/'KPI''s'!$B$1)</f>
        <v>0.2685808284731635</v>
      </c>
    </row>
    <row r="4163" spans="1:32" x14ac:dyDescent="0.25">
      <c r="A4163" t="s">
        <v>8445</v>
      </c>
      <c r="B4163" t="s">
        <v>25</v>
      </c>
      <c r="C4163" s="7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 t="str">
        <f>IF(Table1[[#This Row],[Under 30]]="yes","under 30",IF(Table1[[#This Row],[Senior]]="No","Senior","other"))</f>
        <v>other</v>
      </c>
      <c r="AE4163">
        <f>IF(Table1[[#This Row],[Churn Label]]="no",0,1)</f>
        <v>1</v>
      </c>
      <c r="AF4163" cm="1">
        <f t="array" ref="AF4163">SUM(Table1[Cutomer Churned or not]/'KPI''s'!$B$1)</f>
        <v>0.2685808284731635</v>
      </c>
    </row>
    <row r="4164" spans="1:32" x14ac:dyDescent="0.25">
      <c r="A4164" t="s">
        <v>8447</v>
      </c>
      <c r="B4164" t="s">
        <v>25</v>
      </c>
      <c r="C4164" s="7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 t="str">
        <f>IF(Table1[[#This Row],[Under 30]]="yes","under 30",IF(Table1[[#This Row],[Senior]]="No","Senior","other"))</f>
        <v>Senior</v>
      </c>
      <c r="AE4164">
        <f>IF(Table1[[#This Row],[Churn Label]]="no",0,1)</f>
        <v>1</v>
      </c>
      <c r="AF4164" cm="1">
        <f t="array" ref="AF4164">SUM(Table1[Cutomer Churned or not]/'KPI''s'!$B$1)</f>
        <v>0.2685808284731635</v>
      </c>
    </row>
    <row r="4165" spans="1:32" x14ac:dyDescent="0.25">
      <c r="A4165" t="s">
        <v>8449</v>
      </c>
      <c r="B4165" t="s">
        <v>25</v>
      </c>
      <c r="C4165" s="7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 t="str">
        <f>IF(Table1[[#This Row],[Under 30]]="yes","under 30",IF(Table1[[#This Row],[Senior]]="No","Senior","other"))</f>
        <v>Senior</v>
      </c>
      <c r="AE4165">
        <f>IF(Table1[[#This Row],[Churn Label]]="no",0,1)</f>
        <v>1</v>
      </c>
      <c r="AF4165" cm="1">
        <f t="array" ref="AF4165">SUM(Table1[Cutomer Churned or not]/'KPI''s'!$B$1)</f>
        <v>0.2685808284731635</v>
      </c>
    </row>
    <row r="4166" spans="1:32" x14ac:dyDescent="0.25">
      <c r="A4166" t="s">
        <v>8451</v>
      </c>
      <c r="B4166" t="s">
        <v>25</v>
      </c>
      <c r="C4166" s="7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 t="str">
        <f>IF(Table1[[#This Row],[Under 30]]="yes","under 30",IF(Table1[[#This Row],[Senior]]="No","Senior","other"))</f>
        <v>Senior</v>
      </c>
      <c r="AE4166">
        <f>IF(Table1[[#This Row],[Churn Label]]="no",0,1)</f>
        <v>1</v>
      </c>
      <c r="AF4166" cm="1">
        <f t="array" ref="AF4166">SUM(Table1[Cutomer Churned or not]/'KPI''s'!$B$1)</f>
        <v>0.2685808284731635</v>
      </c>
    </row>
    <row r="4167" spans="1:32" x14ac:dyDescent="0.25">
      <c r="A4167" t="s">
        <v>8453</v>
      </c>
      <c r="B4167" t="s">
        <v>25</v>
      </c>
      <c r="C4167" s="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 t="str">
        <f>IF(Table1[[#This Row],[Under 30]]="yes","under 30",IF(Table1[[#This Row],[Senior]]="No","Senior","other"))</f>
        <v>other</v>
      </c>
      <c r="AE4167">
        <f>IF(Table1[[#This Row],[Churn Label]]="no",0,1)</f>
        <v>1</v>
      </c>
      <c r="AF4167" cm="1">
        <f t="array" ref="AF4167">SUM(Table1[Cutomer Churned or not]/'KPI''s'!$B$1)</f>
        <v>0.2685808284731635</v>
      </c>
    </row>
    <row r="4168" spans="1:32" x14ac:dyDescent="0.25">
      <c r="A4168" t="s">
        <v>8455</v>
      </c>
      <c r="B4168" t="s">
        <v>25</v>
      </c>
      <c r="C4168" s="7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 t="str">
        <f>IF(Table1[[#This Row],[Under 30]]="yes","under 30",IF(Table1[[#This Row],[Senior]]="No","Senior","other"))</f>
        <v>Senior</v>
      </c>
      <c r="AE4168">
        <f>IF(Table1[[#This Row],[Churn Label]]="no",0,1)</f>
        <v>1</v>
      </c>
      <c r="AF4168" cm="1">
        <f t="array" ref="AF4168">SUM(Table1[Cutomer Churned or not]/'KPI''s'!$B$1)</f>
        <v>0.2685808284731635</v>
      </c>
    </row>
    <row r="4169" spans="1:32" x14ac:dyDescent="0.25">
      <c r="A4169" t="s">
        <v>8457</v>
      </c>
      <c r="B4169" t="s">
        <v>25</v>
      </c>
      <c r="C4169" s="7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 t="str">
        <f>IF(Table1[[#This Row],[Under 30]]="yes","under 30",IF(Table1[[#This Row],[Senior]]="No","Senior","other"))</f>
        <v>Senior</v>
      </c>
      <c r="AE4169">
        <f>IF(Table1[[#This Row],[Churn Label]]="no",0,1)</f>
        <v>1</v>
      </c>
      <c r="AF4169" cm="1">
        <f t="array" ref="AF4169">SUM(Table1[Cutomer Churned or not]/'KPI''s'!$B$1)</f>
        <v>0.2685808284731635</v>
      </c>
    </row>
    <row r="4170" spans="1:32" x14ac:dyDescent="0.25">
      <c r="A4170" t="s">
        <v>8459</v>
      </c>
      <c r="B4170" t="s">
        <v>25</v>
      </c>
      <c r="C4170" s="7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 t="str">
        <f>IF(Table1[[#This Row],[Under 30]]="yes","under 30",IF(Table1[[#This Row],[Senior]]="No","Senior","other"))</f>
        <v>Senior</v>
      </c>
      <c r="AE4170">
        <f>IF(Table1[[#This Row],[Churn Label]]="no",0,1)</f>
        <v>1</v>
      </c>
      <c r="AF4170" cm="1">
        <f t="array" ref="AF4170">SUM(Table1[Cutomer Churned or not]/'KPI''s'!$B$1)</f>
        <v>0.2685808284731635</v>
      </c>
    </row>
    <row r="4171" spans="1:32" x14ac:dyDescent="0.25">
      <c r="A4171" t="s">
        <v>8461</v>
      </c>
      <c r="B4171" t="s">
        <v>25</v>
      </c>
      <c r="C4171" s="7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 t="str">
        <f>IF(Table1[[#This Row],[Under 30]]="yes","under 30",IF(Table1[[#This Row],[Senior]]="No","Senior","other"))</f>
        <v>under 30</v>
      </c>
      <c r="AE4171">
        <f>IF(Table1[[#This Row],[Churn Label]]="no",0,1)</f>
        <v>1</v>
      </c>
      <c r="AF4171" cm="1">
        <f t="array" ref="AF4171">SUM(Table1[Cutomer Churned or not]/'KPI''s'!$B$1)</f>
        <v>0.2685808284731635</v>
      </c>
    </row>
    <row r="4172" spans="1:32" x14ac:dyDescent="0.25">
      <c r="A4172" t="s">
        <v>8463</v>
      </c>
      <c r="B4172" t="s">
        <v>25</v>
      </c>
      <c r="C4172" s="7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 t="str">
        <f>IF(Table1[[#This Row],[Under 30]]="yes","under 30",IF(Table1[[#This Row],[Senior]]="No","Senior","other"))</f>
        <v>other</v>
      </c>
      <c r="AE4172">
        <f>IF(Table1[[#This Row],[Churn Label]]="no",0,1)</f>
        <v>1</v>
      </c>
      <c r="AF4172" cm="1">
        <f t="array" ref="AF4172">SUM(Table1[Cutomer Churned or not]/'KPI''s'!$B$1)</f>
        <v>0.2685808284731635</v>
      </c>
    </row>
    <row r="4173" spans="1:32" x14ac:dyDescent="0.25">
      <c r="A4173" t="s">
        <v>8465</v>
      </c>
      <c r="B4173" t="s">
        <v>25</v>
      </c>
      <c r="C4173" s="7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 t="str">
        <f>IF(Table1[[#This Row],[Under 30]]="yes","under 30",IF(Table1[[#This Row],[Senior]]="No","Senior","other"))</f>
        <v>Senior</v>
      </c>
      <c r="AE4173">
        <f>IF(Table1[[#This Row],[Churn Label]]="no",0,1)</f>
        <v>1</v>
      </c>
      <c r="AF4173" cm="1">
        <f t="array" ref="AF4173">SUM(Table1[Cutomer Churned or not]/'KPI''s'!$B$1)</f>
        <v>0.2685808284731635</v>
      </c>
    </row>
    <row r="4174" spans="1:32" x14ac:dyDescent="0.25">
      <c r="A4174" t="s">
        <v>8467</v>
      </c>
      <c r="B4174" t="s">
        <v>25</v>
      </c>
      <c r="C4174" s="7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 t="str">
        <f>IF(Table1[[#This Row],[Under 30]]="yes","under 30",IF(Table1[[#This Row],[Senior]]="No","Senior","other"))</f>
        <v>Senior</v>
      </c>
      <c r="AE4174">
        <f>IF(Table1[[#This Row],[Churn Label]]="no",0,1)</f>
        <v>1</v>
      </c>
      <c r="AF4174" cm="1">
        <f t="array" ref="AF4174">SUM(Table1[Cutomer Churned or not]/'KPI''s'!$B$1)</f>
        <v>0.2685808284731635</v>
      </c>
    </row>
    <row r="4175" spans="1:32" x14ac:dyDescent="0.25">
      <c r="A4175" t="s">
        <v>8469</v>
      </c>
      <c r="B4175" t="s">
        <v>25</v>
      </c>
      <c r="C4175" s="7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 t="str">
        <f>IF(Table1[[#This Row],[Under 30]]="yes","under 30",IF(Table1[[#This Row],[Senior]]="No","Senior","other"))</f>
        <v>other</v>
      </c>
      <c r="AE4175">
        <f>IF(Table1[[#This Row],[Churn Label]]="no",0,1)</f>
        <v>1</v>
      </c>
      <c r="AF4175" cm="1">
        <f t="array" ref="AF4175">SUM(Table1[Cutomer Churned or not]/'KPI''s'!$B$1)</f>
        <v>0.2685808284731635</v>
      </c>
    </row>
    <row r="4176" spans="1:32" x14ac:dyDescent="0.25">
      <c r="A4176" t="s">
        <v>8471</v>
      </c>
      <c r="B4176" t="s">
        <v>25</v>
      </c>
      <c r="C4176" s="7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 t="str">
        <f>IF(Table1[[#This Row],[Under 30]]="yes","under 30",IF(Table1[[#This Row],[Senior]]="No","Senior","other"))</f>
        <v>other</v>
      </c>
      <c r="AE4176">
        <f>IF(Table1[[#This Row],[Churn Label]]="no",0,1)</f>
        <v>1</v>
      </c>
      <c r="AF4176" cm="1">
        <f t="array" ref="AF4176">SUM(Table1[Cutomer Churned or not]/'KPI''s'!$B$1)</f>
        <v>0.2685808284731635</v>
      </c>
    </row>
    <row r="4177" spans="1:32" x14ac:dyDescent="0.25">
      <c r="A4177" t="s">
        <v>8473</v>
      </c>
      <c r="B4177" t="s">
        <v>25</v>
      </c>
      <c r="C4177" s="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 t="str">
        <f>IF(Table1[[#This Row],[Under 30]]="yes","under 30",IF(Table1[[#This Row],[Senior]]="No","Senior","other"))</f>
        <v>under 30</v>
      </c>
      <c r="AE4177">
        <f>IF(Table1[[#This Row],[Churn Label]]="no",0,1)</f>
        <v>1</v>
      </c>
      <c r="AF4177" cm="1">
        <f t="array" ref="AF4177">SUM(Table1[Cutomer Churned or not]/'KPI''s'!$B$1)</f>
        <v>0.2685808284731635</v>
      </c>
    </row>
    <row r="4178" spans="1:32" x14ac:dyDescent="0.25">
      <c r="A4178" t="s">
        <v>8475</v>
      </c>
      <c r="B4178" t="s">
        <v>25</v>
      </c>
      <c r="C4178" s="7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 t="str">
        <f>IF(Table1[[#This Row],[Under 30]]="yes","under 30",IF(Table1[[#This Row],[Senior]]="No","Senior","other"))</f>
        <v>Senior</v>
      </c>
      <c r="AE4178">
        <f>IF(Table1[[#This Row],[Churn Label]]="no",0,1)</f>
        <v>1</v>
      </c>
      <c r="AF4178" cm="1">
        <f t="array" ref="AF4178">SUM(Table1[Cutomer Churned or not]/'KPI''s'!$B$1)</f>
        <v>0.2685808284731635</v>
      </c>
    </row>
    <row r="4179" spans="1:32" x14ac:dyDescent="0.25">
      <c r="A4179" t="s">
        <v>8477</v>
      </c>
      <c r="B4179" t="s">
        <v>25</v>
      </c>
      <c r="C4179" s="7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 t="str">
        <f>IF(Table1[[#This Row],[Under 30]]="yes","under 30",IF(Table1[[#This Row],[Senior]]="No","Senior","other"))</f>
        <v>Senior</v>
      </c>
      <c r="AE4179">
        <f>IF(Table1[[#This Row],[Churn Label]]="no",0,1)</f>
        <v>1</v>
      </c>
      <c r="AF4179" cm="1">
        <f t="array" ref="AF4179">SUM(Table1[Cutomer Churned or not]/'KPI''s'!$B$1)</f>
        <v>0.2685808284731635</v>
      </c>
    </row>
    <row r="4180" spans="1:32" x14ac:dyDescent="0.25">
      <c r="A4180" t="s">
        <v>8479</v>
      </c>
      <c r="B4180" t="s">
        <v>25</v>
      </c>
      <c r="C4180" s="7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 t="str">
        <f>IF(Table1[[#This Row],[Under 30]]="yes","under 30",IF(Table1[[#This Row],[Senior]]="No","Senior","other"))</f>
        <v>other</v>
      </c>
      <c r="AE4180">
        <f>IF(Table1[[#This Row],[Churn Label]]="no",0,1)</f>
        <v>1</v>
      </c>
      <c r="AF4180" cm="1">
        <f t="array" ref="AF4180">SUM(Table1[Cutomer Churned or not]/'KPI''s'!$B$1)</f>
        <v>0.2685808284731635</v>
      </c>
    </row>
    <row r="4181" spans="1:32" x14ac:dyDescent="0.25">
      <c r="A4181" t="s">
        <v>8481</v>
      </c>
      <c r="B4181" t="s">
        <v>25</v>
      </c>
      <c r="C4181" s="7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 t="str">
        <f>IF(Table1[[#This Row],[Under 30]]="yes","under 30",IF(Table1[[#This Row],[Senior]]="No","Senior","other"))</f>
        <v>other</v>
      </c>
      <c r="AE4181">
        <f>IF(Table1[[#This Row],[Churn Label]]="no",0,1)</f>
        <v>1</v>
      </c>
      <c r="AF4181" cm="1">
        <f t="array" ref="AF4181">SUM(Table1[Cutomer Churned or not]/'KPI''s'!$B$1)</f>
        <v>0.2685808284731635</v>
      </c>
    </row>
    <row r="4182" spans="1:32" x14ac:dyDescent="0.25">
      <c r="A4182" t="s">
        <v>8483</v>
      </c>
      <c r="B4182" t="s">
        <v>25</v>
      </c>
      <c r="C4182" s="7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 t="str">
        <f>IF(Table1[[#This Row],[Under 30]]="yes","under 30",IF(Table1[[#This Row],[Senior]]="No","Senior","other"))</f>
        <v>Senior</v>
      </c>
      <c r="AE4182">
        <f>IF(Table1[[#This Row],[Churn Label]]="no",0,1)</f>
        <v>1</v>
      </c>
      <c r="AF4182" cm="1">
        <f t="array" ref="AF4182">SUM(Table1[Cutomer Churned or not]/'KPI''s'!$B$1)</f>
        <v>0.2685808284731635</v>
      </c>
    </row>
    <row r="4183" spans="1:32" x14ac:dyDescent="0.25">
      <c r="A4183" t="s">
        <v>8485</v>
      </c>
      <c r="B4183" t="s">
        <v>25</v>
      </c>
      <c r="C4183" s="7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 t="str">
        <f>IF(Table1[[#This Row],[Under 30]]="yes","under 30",IF(Table1[[#This Row],[Senior]]="No","Senior","other"))</f>
        <v>under 30</v>
      </c>
      <c r="AE4183">
        <f>IF(Table1[[#This Row],[Churn Label]]="no",0,1)</f>
        <v>1</v>
      </c>
      <c r="AF4183" cm="1">
        <f t="array" ref="AF4183">SUM(Table1[Cutomer Churned or not]/'KPI''s'!$B$1)</f>
        <v>0.2685808284731635</v>
      </c>
    </row>
    <row r="4184" spans="1:32" x14ac:dyDescent="0.25">
      <c r="A4184" t="s">
        <v>8487</v>
      </c>
      <c r="B4184" t="s">
        <v>25</v>
      </c>
      <c r="C4184" s="7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 t="str">
        <f>IF(Table1[[#This Row],[Under 30]]="yes","under 30",IF(Table1[[#This Row],[Senior]]="No","Senior","other"))</f>
        <v>other</v>
      </c>
      <c r="AE4184">
        <f>IF(Table1[[#This Row],[Churn Label]]="no",0,1)</f>
        <v>1</v>
      </c>
      <c r="AF4184" cm="1">
        <f t="array" ref="AF4184">SUM(Table1[Cutomer Churned or not]/'KPI''s'!$B$1)</f>
        <v>0.2685808284731635</v>
      </c>
    </row>
    <row r="4185" spans="1:32" x14ac:dyDescent="0.25">
      <c r="A4185" t="s">
        <v>8489</v>
      </c>
      <c r="B4185" t="s">
        <v>25</v>
      </c>
      <c r="C4185" s="7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 t="str">
        <f>IF(Table1[[#This Row],[Under 30]]="yes","under 30",IF(Table1[[#This Row],[Senior]]="No","Senior","other"))</f>
        <v>Senior</v>
      </c>
      <c r="AE4185">
        <f>IF(Table1[[#This Row],[Churn Label]]="no",0,1)</f>
        <v>1</v>
      </c>
      <c r="AF4185" cm="1">
        <f t="array" ref="AF4185">SUM(Table1[Cutomer Churned or not]/'KPI''s'!$B$1)</f>
        <v>0.2685808284731635</v>
      </c>
    </row>
    <row r="4186" spans="1:32" x14ac:dyDescent="0.25">
      <c r="A4186" t="s">
        <v>8491</v>
      </c>
      <c r="B4186" t="s">
        <v>25</v>
      </c>
      <c r="C4186" s="7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 t="str">
        <f>IF(Table1[[#This Row],[Under 30]]="yes","under 30",IF(Table1[[#This Row],[Senior]]="No","Senior","other"))</f>
        <v>under 30</v>
      </c>
      <c r="AE4186">
        <f>IF(Table1[[#This Row],[Churn Label]]="no",0,1)</f>
        <v>1</v>
      </c>
      <c r="AF4186" cm="1">
        <f t="array" ref="AF4186">SUM(Table1[Cutomer Churned or not]/'KPI''s'!$B$1)</f>
        <v>0.2685808284731635</v>
      </c>
    </row>
    <row r="4187" spans="1:32" x14ac:dyDescent="0.25">
      <c r="A4187" t="s">
        <v>8493</v>
      </c>
      <c r="B4187" t="s">
        <v>25</v>
      </c>
      <c r="C4187" s="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 t="str">
        <f>IF(Table1[[#This Row],[Under 30]]="yes","under 30",IF(Table1[[#This Row],[Senior]]="No","Senior","other"))</f>
        <v>Senior</v>
      </c>
      <c r="AE4187">
        <f>IF(Table1[[#This Row],[Churn Label]]="no",0,1)</f>
        <v>1</v>
      </c>
      <c r="AF4187" cm="1">
        <f t="array" ref="AF4187">SUM(Table1[Cutomer Churned or not]/'KPI''s'!$B$1)</f>
        <v>0.2685808284731635</v>
      </c>
    </row>
    <row r="4188" spans="1:32" x14ac:dyDescent="0.25">
      <c r="A4188" t="s">
        <v>8495</v>
      </c>
      <c r="B4188" t="s">
        <v>25</v>
      </c>
      <c r="C4188" s="7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 t="str">
        <f>IF(Table1[[#This Row],[Under 30]]="yes","under 30",IF(Table1[[#This Row],[Senior]]="No","Senior","other"))</f>
        <v>Senior</v>
      </c>
      <c r="AE4188">
        <f>IF(Table1[[#This Row],[Churn Label]]="no",0,1)</f>
        <v>1</v>
      </c>
      <c r="AF4188" cm="1">
        <f t="array" ref="AF4188">SUM(Table1[Cutomer Churned or not]/'KPI''s'!$B$1)</f>
        <v>0.2685808284731635</v>
      </c>
    </row>
    <row r="4189" spans="1:32" x14ac:dyDescent="0.25">
      <c r="A4189" t="s">
        <v>8497</v>
      </c>
      <c r="B4189" t="s">
        <v>25</v>
      </c>
      <c r="C4189" s="7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 t="str">
        <f>IF(Table1[[#This Row],[Under 30]]="yes","under 30",IF(Table1[[#This Row],[Senior]]="No","Senior","other"))</f>
        <v>Senior</v>
      </c>
      <c r="AE4189">
        <f>IF(Table1[[#This Row],[Churn Label]]="no",0,1)</f>
        <v>1</v>
      </c>
      <c r="AF4189" cm="1">
        <f t="array" ref="AF4189">SUM(Table1[Cutomer Churned or not]/'KPI''s'!$B$1)</f>
        <v>0.2685808284731635</v>
      </c>
    </row>
    <row r="4190" spans="1:32" x14ac:dyDescent="0.25">
      <c r="A4190" t="s">
        <v>8499</v>
      </c>
      <c r="B4190" t="s">
        <v>25</v>
      </c>
      <c r="C4190" s="7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 t="str">
        <f>IF(Table1[[#This Row],[Under 30]]="yes","under 30",IF(Table1[[#This Row],[Senior]]="No","Senior","other"))</f>
        <v>other</v>
      </c>
      <c r="AE4190">
        <f>IF(Table1[[#This Row],[Churn Label]]="no",0,1)</f>
        <v>1</v>
      </c>
      <c r="AF4190" cm="1">
        <f t="array" ref="AF4190">SUM(Table1[Cutomer Churned or not]/'KPI''s'!$B$1)</f>
        <v>0.2685808284731635</v>
      </c>
    </row>
    <row r="4191" spans="1:32" x14ac:dyDescent="0.25">
      <c r="A4191" t="s">
        <v>8501</v>
      </c>
      <c r="B4191" t="s">
        <v>25</v>
      </c>
      <c r="C4191" s="7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 t="str">
        <f>IF(Table1[[#This Row],[Under 30]]="yes","under 30",IF(Table1[[#This Row],[Senior]]="No","Senior","other"))</f>
        <v>other</v>
      </c>
      <c r="AE4191">
        <f>IF(Table1[[#This Row],[Churn Label]]="no",0,1)</f>
        <v>1</v>
      </c>
      <c r="AF4191" cm="1">
        <f t="array" ref="AF4191">SUM(Table1[Cutomer Churned or not]/'KPI''s'!$B$1)</f>
        <v>0.2685808284731635</v>
      </c>
    </row>
    <row r="4192" spans="1:32" x14ac:dyDescent="0.25">
      <c r="A4192" t="s">
        <v>8503</v>
      </c>
      <c r="B4192" t="s">
        <v>25</v>
      </c>
      <c r="C4192" s="7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 t="str">
        <f>IF(Table1[[#This Row],[Under 30]]="yes","under 30",IF(Table1[[#This Row],[Senior]]="No","Senior","other"))</f>
        <v>under 30</v>
      </c>
      <c r="AE4192">
        <f>IF(Table1[[#This Row],[Churn Label]]="no",0,1)</f>
        <v>1</v>
      </c>
      <c r="AF4192" cm="1">
        <f t="array" ref="AF4192">SUM(Table1[Cutomer Churned or not]/'KPI''s'!$B$1)</f>
        <v>0.2685808284731635</v>
      </c>
    </row>
    <row r="4193" spans="1:32" x14ac:dyDescent="0.25">
      <c r="A4193" t="s">
        <v>8505</v>
      </c>
      <c r="B4193" t="s">
        <v>25</v>
      </c>
      <c r="C4193" s="7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 t="str">
        <f>IF(Table1[[#This Row],[Under 30]]="yes","under 30",IF(Table1[[#This Row],[Senior]]="No","Senior","other"))</f>
        <v>other</v>
      </c>
      <c r="AE4193">
        <f>IF(Table1[[#This Row],[Churn Label]]="no",0,1)</f>
        <v>1</v>
      </c>
      <c r="AF4193" cm="1">
        <f t="array" ref="AF4193">SUM(Table1[Cutomer Churned or not]/'KPI''s'!$B$1)</f>
        <v>0.2685808284731635</v>
      </c>
    </row>
    <row r="4194" spans="1:32" x14ac:dyDescent="0.25">
      <c r="A4194" t="s">
        <v>8507</v>
      </c>
      <c r="B4194" t="s">
        <v>25</v>
      </c>
      <c r="C4194" s="7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 t="str">
        <f>IF(Table1[[#This Row],[Under 30]]="yes","under 30",IF(Table1[[#This Row],[Senior]]="No","Senior","other"))</f>
        <v>Senior</v>
      </c>
      <c r="AE4194">
        <f>IF(Table1[[#This Row],[Churn Label]]="no",0,1)</f>
        <v>1</v>
      </c>
      <c r="AF4194" cm="1">
        <f t="array" ref="AF4194">SUM(Table1[Cutomer Churned or not]/'KPI''s'!$B$1)</f>
        <v>0.2685808284731635</v>
      </c>
    </row>
    <row r="4195" spans="1:32" x14ac:dyDescent="0.25">
      <c r="A4195" t="s">
        <v>8509</v>
      </c>
      <c r="B4195" t="s">
        <v>25</v>
      </c>
      <c r="C4195" s="7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 t="str">
        <f>IF(Table1[[#This Row],[Under 30]]="yes","under 30",IF(Table1[[#This Row],[Senior]]="No","Senior","other"))</f>
        <v>Senior</v>
      </c>
      <c r="AE4195">
        <f>IF(Table1[[#This Row],[Churn Label]]="no",0,1)</f>
        <v>1</v>
      </c>
      <c r="AF4195" cm="1">
        <f t="array" ref="AF4195">SUM(Table1[Cutomer Churned or not]/'KPI''s'!$B$1)</f>
        <v>0.2685808284731635</v>
      </c>
    </row>
    <row r="4196" spans="1:32" x14ac:dyDescent="0.25">
      <c r="A4196" t="s">
        <v>8511</v>
      </c>
      <c r="B4196" t="s">
        <v>25</v>
      </c>
      <c r="C4196" s="7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 t="str">
        <f>IF(Table1[[#This Row],[Under 30]]="yes","under 30",IF(Table1[[#This Row],[Senior]]="No","Senior","other"))</f>
        <v>Senior</v>
      </c>
      <c r="AE4196">
        <f>IF(Table1[[#This Row],[Churn Label]]="no",0,1)</f>
        <v>1</v>
      </c>
      <c r="AF4196" cm="1">
        <f t="array" ref="AF4196">SUM(Table1[Cutomer Churned or not]/'KPI''s'!$B$1)</f>
        <v>0.2685808284731635</v>
      </c>
    </row>
    <row r="4197" spans="1:32" x14ac:dyDescent="0.25">
      <c r="A4197" t="s">
        <v>8513</v>
      </c>
      <c r="B4197" t="s">
        <v>25</v>
      </c>
      <c r="C4197" s="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 t="str">
        <f>IF(Table1[[#This Row],[Under 30]]="yes","under 30",IF(Table1[[#This Row],[Senior]]="No","Senior","other"))</f>
        <v>under 30</v>
      </c>
      <c r="AE4197">
        <f>IF(Table1[[#This Row],[Churn Label]]="no",0,1)</f>
        <v>1</v>
      </c>
      <c r="AF4197" cm="1">
        <f t="array" ref="AF4197">SUM(Table1[Cutomer Churned or not]/'KPI''s'!$B$1)</f>
        <v>0.2685808284731635</v>
      </c>
    </row>
    <row r="4198" spans="1:32" x14ac:dyDescent="0.25">
      <c r="A4198" t="s">
        <v>8515</v>
      </c>
      <c r="B4198" t="s">
        <v>25</v>
      </c>
      <c r="C4198" s="7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 t="str">
        <f>IF(Table1[[#This Row],[Under 30]]="yes","under 30",IF(Table1[[#This Row],[Senior]]="No","Senior","other"))</f>
        <v>Senior</v>
      </c>
      <c r="AE4198">
        <f>IF(Table1[[#This Row],[Churn Label]]="no",0,1)</f>
        <v>1</v>
      </c>
      <c r="AF4198" cm="1">
        <f t="array" ref="AF4198">SUM(Table1[Cutomer Churned or not]/'KPI''s'!$B$1)</f>
        <v>0.2685808284731635</v>
      </c>
    </row>
    <row r="4199" spans="1:32" x14ac:dyDescent="0.25">
      <c r="A4199" t="s">
        <v>8517</v>
      </c>
      <c r="B4199" t="s">
        <v>25</v>
      </c>
      <c r="C4199" s="7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 t="str">
        <f>IF(Table1[[#This Row],[Under 30]]="yes","under 30",IF(Table1[[#This Row],[Senior]]="No","Senior","other"))</f>
        <v>Senior</v>
      </c>
      <c r="AE4199">
        <f>IF(Table1[[#This Row],[Churn Label]]="no",0,1)</f>
        <v>1</v>
      </c>
      <c r="AF4199" cm="1">
        <f t="array" ref="AF4199">SUM(Table1[Cutomer Churned or not]/'KPI''s'!$B$1)</f>
        <v>0.2685808284731635</v>
      </c>
    </row>
    <row r="4200" spans="1:32" x14ac:dyDescent="0.25">
      <c r="A4200" t="s">
        <v>8519</v>
      </c>
      <c r="B4200" t="s">
        <v>25</v>
      </c>
      <c r="C4200" s="7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 t="str">
        <f>IF(Table1[[#This Row],[Under 30]]="yes","under 30",IF(Table1[[#This Row],[Senior]]="No","Senior","other"))</f>
        <v>Senior</v>
      </c>
      <c r="AE4200">
        <f>IF(Table1[[#This Row],[Churn Label]]="no",0,1)</f>
        <v>1</v>
      </c>
      <c r="AF4200" cm="1">
        <f t="array" ref="AF4200">SUM(Table1[Cutomer Churned or not]/'KPI''s'!$B$1)</f>
        <v>0.2685808284731635</v>
      </c>
    </row>
    <row r="4201" spans="1:32" x14ac:dyDescent="0.25">
      <c r="A4201" t="s">
        <v>8521</v>
      </c>
      <c r="B4201" t="s">
        <v>25</v>
      </c>
      <c r="C4201" s="7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 t="str">
        <f>IF(Table1[[#This Row],[Under 30]]="yes","under 30",IF(Table1[[#This Row],[Senior]]="No","Senior","other"))</f>
        <v>other</v>
      </c>
      <c r="AE4201">
        <f>IF(Table1[[#This Row],[Churn Label]]="no",0,1)</f>
        <v>1</v>
      </c>
      <c r="AF4201" cm="1">
        <f t="array" ref="AF4201">SUM(Table1[Cutomer Churned or not]/'KPI''s'!$B$1)</f>
        <v>0.2685808284731635</v>
      </c>
    </row>
    <row r="4202" spans="1:32" x14ac:dyDescent="0.25">
      <c r="A4202" t="s">
        <v>8523</v>
      </c>
      <c r="B4202" t="s">
        <v>25</v>
      </c>
      <c r="C4202" s="7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 t="str">
        <f>IF(Table1[[#This Row],[Under 30]]="yes","under 30",IF(Table1[[#This Row],[Senior]]="No","Senior","other"))</f>
        <v>Senior</v>
      </c>
      <c r="AE4202">
        <f>IF(Table1[[#This Row],[Churn Label]]="no",0,1)</f>
        <v>1</v>
      </c>
      <c r="AF4202" cm="1">
        <f t="array" ref="AF4202">SUM(Table1[Cutomer Churned or not]/'KPI''s'!$B$1)</f>
        <v>0.2685808284731635</v>
      </c>
    </row>
    <row r="4203" spans="1:32" x14ac:dyDescent="0.25">
      <c r="A4203" t="s">
        <v>8525</v>
      </c>
      <c r="B4203" t="s">
        <v>25</v>
      </c>
      <c r="C4203" s="7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 t="str">
        <f>IF(Table1[[#This Row],[Under 30]]="yes","under 30",IF(Table1[[#This Row],[Senior]]="No","Senior","other"))</f>
        <v>other</v>
      </c>
      <c r="AE4203">
        <f>IF(Table1[[#This Row],[Churn Label]]="no",0,1)</f>
        <v>1</v>
      </c>
      <c r="AF4203" cm="1">
        <f t="array" ref="AF4203">SUM(Table1[Cutomer Churned or not]/'KPI''s'!$B$1)</f>
        <v>0.2685808284731635</v>
      </c>
    </row>
    <row r="4204" spans="1:32" x14ac:dyDescent="0.25">
      <c r="A4204" t="s">
        <v>8527</v>
      </c>
      <c r="B4204" t="s">
        <v>25</v>
      </c>
      <c r="C4204" s="7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 t="str">
        <f>IF(Table1[[#This Row],[Under 30]]="yes","under 30",IF(Table1[[#This Row],[Senior]]="No","Senior","other"))</f>
        <v>other</v>
      </c>
      <c r="AE4204">
        <f>IF(Table1[[#This Row],[Churn Label]]="no",0,1)</f>
        <v>1</v>
      </c>
      <c r="AF4204" cm="1">
        <f t="array" ref="AF4204">SUM(Table1[Cutomer Churned or not]/'KPI''s'!$B$1)</f>
        <v>0.2685808284731635</v>
      </c>
    </row>
    <row r="4205" spans="1:32" x14ac:dyDescent="0.25">
      <c r="A4205" t="s">
        <v>8529</v>
      </c>
      <c r="B4205" t="s">
        <v>25</v>
      </c>
      <c r="C4205" s="7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 t="str">
        <f>IF(Table1[[#This Row],[Under 30]]="yes","under 30",IF(Table1[[#This Row],[Senior]]="No","Senior","other"))</f>
        <v>Senior</v>
      </c>
      <c r="AE4205">
        <f>IF(Table1[[#This Row],[Churn Label]]="no",0,1)</f>
        <v>1</v>
      </c>
      <c r="AF4205" cm="1">
        <f t="array" ref="AF4205">SUM(Table1[Cutomer Churned or not]/'KPI''s'!$B$1)</f>
        <v>0.2685808284731635</v>
      </c>
    </row>
    <row r="4206" spans="1:32" x14ac:dyDescent="0.25">
      <c r="A4206" t="s">
        <v>8531</v>
      </c>
      <c r="B4206" t="s">
        <v>25</v>
      </c>
      <c r="C4206" s="7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 t="str">
        <f>IF(Table1[[#This Row],[Under 30]]="yes","under 30",IF(Table1[[#This Row],[Senior]]="No","Senior","other"))</f>
        <v>Senior</v>
      </c>
      <c r="AE4206">
        <f>IF(Table1[[#This Row],[Churn Label]]="no",0,1)</f>
        <v>1</v>
      </c>
      <c r="AF4206" cm="1">
        <f t="array" ref="AF4206">SUM(Table1[Cutomer Churned or not]/'KPI''s'!$B$1)</f>
        <v>0.2685808284731635</v>
      </c>
    </row>
    <row r="4207" spans="1:32" x14ac:dyDescent="0.25">
      <c r="A4207" t="s">
        <v>8533</v>
      </c>
      <c r="B4207" t="s">
        <v>25</v>
      </c>
      <c r="C4207" s="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 t="str">
        <f>IF(Table1[[#This Row],[Under 30]]="yes","under 30",IF(Table1[[#This Row],[Senior]]="No","Senior","other"))</f>
        <v>Senior</v>
      </c>
      <c r="AE4207">
        <f>IF(Table1[[#This Row],[Churn Label]]="no",0,1)</f>
        <v>1</v>
      </c>
      <c r="AF4207" cm="1">
        <f t="array" ref="AF4207">SUM(Table1[Cutomer Churned or not]/'KPI''s'!$B$1)</f>
        <v>0.2685808284731635</v>
      </c>
    </row>
    <row r="4208" spans="1:32" x14ac:dyDescent="0.25">
      <c r="A4208" t="s">
        <v>8535</v>
      </c>
      <c r="B4208" t="s">
        <v>25</v>
      </c>
      <c r="C4208" s="7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 t="str">
        <f>IF(Table1[[#This Row],[Under 30]]="yes","under 30",IF(Table1[[#This Row],[Senior]]="No","Senior","other"))</f>
        <v>other</v>
      </c>
      <c r="AE4208">
        <f>IF(Table1[[#This Row],[Churn Label]]="no",0,1)</f>
        <v>1</v>
      </c>
      <c r="AF4208" cm="1">
        <f t="array" ref="AF4208">SUM(Table1[Cutomer Churned or not]/'KPI''s'!$B$1)</f>
        <v>0.2685808284731635</v>
      </c>
    </row>
    <row r="4209" spans="1:32" x14ac:dyDescent="0.25">
      <c r="A4209" t="s">
        <v>8537</v>
      </c>
      <c r="B4209" t="s">
        <v>25</v>
      </c>
      <c r="C4209" s="7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 t="str">
        <f>IF(Table1[[#This Row],[Under 30]]="yes","under 30",IF(Table1[[#This Row],[Senior]]="No","Senior","other"))</f>
        <v>Senior</v>
      </c>
      <c r="AE4209">
        <f>IF(Table1[[#This Row],[Churn Label]]="no",0,1)</f>
        <v>1</v>
      </c>
      <c r="AF4209" cm="1">
        <f t="array" ref="AF4209">SUM(Table1[Cutomer Churned or not]/'KPI''s'!$B$1)</f>
        <v>0.2685808284731635</v>
      </c>
    </row>
    <row r="4210" spans="1:32" x14ac:dyDescent="0.25">
      <c r="A4210" t="s">
        <v>8539</v>
      </c>
      <c r="B4210" t="s">
        <v>25</v>
      </c>
      <c r="C4210" s="7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 t="str">
        <f>IF(Table1[[#This Row],[Under 30]]="yes","under 30",IF(Table1[[#This Row],[Senior]]="No","Senior","other"))</f>
        <v>Senior</v>
      </c>
      <c r="AE4210">
        <f>IF(Table1[[#This Row],[Churn Label]]="no",0,1)</f>
        <v>1</v>
      </c>
      <c r="AF4210" cm="1">
        <f t="array" ref="AF4210">SUM(Table1[Cutomer Churned or not]/'KPI''s'!$B$1)</f>
        <v>0.2685808284731635</v>
      </c>
    </row>
    <row r="4211" spans="1:32" x14ac:dyDescent="0.25">
      <c r="A4211" t="s">
        <v>8541</v>
      </c>
      <c r="B4211" t="s">
        <v>25</v>
      </c>
      <c r="C4211" s="7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 t="str">
        <f>IF(Table1[[#This Row],[Under 30]]="yes","under 30",IF(Table1[[#This Row],[Senior]]="No","Senior","other"))</f>
        <v>Senior</v>
      </c>
      <c r="AE4211">
        <f>IF(Table1[[#This Row],[Churn Label]]="no",0,1)</f>
        <v>1</v>
      </c>
      <c r="AF4211" cm="1">
        <f t="array" ref="AF4211">SUM(Table1[Cutomer Churned or not]/'KPI''s'!$B$1)</f>
        <v>0.2685808284731635</v>
      </c>
    </row>
    <row r="4212" spans="1:32" x14ac:dyDescent="0.25">
      <c r="A4212" t="s">
        <v>8543</v>
      </c>
      <c r="B4212" t="s">
        <v>25</v>
      </c>
      <c r="C4212" s="7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 t="str">
        <f>IF(Table1[[#This Row],[Under 30]]="yes","under 30",IF(Table1[[#This Row],[Senior]]="No","Senior","other"))</f>
        <v>Senior</v>
      </c>
      <c r="AE4212">
        <f>IF(Table1[[#This Row],[Churn Label]]="no",0,1)</f>
        <v>1</v>
      </c>
      <c r="AF4212" cm="1">
        <f t="array" ref="AF4212">SUM(Table1[Cutomer Churned or not]/'KPI''s'!$B$1)</f>
        <v>0.2685808284731635</v>
      </c>
    </row>
    <row r="4213" spans="1:32" x14ac:dyDescent="0.25">
      <c r="A4213" t="s">
        <v>8545</v>
      </c>
      <c r="B4213" t="s">
        <v>25</v>
      </c>
      <c r="C4213" s="7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 t="str">
        <f>IF(Table1[[#This Row],[Under 30]]="yes","under 30",IF(Table1[[#This Row],[Senior]]="No","Senior","other"))</f>
        <v>Senior</v>
      </c>
      <c r="AE4213">
        <f>IF(Table1[[#This Row],[Churn Label]]="no",0,1)</f>
        <v>1</v>
      </c>
      <c r="AF4213" cm="1">
        <f t="array" ref="AF4213">SUM(Table1[Cutomer Churned or not]/'KPI''s'!$B$1)</f>
        <v>0.2685808284731635</v>
      </c>
    </row>
    <row r="4214" spans="1:32" x14ac:dyDescent="0.25">
      <c r="A4214" t="s">
        <v>8547</v>
      </c>
      <c r="B4214" t="s">
        <v>25</v>
      </c>
      <c r="C4214" s="7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 t="str">
        <f>IF(Table1[[#This Row],[Under 30]]="yes","under 30",IF(Table1[[#This Row],[Senior]]="No","Senior","other"))</f>
        <v>Senior</v>
      </c>
      <c r="AE4214">
        <f>IF(Table1[[#This Row],[Churn Label]]="no",0,1)</f>
        <v>1</v>
      </c>
      <c r="AF4214" cm="1">
        <f t="array" ref="AF4214">SUM(Table1[Cutomer Churned or not]/'KPI''s'!$B$1)</f>
        <v>0.2685808284731635</v>
      </c>
    </row>
    <row r="4215" spans="1:32" x14ac:dyDescent="0.25">
      <c r="A4215" t="s">
        <v>8549</v>
      </c>
      <c r="B4215" t="s">
        <v>25</v>
      </c>
      <c r="C4215" s="7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 t="str">
        <f>IF(Table1[[#This Row],[Under 30]]="yes","under 30",IF(Table1[[#This Row],[Senior]]="No","Senior","other"))</f>
        <v>under 30</v>
      </c>
      <c r="AE4215">
        <f>IF(Table1[[#This Row],[Churn Label]]="no",0,1)</f>
        <v>1</v>
      </c>
      <c r="AF4215" cm="1">
        <f t="array" ref="AF4215">SUM(Table1[Cutomer Churned or not]/'KPI''s'!$B$1)</f>
        <v>0.2685808284731635</v>
      </c>
    </row>
    <row r="4216" spans="1:32" x14ac:dyDescent="0.25">
      <c r="A4216" t="s">
        <v>8551</v>
      </c>
      <c r="B4216" t="s">
        <v>25</v>
      </c>
      <c r="C4216" s="7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 t="str">
        <f>IF(Table1[[#This Row],[Under 30]]="yes","under 30",IF(Table1[[#This Row],[Senior]]="No","Senior","other"))</f>
        <v>Senior</v>
      </c>
      <c r="AE4216">
        <f>IF(Table1[[#This Row],[Churn Label]]="no",0,1)</f>
        <v>1</v>
      </c>
      <c r="AF4216" cm="1">
        <f t="array" ref="AF4216">SUM(Table1[Cutomer Churned or not]/'KPI''s'!$B$1)</f>
        <v>0.2685808284731635</v>
      </c>
    </row>
    <row r="4217" spans="1:32" x14ac:dyDescent="0.25">
      <c r="A4217" t="s">
        <v>8553</v>
      </c>
      <c r="B4217" t="s">
        <v>25</v>
      </c>
      <c r="C4217" s="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 t="str">
        <f>IF(Table1[[#This Row],[Under 30]]="yes","under 30",IF(Table1[[#This Row],[Senior]]="No","Senior","other"))</f>
        <v>other</v>
      </c>
      <c r="AE4217">
        <f>IF(Table1[[#This Row],[Churn Label]]="no",0,1)</f>
        <v>1</v>
      </c>
      <c r="AF4217" cm="1">
        <f t="array" ref="AF4217">SUM(Table1[Cutomer Churned or not]/'KPI''s'!$B$1)</f>
        <v>0.2685808284731635</v>
      </c>
    </row>
    <row r="4218" spans="1:32" x14ac:dyDescent="0.25">
      <c r="A4218" t="s">
        <v>8555</v>
      </c>
      <c r="B4218" t="s">
        <v>25</v>
      </c>
      <c r="C4218" s="7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 t="str">
        <f>IF(Table1[[#This Row],[Under 30]]="yes","under 30",IF(Table1[[#This Row],[Senior]]="No","Senior","other"))</f>
        <v>other</v>
      </c>
      <c r="AE4218">
        <f>IF(Table1[[#This Row],[Churn Label]]="no",0,1)</f>
        <v>1</v>
      </c>
      <c r="AF4218" cm="1">
        <f t="array" ref="AF4218">SUM(Table1[Cutomer Churned or not]/'KPI''s'!$B$1)</f>
        <v>0.2685808284731635</v>
      </c>
    </row>
    <row r="4219" spans="1:32" x14ac:dyDescent="0.25">
      <c r="A4219" t="s">
        <v>8557</v>
      </c>
      <c r="B4219" t="s">
        <v>25</v>
      </c>
      <c r="C4219" s="7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 t="str">
        <f>IF(Table1[[#This Row],[Under 30]]="yes","under 30",IF(Table1[[#This Row],[Senior]]="No","Senior","other"))</f>
        <v>Senior</v>
      </c>
      <c r="AE4219">
        <f>IF(Table1[[#This Row],[Churn Label]]="no",0,1)</f>
        <v>1</v>
      </c>
      <c r="AF4219" cm="1">
        <f t="array" ref="AF4219">SUM(Table1[Cutomer Churned or not]/'KPI''s'!$B$1)</f>
        <v>0.2685808284731635</v>
      </c>
    </row>
    <row r="4220" spans="1:32" x14ac:dyDescent="0.25">
      <c r="A4220" t="s">
        <v>8559</v>
      </c>
      <c r="B4220" t="s">
        <v>25</v>
      </c>
      <c r="C4220" s="7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 t="str">
        <f>IF(Table1[[#This Row],[Under 30]]="yes","under 30",IF(Table1[[#This Row],[Senior]]="No","Senior","other"))</f>
        <v>Senior</v>
      </c>
      <c r="AE4220">
        <f>IF(Table1[[#This Row],[Churn Label]]="no",0,1)</f>
        <v>1</v>
      </c>
      <c r="AF4220" cm="1">
        <f t="array" ref="AF4220">SUM(Table1[Cutomer Churned or not]/'KPI''s'!$B$1)</f>
        <v>0.2685808284731635</v>
      </c>
    </row>
    <row r="4221" spans="1:32" x14ac:dyDescent="0.25">
      <c r="A4221" t="s">
        <v>8561</v>
      </c>
      <c r="B4221" t="s">
        <v>25</v>
      </c>
      <c r="C4221" s="7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 t="str">
        <f>IF(Table1[[#This Row],[Under 30]]="yes","under 30",IF(Table1[[#This Row],[Senior]]="No","Senior","other"))</f>
        <v>Senior</v>
      </c>
      <c r="AE4221">
        <f>IF(Table1[[#This Row],[Churn Label]]="no",0,1)</f>
        <v>1</v>
      </c>
      <c r="AF4221" cm="1">
        <f t="array" ref="AF4221">SUM(Table1[Cutomer Churned or not]/'KPI''s'!$B$1)</f>
        <v>0.2685808284731635</v>
      </c>
    </row>
    <row r="4222" spans="1:32" x14ac:dyDescent="0.25">
      <c r="A4222" t="s">
        <v>8563</v>
      </c>
      <c r="B4222" t="s">
        <v>25</v>
      </c>
      <c r="C4222" s="7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 t="str">
        <f>IF(Table1[[#This Row],[Under 30]]="yes","under 30",IF(Table1[[#This Row],[Senior]]="No","Senior","other"))</f>
        <v>Senior</v>
      </c>
      <c r="AE4222">
        <f>IF(Table1[[#This Row],[Churn Label]]="no",0,1)</f>
        <v>1</v>
      </c>
      <c r="AF4222" cm="1">
        <f t="array" ref="AF4222">SUM(Table1[Cutomer Churned or not]/'KPI''s'!$B$1)</f>
        <v>0.2685808284731635</v>
      </c>
    </row>
    <row r="4223" spans="1:32" x14ac:dyDescent="0.25">
      <c r="A4223" t="s">
        <v>8565</v>
      </c>
      <c r="B4223" t="s">
        <v>25</v>
      </c>
      <c r="C4223" s="7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 t="str">
        <f>IF(Table1[[#This Row],[Under 30]]="yes","under 30",IF(Table1[[#This Row],[Senior]]="No","Senior","other"))</f>
        <v>Senior</v>
      </c>
      <c r="AE4223">
        <f>IF(Table1[[#This Row],[Churn Label]]="no",0,1)</f>
        <v>1</v>
      </c>
      <c r="AF4223" cm="1">
        <f t="array" ref="AF4223">SUM(Table1[Cutomer Churned or not]/'KPI''s'!$B$1)</f>
        <v>0.2685808284731635</v>
      </c>
    </row>
    <row r="4224" spans="1:32" x14ac:dyDescent="0.25">
      <c r="A4224" t="s">
        <v>8567</v>
      </c>
      <c r="B4224" t="s">
        <v>25</v>
      </c>
      <c r="C4224" s="7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 t="str">
        <f>IF(Table1[[#This Row],[Under 30]]="yes","under 30",IF(Table1[[#This Row],[Senior]]="No","Senior","other"))</f>
        <v>other</v>
      </c>
      <c r="AE4224">
        <f>IF(Table1[[#This Row],[Churn Label]]="no",0,1)</f>
        <v>1</v>
      </c>
      <c r="AF4224" cm="1">
        <f t="array" ref="AF4224">SUM(Table1[Cutomer Churned or not]/'KPI''s'!$B$1)</f>
        <v>0.2685808284731635</v>
      </c>
    </row>
    <row r="4225" spans="1:32" x14ac:dyDescent="0.25">
      <c r="A4225" t="s">
        <v>8569</v>
      </c>
      <c r="B4225" t="s">
        <v>25</v>
      </c>
      <c r="C4225" s="7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 t="str">
        <f>IF(Table1[[#This Row],[Under 30]]="yes","under 30",IF(Table1[[#This Row],[Senior]]="No","Senior","other"))</f>
        <v>Senior</v>
      </c>
      <c r="AE4225">
        <f>IF(Table1[[#This Row],[Churn Label]]="no",0,1)</f>
        <v>1</v>
      </c>
      <c r="AF4225" cm="1">
        <f t="array" ref="AF4225">SUM(Table1[Cutomer Churned or not]/'KPI''s'!$B$1)</f>
        <v>0.2685808284731635</v>
      </c>
    </row>
    <row r="4226" spans="1:32" x14ac:dyDescent="0.25">
      <c r="A4226" t="s">
        <v>8571</v>
      </c>
      <c r="B4226" t="s">
        <v>25</v>
      </c>
      <c r="C4226" s="7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 t="str">
        <f>IF(Table1[[#This Row],[Under 30]]="yes","under 30",IF(Table1[[#This Row],[Senior]]="No","Senior","other"))</f>
        <v>Senior</v>
      </c>
      <c r="AE4226">
        <f>IF(Table1[[#This Row],[Churn Label]]="no",0,1)</f>
        <v>1</v>
      </c>
      <c r="AF4226" cm="1">
        <f t="array" ref="AF4226">SUM(Table1[Cutomer Churned or not]/'KPI''s'!$B$1)</f>
        <v>0.2685808284731635</v>
      </c>
    </row>
    <row r="4227" spans="1:32" x14ac:dyDescent="0.25">
      <c r="A4227" t="s">
        <v>8573</v>
      </c>
      <c r="B4227" t="s">
        <v>25</v>
      </c>
      <c r="C4227" s="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 t="str">
        <f>IF(Table1[[#This Row],[Under 30]]="yes","under 30",IF(Table1[[#This Row],[Senior]]="No","Senior","other"))</f>
        <v>Senior</v>
      </c>
      <c r="AE4227">
        <f>IF(Table1[[#This Row],[Churn Label]]="no",0,1)</f>
        <v>1</v>
      </c>
      <c r="AF4227" cm="1">
        <f t="array" ref="AF4227">SUM(Table1[Cutomer Churned or not]/'KPI''s'!$B$1)</f>
        <v>0.2685808284731635</v>
      </c>
    </row>
    <row r="4228" spans="1:32" x14ac:dyDescent="0.25">
      <c r="A4228" t="s">
        <v>8575</v>
      </c>
      <c r="B4228" t="s">
        <v>25</v>
      </c>
      <c r="C4228" s="7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 t="str">
        <f>IF(Table1[[#This Row],[Under 30]]="yes","under 30",IF(Table1[[#This Row],[Senior]]="No","Senior","other"))</f>
        <v>other</v>
      </c>
      <c r="AE4228">
        <f>IF(Table1[[#This Row],[Churn Label]]="no",0,1)</f>
        <v>1</v>
      </c>
      <c r="AF4228" cm="1">
        <f t="array" ref="AF4228">SUM(Table1[Cutomer Churned or not]/'KPI''s'!$B$1)</f>
        <v>0.2685808284731635</v>
      </c>
    </row>
    <row r="4229" spans="1:32" x14ac:dyDescent="0.25">
      <c r="A4229" t="s">
        <v>8577</v>
      </c>
      <c r="B4229" t="s">
        <v>25</v>
      </c>
      <c r="C4229" s="7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 t="str">
        <f>IF(Table1[[#This Row],[Under 30]]="yes","under 30",IF(Table1[[#This Row],[Senior]]="No","Senior","other"))</f>
        <v>Senior</v>
      </c>
      <c r="AE4229">
        <f>IF(Table1[[#This Row],[Churn Label]]="no",0,1)</f>
        <v>1</v>
      </c>
      <c r="AF4229" cm="1">
        <f t="array" ref="AF4229">SUM(Table1[Cutomer Churned or not]/'KPI''s'!$B$1)</f>
        <v>0.2685808284731635</v>
      </c>
    </row>
    <row r="4230" spans="1:32" x14ac:dyDescent="0.25">
      <c r="A4230" t="s">
        <v>8579</v>
      </c>
      <c r="B4230" t="s">
        <v>25</v>
      </c>
      <c r="C4230" s="7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 t="str">
        <f>IF(Table1[[#This Row],[Under 30]]="yes","under 30",IF(Table1[[#This Row],[Senior]]="No","Senior","other"))</f>
        <v>Senior</v>
      </c>
      <c r="AE4230">
        <f>IF(Table1[[#This Row],[Churn Label]]="no",0,1)</f>
        <v>1</v>
      </c>
      <c r="AF4230" cm="1">
        <f t="array" ref="AF4230">SUM(Table1[Cutomer Churned or not]/'KPI''s'!$B$1)</f>
        <v>0.2685808284731635</v>
      </c>
    </row>
    <row r="4231" spans="1:32" x14ac:dyDescent="0.25">
      <c r="A4231" t="s">
        <v>8581</v>
      </c>
      <c r="B4231" t="s">
        <v>25</v>
      </c>
      <c r="C4231" s="7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 t="str">
        <f>IF(Table1[[#This Row],[Under 30]]="yes","under 30",IF(Table1[[#This Row],[Senior]]="No","Senior","other"))</f>
        <v>Senior</v>
      </c>
      <c r="AE4231">
        <f>IF(Table1[[#This Row],[Churn Label]]="no",0,1)</f>
        <v>1</v>
      </c>
      <c r="AF4231" cm="1">
        <f t="array" ref="AF4231">SUM(Table1[Cutomer Churned or not]/'KPI''s'!$B$1)</f>
        <v>0.2685808284731635</v>
      </c>
    </row>
    <row r="4232" spans="1:32" x14ac:dyDescent="0.25">
      <c r="A4232" t="s">
        <v>8583</v>
      </c>
      <c r="B4232" t="s">
        <v>25</v>
      </c>
      <c r="C4232" s="7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 t="str">
        <f>IF(Table1[[#This Row],[Under 30]]="yes","under 30",IF(Table1[[#This Row],[Senior]]="No","Senior","other"))</f>
        <v>other</v>
      </c>
      <c r="AE4232">
        <f>IF(Table1[[#This Row],[Churn Label]]="no",0,1)</f>
        <v>1</v>
      </c>
      <c r="AF4232" cm="1">
        <f t="array" ref="AF4232">SUM(Table1[Cutomer Churned or not]/'KPI''s'!$B$1)</f>
        <v>0.2685808284731635</v>
      </c>
    </row>
    <row r="4233" spans="1:32" x14ac:dyDescent="0.25">
      <c r="A4233" t="s">
        <v>8585</v>
      </c>
      <c r="B4233" t="s">
        <v>25</v>
      </c>
      <c r="C4233" s="7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 t="str">
        <f>IF(Table1[[#This Row],[Under 30]]="yes","under 30",IF(Table1[[#This Row],[Senior]]="No","Senior","other"))</f>
        <v>other</v>
      </c>
      <c r="AE4233">
        <f>IF(Table1[[#This Row],[Churn Label]]="no",0,1)</f>
        <v>1</v>
      </c>
      <c r="AF4233" cm="1">
        <f t="array" ref="AF4233">SUM(Table1[Cutomer Churned or not]/'KPI''s'!$B$1)</f>
        <v>0.2685808284731635</v>
      </c>
    </row>
    <row r="4234" spans="1:32" x14ac:dyDescent="0.25">
      <c r="A4234" t="s">
        <v>8587</v>
      </c>
      <c r="B4234" t="s">
        <v>25</v>
      </c>
      <c r="C4234" s="7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 t="str">
        <f>IF(Table1[[#This Row],[Under 30]]="yes","under 30",IF(Table1[[#This Row],[Senior]]="No","Senior","other"))</f>
        <v>Senior</v>
      </c>
      <c r="AE4234">
        <f>IF(Table1[[#This Row],[Churn Label]]="no",0,1)</f>
        <v>1</v>
      </c>
      <c r="AF4234" cm="1">
        <f t="array" ref="AF4234">SUM(Table1[Cutomer Churned or not]/'KPI''s'!$B$1)</f>
        <v>0.2685808284731635</v>
      </c>
    </row>
    <row r="4235" spans="1:32" x14ac:dyDescent="0.25">
      <c r="A4235" t="s">
        <v>8589</v>
      </c>
      <c r="B4235" t="s">
        <v>25</v>
      </c>
      <c r="C4235" s="7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 t="str">
        <f>IF(Table1[[#This Row],[Under 30]]="yes","under 30",IF(Table1[[#This Row],[Senior]]="No","Senior","other"))</f>
        <v>Senior</v>
      </c>
      <c r="AE4235">
        <f>IF(Table1[[#This Row],[Churn Label]]="no",0,1)</f>
        <v>1</v>
      </c>
      <c r="AF4235" cm="1">
        <f t="array" ref="AF4235">SUM(Table1[Cutomer Churned or not]/'KPI''s'!$B$1)</f>
        <v>0.2685808284731635</v>
      </c>
    </row>
    <row r="4236" spans="1:32" x14ac:dyDescent="0.25">
      <c r="A4236" t="s">
        <v>8591</v>
      </c>
      <c r="B4236" t="s">
        <v>25</v>
      </c>
      <c r="C4236" s="7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 t="str">
        <f>IF(Table1[[#This Row],[Under 30]]="yes","under 30",IF(Table1[[#This Row],[Senior]]="No","Senior","other"))</f>
        <v>under 30</v>
      </c>
      <c r="AE4236">
        <f>IF(Table1[[#This Row],[Churn Label]]="no",0,1)</f>
        <v>1</v>
      </c>
      <c r="AF4236" cm="1">
        <f t="array" ref="AF4236">SUM(Table1[Cutomer Churned or not]/'KPI''s'!$B$1)</f>
        <v>0.2685808284731635</v>
      </c>
    </row>
    <row r="4237" spans="1:32" x14ac:dyDescent="0.25">
      <c r="A4237" t="s">
        <v>8593</v>
      </c>
      <c r="B4237" t="s">
        <v>25</v>
      </c>
      <c r="C4237" s="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 t="str">
        <f>IF(Table1[[#This Row],[Under 30]]="yes","under 30",IF(Table1[[#This Row],[Senior]]="No","Senior","other"))</f>
        <v>Senior</v>
      </c>
      <c r="AE4237">
        <f>IF(Table1[[#This Row],[Churn Label]]="no",0,1)</f>
        <v>1</v>
      </c>
      <c r="AF4237" cm="1">
        <f t="array" ref="AF4237">SUM(Table1[Cutomer Churned or not]/'KPI''s'!$B$1)</f>
        <v>0.2685808284731635</v>
      </c>
    </row>
    <row r="4238" spans="1:32" x14ac:dyDescent="0.25">
      <c r="A4238" t="s">
        <v>8595</v>
      </c>
      <c r="B4238" t="s">
        <v>25</v>
      </c>
      <c r="C4238" s="7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 t="str">
        <f>IF(Table1[[#This Row],[Under 30]]="yes","under 30",IF(Table1[[#This Row],[Senior]]="No","Senior","other"))</f>
        <v>Senior</v>
      </c>
      <c r="AE4238">
        <f>IF(Table1[[#This Row],[Churn Label]]="no",0,1)</f>
        <v>1</v>
      </c>
      <c r="AF4238" cm="1">
        <f t="array" ref="AF4238">SUM(Table1[Cutomer Churned or not]/'KPI''s'!$B$1)</f>
        <v>0.2685808284731635</v>
      </c>
    </row>
    <row r="4239" spans="1:32" x14ac:dyDescent="0.25">
      <c r="A4239" t="s">
        <v>8597</v>
      </c>
      <c r="B4239" t="s">
        <v>25</v>
      </c>
      <c r="C4239" s="7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 t="str">
        <f>IF(Table1[[#This Row],[Under 30]]="yes","under 30",IF(Table1[[#This Row],[Senior]]="No","Senior","other"))</f>
        <v>other</v>
      </c>
      <c r="AE4239">
        <f>IF(Table1[[#This Row],[Churn Label]]="no",0,1)</f>
        <v>1</v>
      </c>
      <c r="AF4239" cm="1">
        <f t="array" ref="AF4239">SUM(Table1[Cutomer Churned or not]/'KPI''s'!$B$1)</f>
        <v>0.2685808284731635</v>
      </c>
    </row>
    <row r="4240" spans="1:32" x14ac:dyDescent="0.25">
      <c r="A4240" t="s">
        <v>8599</v>
      </c>
      <c r="B4240" t="s">
        <v>25</v>
      </c>
      <c r="C4240" s="7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 t="str">
        <f>IF(Table1[[#This Row],[Under 30]]="yes","under 30",IF(Table1[[#This Row],[Senior]]="No","Senior","other"))</f>
        <v>Senior</v>
      </c>
      <c r="AE4240">
        <f>IF(Table1[[#This Row],[Churn Label]]="no",0,1)</f>
        <v>1</v>
      </c>
      <c r="AF4240" cm="1">
        <f t="array" ref="AF4240">SUM(Table1[Cutomer Churned or not]/'KPI''s'!$B$1)</f>
        <v>0.2685808284731635</v>
      </c>
    </row>
    <row r="4241" spans="1:32" x14ac:dyDescent="0.25">
      <c r="A4241" t="s">
        <v>8601</v>
      </c>
      <c r="B4241" t="s">
        <v>25</v>
      </c>
      <c r="C4241" s="7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 t="str">
        <f>IF(Table1[[#This Row],[Under 30]]="yes","under 30",IF(Table1[[#This Row],[Senior]]="No","Senior","other"))</f>
        <v>Senior</v>
      </c>
      <c r="AE4241">
        <f>IF(Table1[[#This Row],[Churn Label]]="no",0,1)</f>
        <v>1</v>
      </c>
      <c r="AF4241" cm="1">
        <f t="array" ref="AF4241">SUM(Table1[Cutomer Churned or not]/'KPI''s'!$B$1)</f>
        <v>0.2685808284731635</v>
      </c>
    </row>
    <row r="4242" spans="1:32" x14ac:dyDescent="0.25">
      <c r="A4242" t="s">
        <v>8603</v>
      </c>
      <c r="B4242" t="s">
        <v>25</v>
      </c>
      <c r="C4242" s="7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 t="str">
        <f>IF(Table1[[#This Row],[Under 30]]="yes","under 30",IF(Table1[[#This Row],[Senior]]="No","Senior","other"))</f>
        <v>Senior</v>
      </c>
      <c r="AE4242">
        <f>IF(Table1[[#This Row],[Churn Label]]="no",0,1)</f>
        <v>1</v>
      </c>
      <c r="AF4242" cm="1">
        <f t="array" ref="AF4242">SUM(Table1[Cutomer Churned or not]/'KPI''s'!$B$1)</f>
        <v>0.2685808284731635</v>
      </c>
    </row>
    <row r="4243" spans="1:32" x14ac:dyDescent="0.25">
      <c r="A4243" t="s">
        <v>8605</v>
      </c>
      <c r="B4243" t="s">
        <v>25</v>
      </c>
      <c r="C4243" s="7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 t="str">
        <f>IF(Table1[[#This Row],[Under 30]]="yes","under 30",IF(Table1[[#This Row],[Senior]]="No","Senior","other"))</f>
        <v>other</v>
      </c>
      <c r="AE4243">
        <f>IF(Table1[[#This Row],[Churn Label]]="no",0,1)</f>
        <v>1</v>
      </c>
      <c r="AF4243" cm="1">
        <f t="array" ref="AF4243">SUM(Table1[Cutomer Churned or not]/'KPI''s'!$B$1)</f>
        <v>0.2685808284731635</v>
      </c>
    </row>
    <row r="4244" spans="1:32" x14ac:dyDescent="0.25">
      <c r="A4244" t="s">
        <v>8607</v>
      </c>
      <c r="B4244" t="s">
        <v>25</v>
      </c>
      <c r="C4244" s="7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 t="str">
        <f>IF(Table1[[#This Row],[Under 30]]="yes","under 30",IF(Table1[[#This Row],[Senior]]="No","Senior","other"))</f>
        <v>Senior</v>
      </c>
      <c r="AE4244">
        <f>IF(Table1[[#This Row],[Churn Label]]="no",0,1)</f>
        <v>1</v>
      </c>
      <c r="AF4244" cm="1">
        <f t="array" ref="AF4244">SUM(Table1[Cutomer Churned or not]/'KPI''s'!$B$1)</f>
        <v>0.2685808284731635</v>
      </c>
    </row>
    <row r="4245" spans="1:32" x14ac:dyDescent="0.25">
      <c r="A4245" t="s">
        <v>8609</v>
      </c>
      <c r="B4245" t="s">
        <v>25</v>
      </c>
      <c r="C4245" s="7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 t="str">
        <f>IF(Table1[[#This Row],[Under 30]]="yes","under 30",IF(Table1[[#This Row],[Senior]]="No","Senior","other"))</f>
        <v>Senior</v>
      </c>
      <c r="AE4245">
        <f>IF(Table1[[#This Row],[Churn Label]]="no",0,1)</f>
        <v>1</v>
      </c>
      <c r="AF4245" cm="1">
        <f t="array" ref="AF4245">SUM(Table1[Cutomer Churned or not]/'KPI''s'!$B$1)</f>
        <v>0.2685808284731635</v>
      </c>
    </row>
    <row r="4246" spans="1:32" x14ac:dyDescent="0.25">
      <c r="A4246" t="s">
        <v>8611</v>
      </c>
      <c r="B4246" t="s">
        <v>25</v>
      </c>
      <c r="C4246" s="7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 t="str">
        <f>IF(Table1[[#This Row],[Under 30]]="yes","under 30",IF(Table1[[#This Row],[Senior]]="No","Senior","other"))</f>
        <v>Senior</v>
      </c>
      <c r="AE4246">
        <f>IF(Table1[[#This Row],[Churn Label]]="no",0,1)</f>
        <v>1</v>
      </c>
      <c r="AF4246" cm="1">
        <f t="array" ref="AF4246">SUM(Table1[Cutomer Churned or not]/'KPI''s'!$B$1)</f>
        <v>0.2685808284731635</v>
      </c>
    </row>
    <row r="4247" spans="1:32" x14ac:dyDescent="0.25">
      <c r="A4247" t="s">
        <v>8613</v>
      </c>
      <c r="B4247" t="s">
        <v>25</v>
      </c>
      <c r="C4247" s="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 t="str">
        <f>IF(Table1[[#This Row],[Under 30]]="yes","under 30",IF(Table1[[#This Row],[Senior]]="No","Senior","other"))</f>
        <v>other</v>
      </c>
      <c r="AE4247">
        <f>IF(Table1[[#This Row],[Churn Label]]="no",0,1)</f>
        <v>1</v>
      </c>
      <c r="AF4247" cm="1">
        <f t="array" ref="AF4247">SUM(Table1[Cutomer Churned or not]/'KPI''s'!$B$1)</f>
        <v>0.2685808284731635</v>
      </c>
    </row>
    <row r="4248" spans="1:32" x14ac:dyDescent="0.25">
      <c r="A4248" t="s">
        <v>8615</v>
      </c>
      <c r="B4248" t="s">
        <v>25</v>
      </c>
      <c r="C4248" s="7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 t="str">
        <f>IF(Table1[[#This Row],[Under 30]]="yes","under 30",IF(Table1[[#This Row],[Senior]]="No","Senior","other"))</f>
        <v>Senior</v>
      </c>
      <c r="AE4248">
        <f>IF(Table1[[#This Row],[Churn Label]]="no",0,1)</f>
        <v>1</v>
      </c>
      <c r="AF4248" cm="1">
        <f t="array" ref="AF4248">SUM(Table1[Cutomer Churned or not]/'KPI''s'!$B$1)</f>
        <v>0.2685808284731635</v>
      </c>
    </row>
    <row r="4249" spans="1:32" x14ac:dyDescent="0.25">
      <c r="A4249" t="s">
        <v>8617</v>
      </c>
      <c r="B4249" t="s">
        <v>25</v>
      </c>
      <c r="C4249" s="7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 t="str">
        <f>IF(Table1[[#This Row],[Under 30]]="yes","under 30",IF(Table1[[#This Row],[Senior]]="No","Senior","other"))</f>
        <v>Senior</v>
      </c>
      <c r="AE4249">
        <f>IF(Table1[[#This Row],[Churn Label]]="no",0,1)</f>
        <v>1</v>
      </c>
      <c r="AF4249" cm="1">
        <f t="array" ref="AF4249">SUM(Table1[Cutomer Churned or not]/'KPI''s'!$B$1)</f>
        <v>0.2685808284731635</v>
      </c>
    </row>
    <row r="4250" spans="1:32" x14ac:dyDescent="0.25">
      <c r="A4250" t="s">
        <v>8619</v>
      </c>
      <c r="B4250" t="s">
        <v>25</v>
      </c>
      <c r="C4250" s="7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 t="str">
        <f>IF(Table1[[#This Row],[Under 30]]="yes","under 30",IF(Table1[[#This Row],[Senior]]="No","Senior","other"))</f>
        <v>other</v>
      </c>
      <c r="AE4250">
        <f>IF(Table1[[#This Row],[Churn Label]]="no",0,1)</f>
        <v>1</v>
      </c>
      <c r="AF4250" cm="1">
        <f t="array" ref="AF4250">SUM(Table1[Cutomer Churned or not]/'KPI''s'!$B$1)</f>
        <v>0.2685808284731635</v>
      </c>
    </row>
    <row r="4251" spans="1:32" x14ac:dyDescent="0.25">
      <c r="A4251" t="s">
        <v>8621</v>
      </c>
      <c r="B4251" t="s">
        <v>25</v>
      </c>
      <c r="C4251" s="7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 t="str">
        <f>IF(Table1[[#This Row],[Under 30]]="yes","under 30",IF(Table1[[#This Row],[Senior]]="No","Senior","other"))</f>
        <v>Senior</v>
      </c>
      <c r="AE4251">
        <f>IF(Table1[[#This Row],[Churn Label]]="no",0,1)</f>
        <v>1</v>
      </c>
      <c r="AF4251" cm="1">
        <f t="array" ref="AF4251">SUM(Table1[Cutomer Churned or not]/'KPI''s'!$B$1)</f>
        <v>0.2685808284731635</v>
      </c>
    </row>
    <row r="4252" spans="1:32" x14ac:dyDescent="0.25">
      <c r="A4252" t="s">
        <v>8623</v>
      </c>
      <c r="B4252" t="s">
        <v>25</v>
      </c>
      <c r="C4252" s="7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 t="str">
        <f>IF(Table1[[#This Row],[Under 30]]="yes","under 30",IF(Table1[[#This Row],[Senior]]="No","Senior","other"))</f>
        <v>Senior</v>
      </c>
      <c r="AE4252">
        <f>IF(Table1[[#This Row],[Churn Label]]="no",0,1)</f>
        <v>1</v>
      </c>
      <c r="AF4252" cm="1">
        <f t="array" ref="AF4252">SUM(Table1[Cutomer Churned or not]/'KPI''s'!$B$1)</f>
        <v>0.2685808284731635</v>
      </c>
    </row>
    <row r="4253" spans="1:32" x14ac:dyDescent="0.25">
      <c r="A4253" t="s">
        <v>8625</v>
      </c>
      <c r="B4253" t="s">
        <v>25</v>
      </c>
      <c r="C4253" s="7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 t="str">
        <f>IF(Table1[[#This Row],[Under 30]]="yes","under 30",IF(Table1[[#This Row],[Senior]]="No","Senior","other"))</f>
        <v>other</v>
      </c>
      <c r="AE4253">
        <f>IF(Table1[[#This Row],[Churn Label]]="no",0,1)</f>
        <v>1</v>
      </c>
      <c r="AF4253" cm="1">
        <f t="array" ref="AF4253">SUM(Table1[Cutomer Churned or not]/'KPI''s'!$B$1)</f>
        <v>0.2685808284731635</v>
      </c>
    </row>
    <row r="4254" spans="1:32" x14ac:dyDescent="0.25">
      <c r="A4254" t="s">
        <v>8627</v>
      </c>
      <c r="B4254" t="s">
        <v>25</v>
      </c>
      <c r="C4254" s="7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 t="str">
        <f>IF(Table1[[#This Row],[Under 30]]="yes","under 30",IF(Table1[[#This Row],[Senior]]="No","Senior","other"))</f>
        <v>Senior</v>
      </c>
      <c r="AE4254">
        <f>IF(Table1[[#This Row],[Churn Label]]="no",0,1)</f>
        <v>1</v>
      </c>
      <c r="AF4254" cm="1">
        <f t="array" ref="AF4254">SUM(Table1[Cutomer Churned or not]/'KPI''s'!$B$1)</f>
        <v>0.2685808284731635</v>
      </c>
    </row>
    <row r="4255" spans="1:32" x14ac:dyDescent="0.25">
      <c r="A4255" t="s">
        <v>8629</v>
      </c>
      <c r="B4255" t="s">
        <v>25</v>
      </c>
      <c r="C4255" s="7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 t="str">
        <f>IF(Table1[[#This Row],[Under 30]]="yes","under 30",IF(Table1[[#This Row],[Senior]]="No","Senior","other"))</f>
        <v>Senior</v>
      </c>
      <c r="AE4255">
        <f>IF(Table1[[#This Row],[Churn Label]]="no",0,1)</f>
        <v>1</v>
      </c>
      <c r="AF4255" cm="1">
        <f t="array" ref="AF4255">SUM(Table1[Cutomer Churned or not]/'KPI''s'!$B$1)</f>
        <v>0.2685808284731635</v>
      </c>
    </row>
    <row r="4256" spans="1:32" x14ac:dyDescent="0.25">
      <c r="A4256" t="s">
        <v>8631</v>
      </c>
      <c r="B4256" t="s">
        <v>25</v>
      </c>
      <c r="C4256" s="7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 t="str">
        <f>IF(Table1[[#This Row],[Under 30]]="yes","under 30",IF(Table1[[#This Row],[Senior]]="No","Senior","other"))</f>
        <v>Senior</v>
      </c>
      <c r="AE4256">
        <f>IF(Table1[[#This Row],[Churn Label]]="no",0,1)</f>
        <v>1</v>
      </c>
      <c r="AF4256" cm="1">
        <f t="array" ref="AF4256">SUM(Table1[Cutomer Churned or not]/'KPI''s'!$B$1)</f>
        <v>0.2685808284731635</v>
      </c>
    </row>
    <row r="4257" spans="1:32" x14ac:dyDescent="0.25">
      <c r="A4257" t="s">
        <v>8633</v>
      </c>
      <c r="B4257" t="s">
        <v>25</v>
      </c>
      <c r="C4257" s="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 t="str">
        <f>IF(Table1[[#This Row],[Under 30]]="yes","under 30",IF(Table1[[#This Row],[Senior]]="No","Senior","other"))</f>
        <v>Senior</v>
      </c>
      <c r="AE4257">
        <f>IF(Table1[[#This Row],[Churn Label]]="no",0,1)</f>
        <v>1</v>
      </c>
      <c r="AF4257" cm="1">
        <f t="array" ref="AF4257">SUM(Table1[Cutomer Churned or not]/'KPI''s'!$B$1)</f>
        <v>0.2685808284731635</v>
      </c>
    </row>
    <row r="4258" spans="1:32" x14ac:dyDescent="0.25">
      <c r="A4258" t="s">
        <v>8635</v>
      </c>
      <c r="B4258" t="s">
        <v>25</v>
      </c>
      <c r="C4258" s="7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 t="str">
        <f>IF(Table1[[#This Row],[Under 30]]="yes","under 30",IF(Table1[[#This Row],[Senior]]="No","Senior","other"))</f>
        <v>under 30</v>
      </c>
      <c r="AE4258">
        <f>IF(Table1[[#This Row],[Churn Label]]="no",0,1)</f>
        <v>1</v>
      </c>
      <c r="AF4258" cm="1">
        <f t="array" ref="AF4258">SUM(Table1[Cutomer Churned or not]/'KPI''s'!$B$1)</f>
        <v>0.2685808284731635</v>
      </c>
    </row>
    <row r="4259" spans="1:32" x14ac:dyDescent="0.25">
      <c r="A4259" t="s">
        <v>8637</v>
      </c>
      <c r="B4259" t="s">
        <v>25</v>
      </c>
      <c r="C4259" s="7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 t="str">
        <f>IF(Table1[[#This Row],[Under 30]]="yes","under 30",IF(Table1[[#This Row],[Senior]]="No","Senior","other"))</f>
        <v>Senior</v>
      </c>
      <c r="AE4259">
        <f>IF(Table1[[#This Row],[Churn Label]]="no",0,1)</f>
        <v>1</v>
      </c>
      <c r="AF4259" cm="1">
        <f t="array" ref="AF4259">SUM(Table1[Cutomer Churned or not]/'KPI''s'!$B$1)</f>
        <v>0.2685808284731635</v>
      </c>
    </row>
    <row r="4260" spans="1:32" x14ac:dyDescent="0.25">
      <c r="A4260" t="s">
        <v>8639</v>
      </c>
      <c r="B4260" t="s">
        <v>25</v>
      </c>
      <c r="C4260" s="7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 t="str">
        <f>IF(Table1[[#This Row],[Under 30]]="yes","under 30",IF(Table1[[#This Row],[Senior]]="No","Senior","other"))</f>
        <v>other</v>
      </c>
      <c r="AE4260">
        <f>IF(Table1[[#This Row],[Churn Label]]="no",0,1)</f>
        <v>1</v>
      </c>
      <c r="AF4260" cm="1">
        <f t="array" ref="AF4260">SUM(Table1[Cutomer Churned or not]/'KPI''s'!$B$1)</f>
        <v>0.2685808284731635</v>
      </c>
    </row>
    <row r="4261" spans="1:32" x14ac:dyDescent="0.25">
      <c r="A4261" t="s">
        <v>8641</v>
      </c>
      <c r="B4261" t="s">
        <v>25</v>
      </c>
      <c r="C4261" s="7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 t="str">
        <f>IF(Table1[[#This Row],[Under 30]]="yes","under 30",IF(Table1[[#This Row],[Senior]]="No","Senior","other"))</f>
        <v>under 30</v>
      </c>
      <c r="AE4261">
        <f>IF(Table1[[#This Row],[Churn Label]]="no",0,1)</f>
        <v>1</v>
      </c>
      <c r="AF4261" cm="1">
        <f t="array" ref="AF4261">SUM(Table1[Cutomer Churned or not]/'KPI''s'!$B$1)</f>
        <v>0.2685808284731635</v>
      </c>
    </row>
    <row r="4262" spans="1:32" x14ac:dyDescent="0.25">
      <c r="A4262" t="s">
        <v>8643</v>
      </c>
      <c r="B4262" t="s">
        <v>25</v>
      </c>
      <c r="C4262" s="7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 t="str">
        <f>IF(Table1[[#This Row],[Under 30]]="yes","under 30",IF(Table1[[#This Row],[Senior]]="No","Senior","other"))</f>
        <v>other</v>
      </c>
      <c r="AE4262">
        <f>IF(Table1[[#This Row],[Churn Label]]="no",0,1)</f>
        <v>1</v>
      </c>
      <c r="AF4262" cm="1">
        <f t="array" ref="AF4262">SUM(Table1[Cutomer Churned or not]/'KPI''s'!$B$1)</f>
        <v>0.2685808284731635</v>
      </c>
    </row>
    <row r="4263" spans="1:32" x14ac:dyDescent="0.25">
      <c r="A4263" t="s">
        <v>8645</v>
      </c>
      <c r="B4263" t="s">
        <v>25</v>
      </c>
      <c r="C4263" s="7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 t="str">
        <f>IF(Table1[[#This Row],[Under 30]]="yes","under 30",IF(Table1[[#This Row],[Senior]]="No","Senior","other"))</f>
        <v>Senior</v>
      </c>
      <c r="AE4263">
        <f>IF(Table1[[#This Row],[Churn Label]]="no",0,1)</f>
        <v>1</v>
      </c>
      <c r="AF4263" cm="1">
        <f t="array" ref="AF4263">SUM(Table1[Cutomer Churned or not]/'KPI''s'!$B$1)</f>
        <v>0.2685808284731635</v>
      </c>
    </row>
    <row r="4264" spans="1:32" x14ac:dyDescent="0.25">
      <c r="A4264" t="s">
        <v>8647</v>
      </c>
      <c r="B4264" t="s">
        <v>25</v>
      </c>
      <c r="C4264" s="7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 t="str">
        <f>IF(Table1[[#This Row],[Under 30]]="yes","under 30",IF(Table1[[#This Row],[Senior]]="No","Senior","other"))</f>
        <v>Senior</v>
      </c>
      <c r="AE4264">
        <f>IF(Table1[[#This Row],[Churn Label]]="no",0,1)</f>
        <v>1</v>
      </c>
      <c r="AF4264" cm="1">
        <f t="array" ref="AF4264">SUM(Table1[Cutomer Churned or not]/'KPI''s'!$B$1)</f>
        <v>0.2685808284731635</v>
      </c>
    </row>
    <row r="4265" spans="1:32" x14ac:dyDescent="0.25">
      <c r="A4265" t="s">
        <v>8649</v>
      </c>
      <c r="B4265" t="s">
        <v>25</v>
      </c>
      <c r="C4265" s="7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 t="str">
        <f>IF(Table1[[#This Row],[Under 30]]="yes","under 30",IF(Table1[[#This Row],[Senior]]="No","Senior","other"))</f>
        <v>other</v>
      </c>
      <c r="AE4265">
        <f>IF(Table1[[#This Row],[Churn Label]]="no",0,1)</f>
        <v>1</v>
      </c>
      <c r="AF4265" cm="1">
        <f t="array" ref="AF4265">SUM(Table1[Cutomer Churned or not]/'KPI''s'!$B$1)</f>
        <v>0.2685808284731635</v>
      </c>
    </row>
    <row r="4266" spans="1:32" x14ac:dyDescent="0.25">
      <c r="A4266" t="s">
        <v>8651</v>
      </c>
      <c r="B4266" t="s">
        <v>25</v>
      </c>
      <c r="C4266" s="7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 t="str">
        <f>IF(Table1[[#This Row],[Under 30]]="yes","under 30",IF(Table1[[#This Row],[Senior]]="No","Senior","other"))</f>
        <v>other</v>
      </c>
      <c r="AE4266">
        <f>IF(Table1[[#This Row],[Churn Label]]="no",0,1)</f>
        <v>1</v>
      </c>
      <c r="AF4266" cm="1">
        <f t="array" ref="AF4266">SUM(Table1[Cutomer Churned or not]/'KPI''s'!$B$1)</f>
        <v>0.2685808284731635</v>
      </c>
    </row>
    <row r="4267" spans="1:32" x14ac:dyDescent="0.25">
      <c r="A4267" t="s">
        <v>8653</v>
      </c>
      <c r="B4267" t="s">
        <v>25</v>
      </c>
      <c r="C4267" s="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 t="str">
        <f>IF(Table1[[#This Row],[Under 30]]="yes","under 30",IF(Table1[[#This Row],[Senior]]="No","Senior","other"))</f>
        <v>Senior</v>
      </c>
      <c r="AE4267">
        <f>IF(Table1[[#This Row],[Churn Label]]="no",0,1)</f>
        <v>1</v>
      </c>
      <c r="AF4267" cm="1">
        <f t="array" ref="AF4267">SUM(Table1[Cutomer Churned or not]/'KPI''s'!$B$1)</f>
        <v>0.2685808284731635</v>
      </c>
    </row>
    <row r="4268" spans="1:32" x14ac:dyDescent="0.25">
      <c r="A4268" t="s">
        <v>8655</v>
      </c>
      <c r="B4268" t="s">
        <v>25</v>
      </c>
      <c r="C4268" s="7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 t="str">
        <f>IF(Table1[[#This Row],[Under 30]]="yes","under 30",IF(Table1[[#This Row],[Senior]]="No","Senior","other"))</f>
        <v>other</v>
      </c>
      <c r="AE4268">
        <f>IF(Table1[[#This Row],[Churn Label]]="no",0,1)</f>
        <v>1</v>
      </c>
      <c r="AF4268" cm="1">
        <f t="array" ref="AF4268">SUM(Table1[Cutomer Churned or not]/'KPI''s'!$B$1)</f>
        <v>0.2685808284731635</v>
      </c>
    </row>
    <row r="4269" spans="1:32" x14ac:dyDescent="0.25">
      <c r="A4269" t="s">
        <v>8657</v>
      </c>
      <c r="B4269" t="s">
        <v>25</v>
      </c>
      <c r="C4269" s="7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 t="str">
        <f>IF(Table1[[#This Row],[Under 30]]="yes","under 30",IF(Table1[[#This Row],[Senior]]="No","Senior","other"))</f>
        <v>Senior</v>
      </c>
      <c r="AE4269">
        <f>IF(Table1[[#This Row],[Churn Label]]="no",0,1)</f>
        <v>1</v>
      </c>
      <c r="AF4269" cm="1">
        <f t="array" ref="AF4269">SUM(Table1[Cutomer Churned or not]/'KPI''s'!$B$1)</f>
        <v>0.2685808284731635</v>
      </c>
    </row>
    <row r="4270" spans="1:32" x14ac:dyDescent="0.25">
      <c r="A4270" t="s">
        <v>8659</v>
      </c>
      <c r="B4270" t="s">
        <v>25</v>
      </c>
      <c r="C4270" s="7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 t="str">
        <f>IF(Table1[[#This Row],[Under 30]]="yes","under 30",IF(Table1[[#This Row],[Senior]]="No","Senior","other"))</f>
        <v>Senior</v>
      </c>
      <c r="AE4270">
        <f>IF(Table1[[#This Row],[Churn Label]]="no",0,1)</f>
        <v>1</v>
      </c>
      <c r="AF4270" cm="1">
        <f t="array" ref="AF4270">SUM(Table1[Cutomer Churned or not]/'KPI''s'!$B$1)</f>
        <v>0.2685808284731635</v>
      </c>
    </row>
    <row r="4271" spans="1:32" x14ac:dyDescent="0.25">
      <c r="A4271" t="s">
        <v>8661</v>
      </c>
      <c r="B4271" t="s">
        <v>25</v>
      </c>
      <c r="C4271" s="7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 t="str">
        <f>IF(Table1[[#This Row],[Under 30]]="yes","under 30",IF(Table1[[#This Row],[Senior]]="No","Senior","other"))</f>
        <v>other</v>
      </c>
      <c r="AE4271">
        <f>IF(Table1[[#This Row],[Churn Label]]="no",0,1)</f>
        <v>1</v>
      </c>
      <c r="AF4271" cm="1">
        <f t="array" ref="AF4271">SUM(Table1[Cutomer Churned or not]/'KPI''s'!$B$1)</f>
        <v>0.2685808284731635</v>
      </c>
    </row>
    <row r="4272" spans="1:32" x14ac:dyDescent="0.25">
      <c r="A4272" t="s">
        <v>8663</v>
      </c>
      <c r="B4272" t="s">
        <v>25</v>
      </c>
      <c r="C4272" s="7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 t="str">
        <f>IF(Table1[[#This Row],[Under 30]]="yes","under 30",IF(Table1[[#This Row],[Senior]]="No","Senior","other"))</f>
        <v>other</v>
      </c>
      <c r="AE4272">
        <f>IF(Table1[[#This Row],[Churn Label]]="no",0,1)</f>
        <v>1</v>
      </c>
      <c r="AF4272" cm="1">
        <f t="array" ref="AF4272">SUM(Table1[Cutomer Churned or not]/'KPI''s'!$B$1)</f>
        <v>0.2685808284731635</v>
      </c>
    </row>
    <row r="4273" spans="1:32" x14ac:dyDescent="0.25">
      <c r="A4273" t="s">
        <v>8665</v>
      </c>
      <c r="B4273" t="s">
        <v>25</v>
      </c>
      <c r="C4273" s="7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 t="str">
        <f>IF(Table1[[#This Row],[Under 30]]="yes","under 30",IF(Table1[[#This Row],[Senior]]="No","Senior","other"))</f>
        <v>Senior</v>
      </c>
      <c r="AE4273">
        <f>IF(Table1[[#This Row],[Churn Label]]="no",0,1)</f>
        <v>1</v>
      </c>
      <c r="AF4273" cm="1">
        <f t="array" ref="AF4273">SUM(Table1[Cutomer Churned or not]/'KPI''s'!$B$1)</f>
        <v>0.2685808284731635</v>
      </c>
    </row>
    <row r="4274" spans="1:32" x14ac:dyDescent="0.25">
      <c r="A4274" t="s">
        <v>8667</v>
      </c>
      <c r="B4274" t="s">
        <v>25</v>
      </c>
      <c r="C4274" s="7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 t="str">
        <f>IF(Table1[[#This Row],[Under 30]]="yes","under 30",IF(Table1[[#This Row],[Senior]]="No","Senior","other"))</f>
        <v>Senior</v>
      </c>
      <c r="AE4274">
        <f>IF(Table1[[#This Row],[Churn Label]]="no",0,1)</f>
        <v>1</v>
      </c>
      <c r="AF4274" cm="1">
        <f t="array" ref="AF4274">SUM(Table1[Cutomer Churned or not]/'KPI''s'!$B$1)</f>
        <v>0.2685808284731635</v>
      </c>
    </row>
    <row r="4275" spans="1:32" x14ac:dyDescent="0.25">
      <c r="A4275" t="s">
        <v>8669</v>
      </c>
      <c r="B4275" t="s">
        <v>25</v>
      </c>
      <c r="C4275" s="7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 t="str">
        <f>IF(Table1[[#This Row],[Under 30]]="yes","under 30",IF(Table1[[#This Row],[Senior]]="No","Senior","other"))</f>
        <v>Senior</v>
      </c>
      <c r="AE4275">
        <f>IF(Table1[[#This Row],[Churn Label]]="no",0,1)</f>
        <v>1</v>
      </c>
      <c r="AF4275" cm="1">
        <f t="array" ref="AF4275">SUM(Table1[Cutomer Churned or not]/'KPI''s'!$B$1)</f>
        <v>0.2685808284731635</v>
      </c>
    </row>
    <row r="4276" spans="1:32" x14ac:dyDescent="0.25">
      <c r="A4276" t="s">
        <v>8671</v>
      </c>
      <c r="B4276" t="s">
        <v>25</v>
      </c>
      <c r="C4276" s="7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 t="str">
        <f>IF(Table1[[#This Row],[Under 30]]="yes","under 30",IF(Table1[[#This Row],[Senior]]="No","Senior","other"))</f>
        <v>Senior</v>
      </c>
      <c r="AE4276">
        <f>IF(Table1[[#This Row],[Churn Label]]="no",0,1)</f>
        <v>1</v>
      </c>
      <c r="AF4276" cm="1">
        <f t="array" ref="AF4276">SUM(Table1[Cutomer Churned or not]/'KPI''s'!$B$1)</f>
        <v>0.2685808284731635</v>
      </c>
    </row>
    <row r="4277" spans="1:32" x14ac:dyDescent="0.25">
      <c r="A4277" t="s">
        <v>8673</v>
      </c>
      <c r="B4277" t="s">
        <v>25</v>
      </c>
      <c r="C4277" s="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 t="str">
        <f>IF(Table1[[#This Row],[Under 30]]="yes","under 30",IF(Table1[[#This Row],[Senior]]="No","Senior","other"))</f>
        <v>Senior</v>
      </c>
      <c r="AE4277">
        <f>IF(Table1[[#This Row],[Churn Label]]="no",0,1)</f>
        <v>1</v>
      </c>
      <c r="AF4277" cm="1">
        <f t="array" ref="AF4277">SUM(Table1[Cutomer Churned or not]/'KPI''s'!$B$1)</f>
        <v>0.2685808284731635</v>
      </c>
    </row>
    <row r="4278" spans="1:32" x14ac:dyDescent="0.25">
      <c r="A4278" t="s">
        <v>8675</v>
      </c>
      <c r="B4278" t="s">
        <v>25</v>
      </c>
      <c r="C4278" s="7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 t="str">
        <f>IF(Table1[[#This Row],[Under 30]]="yes","under 30",IF(Table1[[#This Row],[Senior]]="No","Senior","other"))</f>
        <v>Senior</v>
      </c>
      <c r="AE4278">
        <f>IF(Table1[[#This Row],[Churn Label]]="no",0,1)</f>
        <v>1</v>
      </c>
      <c r="AF4278" cm="1">
        <f t="array" ref="AF4278">SUM(Table1[Cutomer Churned or not]/'KPI''s'!$B$1)</f>
        <v>0.2685808284731635</v>
      </c>
    </row>
    <row r="4279" spans="1:32" x14ac:dyDescent="0.25">
      <c r="A4279" t="s">
        <v>8677</v>
      </c>
      <c r="B4279" t="s">
        <v>25</v>
      </c>
      <c r="C4279" s="7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 t="str">
        <f>IF(Table1[[#This Row],[Under 30]]="yes","under 30",IF(Table1[[#This Row],[Senior]]="No","Senior","other"))</f>
        <v>other</v>
      </c>
      <c r="AE4279">
        <f>IF(Table1[[#This Row],[Churn Label]]="no",0,1)</f>
        <v>1</v>
      </c>
      <c r="AF4279" cm="1">
        <f t="array" ref="AF4279">SUM(Table1[Cutomer Churned or not]/'KPI''s'!$B$1)</f>
        <v>0.2685808284731635</v>
      </c>
    </row>
    <row r="4280" spans="1:32" x14ac:dyDescent="0.25">
      <c r="A4280" t="s">
        <v>8679</v>
      </c>
      <c r="B4280" t="s">
        <v>25</v>
      </c>
      <c r="C4280" s="7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 t="str">
        <f>IF(Table1[[#This Row],[Under 30]]="yes","under 30",IF(Table1[[#This Row],[Senior]]="No","Senior","other"))</f>
        <v>Senior</v>
      </c>
      <c r="AE4280">
        <f>IF(Table1[[#This Row],[Churn Label]]="no",0,1)</f>
        <v>1</v>
      </c>
      <c r="AF4280" cm="1">
        <f t="array" ref="AF4280">SUM(Table1[Cutomer Churned or not]/'KPI''s'!$B$1)</f>
        <v>0.2685808284731635</v>
      </c>
    </row>
    <row r="4281" spans="1:32" x14ac:dyDescent="0.25">
      <c r="A4281" t="s">
        <v>8681</v>
      </c>
      <c r="B4281" t="s">
        <v>25</v>
      </c>
      <c r="C4281" s="7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 t="str">
        <f>IF(Table1[[#This Row],[Under 30]]="yes","under 30",IF(Table1[[#This Row],[Senior]]="No","Senior","other"))</f>
        <v>other</v>
      </c>
      <c r="AE4281">
        <f>IF(Table1[[#This Row],[Churn Label]]="no",0,1)</f>
        <v>1</v>
      </c>
      <c r="AF4281" cm="1">
        <f t="array" ref="AF4281">SUM(Table1[Cutomer Churned or not]/'KPI''s'!$B$1)</f>
        <v>0.2685808284731635</v>
      </c>
    </row>
    <row r="4282" spans="1:32" x14ac:dyDescent="0.25">
      <c r="A4282" t="s">
        <v>8683</v>
      </c>
      <c r="B4282" t="s">
        <v>25</v>
      </c>
      <c r="C4282" s="7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 t="str">
        <f>IF(Table1[[#This Row],[Under 30]]="yes","under 30",IF(Table1[[#This Row],[Senior]]="No","Senior","other"))</f>
        <v>other</v>
      </c>
      <c r="AE4282">
        <f>IF(Table1[[#This Row],[Churn Label]]="no",0,1)</f>
        <v>1</v>
      </c>
      <c r="AF4282" cm="1">
        <f t="array" ref="AF4282">SUM(Table1[Cutomer Churned or not]/'KPI''s'!$B$1)</f>
        <v>0.2685808284731635</v>
      </c>
    </row>
    <row r="4283" spans="1:32" x14ac:dyDescent="0.25">
      <c r="A4283" t="s">
        <v>8685</v>
      </c>
      <c r="B4283" t="s">
        <v>25</v>
      </c>
      <c r="C4283" s="7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 t="str">
        <f>IF(Table1[[#This Row],[Under 30]]="yes","under 30",IF(Table1[[#This Row],[Senior]]="No","Senior","other"))</f>
        <v>Senior</v>
      </c>
      <c r="AE4283">
        <f>IF(Table1[[#This Row],[Churn Label]]="no",0,1)</f>
        <v>1</v>
      </c>
      <c r="AF4283" cm="1">
        <f t="array" ref="AF4283">SUM(Table1[Cutomer Churned or not]/'KPI''s'!$B$1)</f>
        <v>0.2685808284731635</v>
      </c>
    </row>
    <row r="4284" spans="1:32" x14ac:dyDescent="0.25">
      <c r="A4284" t="s">
        <v>8687</v>
      </c>
      <c r="B4284" t="s">
        <v>25</v>
      </c>
      <c r="C4284" s="7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 t="str">
        <f>IF(Table1[[#This Row],[Under 30]]="yes","under 30",IF(Table1[[#This Row],[Senior]]="No","Senior","other"))</f>
        <v>other</v>
      </c>
      <c r="AE4284">
        <f>IF(Table1[[#This Row],[Churn Label]]="no",0,1)</f>
        <v>1</v>
      </c>
      <c r="AF4284" cm="1">
        <f t="array" ref="AF4284">SUM(Table1[Cutomer Churned or not]/'KPI''s'!$B$1)</f>
        <v>0.2685808284731635</v>
      </c>
    </row>
    <row r="4285" spans="1:32" x14ac:dyDescent="0.25">
      <c r="A4285" t="s">
        <v>8689</v>
      </c>
      <c r="B4285" t="s">
        <v>25</v>
      </c>
      <c r="C4285" s="7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 t="str">
        <f>IF(Table1[[#This Row],[Under 30]]="yes","under 30",IF(Table1[[#This Row],[Senior]]="No","Senior","other"))</f>
        <v>under 30</v>
      </c>
      <c r="AE4285">
        <f>IF(Table1[[#This Row],[Churn Label]]="no",0,1)</f>
        <v>1</v>
      </c>
      <c r="AF4285" cm="1">
        <f t="array" ref="AF4285">SUM(Table1[Cutomer Churned or not]/'KPI''s'!$B$1)</f>
        <v>0.2685808284731635</v>
      </c>
    </row>
    <row r="4286" spans="1:32" x14ac:dyDescent="0.25">
      <c r="A4286" t="s">
        <v>8691</v>
      </c>
      <c r="B4286" t="s">
        <v>25</v>
      </c>
      <c r="C4286" s="7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 t="str">
        <f>IF(Table1[[#This Row],[Under 30]]="yes","under 30",IF(Table1[[#This Row],[Senior]]="No","Senior","other"))</f>
        <v>Senior</v>
      </c>
      <c r="AE4286">
        <f>IF(Table1[[#This Row],[Churn Label]]="no",0,1)</f>
        <v>1</v>
      </c>
      <c r="AF4286" cm="1">
        <f t="array" ref="AF4286">SUM(Table1[Cutomer Churned or not]/'KPI''s'!$B$1)</f>
        <v>0.2685808284731635</v>
      </c>
    </row>
    <row r="4287" spans="1:32" x14ac:dyDescent="0.25">
      <c r="A4287" t="s">
        <v>8693</v>
      </c>
      <c r="B4287" t="s">
        <v>25</v>
      </c>
      <c r="C4287" s="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 t="str">
        <f>IF(Table1[[#This Row],[Under 30]]="yes","under 30",IF(Table1[[#This Row],[Senior]]="No","Senior","other"))</f>
        <v>Senior</v>
      </c>
      <c r="AE4287">
        <f>IF(Table1[[#This Row],[Churn Label]]="no",0,1)</f>
        <v>1</v>
      </c>
      <c r="AF4287" cm="1">
        <f t="array" ref="AF4287">SUM(Table1[Cutomer Churned or not]/'KPI''s'!$B$1)</f>
        <v>0.2685808284731635</v>
      </c>
    </row>
    <row r="4288" spans="1:32" x14ac:dyDescent="0.25">
      <c r="A4288" t="s">
        <v>8695</v>
      </c>
      <c r="B4288" t="s">
        <v>25</v>
      </c>
      <c r="C4288" s="7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 t="str">
        <f>IF(Table1[[#This Row],[Under 30]]="yes","under 30",IF(Table1[[#This Row],[Senior]]="No","Senior","other"))</f>
        <v>Senior</v>
      </c>
      <c r="AE4288">
        <f>IF(Table1[[#This Row],[Churn Label]]="no",0,1)</f>
        <v>1</v>
      </c>
      <c r="AF4288" cm="1">
        <f t="array" ref="AF4288">SUM(Table1[Cutomer Churned or not]/'KPI''s'!$B$1)</f>
        <v>0.2685808284731635</v>
      </c>
    </row>
    <row r="4289" spans="1:32" x14ac:dyDescent="0.25">
      <c r="A4289" t="s">
        <v>8697</v>
      </c>
      <c r="B4289" t="s">
        <v>25</v>
      </c>
      <c r="C4289" s="7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 t="str">
        <f>IF(Table1[[#This Row],[Under 30]]="yes","under 30",IF(Table1[[#This Row],[Senior]]="No","Senior","other"))</f>
        <v>Senior</v>
      </c>
      <c r="AE4289">
        <f>IF(Table1[[#This Row],[Churn Label]]="no",0,1)</f>
        <v>1</v>
      </c>
      <c r="AF4289" cm="1">
        <f t="array" ref="AF4289">SUM(Table1[Cutomer Churned or not]/'KPI''s'!$B$1)</f>
        <v>0.2685808284731635</v>
      </c>
    </row>
    <row r="4290" spans="1:32" x14ac:dyDescent="0.25">
      <c r="A4290" t="s">
        <v>8699</v>
      </c>
      <c r="B4290" t="s">
        <v>25</v>
      </c>
      <c r="C4290" s="7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 t="str">
        <f>IF(Table1[[#This Row],[Under 30]]="yes","under 30",IF(Table1[[#This Row],[Senior]]="No","Senior","other"))</f>
        <v>Senior</v>
      </c>
      <c r="AE4290">
        <f>IF(Table1[[#This Row],[Churn Label]]="no",0,1)</f>
        <v>1</v>
      </c>
      <c r="AF4290" cm="1">
        <f t="array" ref="AF4290">SUM(Table1[Cutomer Churned or not]/'KPI''s'!$B$1)</f>
        <v>0.2685808284731635</v>
      </c>
    </row>
    <row r="4291" spans="1:32" x14ac:dyDescent="0.25">
      <c r="A4291" t="s">
        <v>8701</v>
      </c>
      <c r="B4291" t="s">
        <v>25</v>
      </c>
      <c r="C4291" s="7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 t="str">
        <f>IF(Table1[[#This Row],[Under 30]]="yes","under 30",IF(Table1[[#This Row],[Senior]]="No","Senior","other"))</f>
        <v>Senior</v>
      </c>
      <c r="AE4291">
        <f>IF(Table1[[#This Row],[Churn Label]]="no",0,1)</f>
        <v>1</v>
      </c>
      <c r="AF4291" cm="1">
        <f t="array" ref="AF4291">SUM(Table1[Cutomer Churned or not]/'KPI''s'!$B$1)</f>
        <v>0.2685808284731635</v>
      </c>
    </row>
    <row r="4292" spans="1:32" x14ac:dyDescent="0.25">
      <c r="A4292" t="s">
        <v>8703</v>
      </c>
      <c r="B4292" t="s">
        <v>25</v>
      </c>
      <c r="C4292" s="7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 t="str">
        <f>IF(Table1[[#This Row],[Under 30]]="yes","under 30",IF(Table1[[#This Row],[Senior]]="No","Senior","other"))</f>
        <v>Senior</v>
      </c>
      <c r="AE4292">
        <f>IF(Table1[[#This Row],[Churn Label]]="no",0,1)</f>
        <v>1</v>
      </c>
      <c r="AF4292" cm="1">
        <f t="array" ref="AF4292">SUM(Table1[Cutomer Churned or not]/'KPI''s'!$B$1)</f>
        <v>0.2685808284731635</v>
      </c>
    </row>
    <row r="4293" spans="1:32" x14ac:dyDescent="0.25">
      <c r="A4293" t="s">
        <v>8705</v>
      </c>
      <c r="B4293" t="s">
        <v>25</v>
      </c>
      <c r="C4293" s="7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 t="str">
        <f>IF(Table1[[#This Row],[Under 30]]="yes","under 30",IF(Table1[[#This Row],[Senior]]="No","Senior","other"))</f>
        <v>under 30</v>
      </c>
      <c r="AE4293">
        <f>IF(Table1[[#This Row],[Churn Label]]="no",0,1)</f>
        <v>1</v>
      </c>
      <c r="AF4293" cm="1">
        <f t="array" ref="AF4293">SUM(Table1[Cutomer Churned or not]/'KPI''s'!$B$1)</f>
        <v>0.2685808284731635</v>
      </c>
    </row>
    <row r="4294" spans="1:32" x14ac:dyDescent="0.25">
      <c r="A4294" t="s">
        <v>8707</v>
      </c>
      <c r="B4294" t="s">
        <v>25</v>
      </c>
      <c r="C4294" s="7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 t="str">
        <f>IF(Table1[[#This Row],[Under 30]]="yes","under 30",IF(Table1[[#This Row],[Senior]]="No","Senior","other"))</f>
        <v>other</v>
      </c>
      <c r="AE4294">
        <f>IF(Table1[[#This Row],[Churn Label]]="no",0,1)</f>
        <v>1</v>
      </c>
      <c r="AF4294" cm="1">
        <f t="array" ref="AF4294">SUM(Table1[Cutomer Churned or not]/'KPI''s'!$B$1)</f>
        <v>0.2685808284731635</v>
      </c>
    </row>
    <row r="4295" spans="1:32" x14ac:dyDescent="0.25">
      <c r="A4295" t="s">
        <v>8709</v>
      </c>
      <c r="B4295" t="s">
        <v>25</v>
      </c>
      <c r="C4295" s="7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 t="str">
        <f>IF(Table1[[#This Row],[Under 30]]="yes","under 30",IF(Table1[[#This Row],[Senior]]="No","Senior","other"))</f>
        <v>other</v>
      </c>
      <c r="AE4295">
        <f>IF(Table1[[#This Row],[Churn Label]]="no",0,1)</f>
        <v>1</v>
      </c>
      <c r="AF4295" cm="1">
        <f t="array" ref="AF4295">SUM(Table1[Cutomer Churned or not]/'KPI''s'!$B$1)</f>
        <v>0.2685808284731635</v>
      </c>
    </row>
    <row r="4296" spans="1:32" x14ac:dyDescent="0.25">
      <c r="A4296" t="s">
        <v>8711</v>
      </c>
      <c r="B4296" t="s">
        <v>25</v>
      </c>
      <c r="C4296" s="7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 t="str">
        <f>IF(Table1[[#This Row],[Under 30]]="yes","under 30",IF(Table1[[#This Row],[Senior]]="No","Senior","other"))</f>
        <v>Senior</v>
      </c>
      <c r="AE4296">
        <f>IF(Table1[[#This Row],[Churn Label]]="no",0,1)</f>
        <v>1</v>
      </c>
      <c r="AF4296" cm="1">
        <f t="array" ref="AF4296">SUM(Table1[Cutomer Churned or not]/'KPI''s'!$B$1)</f>
        <v>0.2685808284731635</v>
      </c>
    </row>
    <row r="4297" spans="1:32" x14ac:dyDescent="0.25">
      <c r="A4297" t="s">
        <v>8713</v>
      </c>
      <c r="B4297" t="s">
        <v>25</v>
      </c>
      <c r="C4297" s="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 t="str">
        <f>IF(Table1[[#This Row],[Under 30]]="yes","under 30",IF(Table1[[#This Row],[Senior]]="No","Senior","other"))</f>
        <v>Senior</v>
      </c>
      <c r="AE4297">
        <f>IF(Table1[[#This Row],[Churn Label]]="no",0,1)</f>
        <v>1</v>
      </c>
      <c r="AF4297" cm="1">
        <f t="array" ref="AF4297">SUM(Table1[Cutomer Churned or not]/'KPI''s'!$B$1)</f>
        <v>0.2685808284731635</v>
      </c>
    </row>
    <row r="4298" spans="1:32" x14ac:dyDescent="0.25">
      <c r="A4298" t="s">
        <v>8715</v>
      </c>
      <c r="B4298" t="s">
        <v>25</v>
      </c>
      <c r="C4298" s="7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 t="str">
        <f>IF(Table1[[#This Row],[Under 30]]="yes","under 30",IF(Table1[[#This Row],[Senior]]="No","Senior","other"))</f>
        <v>Senior</v>
      </c>
      <c r="AE4298">
        <f>IF(Table1[[#This Row],[Churn Label]]="no",0,1)</f>
        <v>1</v>
      </c>
      <c r="AF4298" cm="1">
        <f t="array" ref="AF4298">SUM(Table1[Cutomer Churned or not]/'KPI''s'!$B$1)</f>
        <v>0.2685808284731635</v>
      </c>
    </row>
    <row r="4299" spans="1:32" x14ac:dyDescent="0.25">
      <c r="A4299" t="s">
        <v>8717</v>
      </c>
      <c r="B4299" t="s">
        <v>25</v>
      </c>
      <c r="C4299" s="7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 t="str">
        <f>IF(Table1[[#This Row],[Under 30]]="yes","under 30",IF(Table1[[#This Row],[Senior]]="No","Senior","other"))</f>
        <v>Senior</v>
      </c>
      <c r="AE4299">
        <f>IF(Table1[[#This Row],[Churn Label]]="no",0,1)</f>
        <v>1</v>
      </c>
      <c r="AF4299" cm="1">
        <f t="array" ref="AF4299">SUM(Table1[Cutomer Churned or not]/'KPI''s'!$B$1)</f>
        <v>0.2685808284731635</v>
      </c>
    </row>
    <row r="4300" spans="1:32" x14ac:dyDescent="0.25">
      <c r="A4300" t="s">
        <v>8719</v>
      </c>
      <c r="B4300" t="s">
        <v>25</v>
      </c>
      <c r="C4300" s="7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 t="str">
        <f>IF(Table1[[#This Row],[Under 30]]="yes","under 30",IF(Table1[[#This Row],[Senior]]="No","Senior","other"))</f>
        <v>Senior</v>
      </c>
      <c r="AE4300">
        <f>IF(Table1[[#This Row],[Churn Label]]="no",0,1)</f>
        <v>1</v>
      </c>
      <c r="AF4300" cm="1">
        <f t="array" ref="AF4300">SUM(Table1[Cutomer Churned or not]/'KPI''s'!$B$1)</f>
        <v>0.2685808284731635</v>
      </c>
    </row>
    <row r="4301" spans="1:32" x14ac:dyDescent="0.25">
      <c r="A4301" t="s">
        <v>8721</v>
      </c>
      <c r="B4301" t="s">
        <v>25</v>
      </c>
      <c r="C4301" s="7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 t="str">
        <f>IF(Table1[[#This Row],[Under 30]]="yes","under 30",IF(Table1[[#This Row],[Senior]]="No","Senior","other"))</f>
        <v>Senior</v>
      </c>
      <c r="AE4301">
        <f>IF(Table1[[#This Row],[Churn Label]]="no",0,1)</f>
        <v>1</v>
      </c>
      <c r="AF4301" cm="1">
        <f t="array" ref="AF4301">SUM(Table1[Cutomer Churned or not]/'KPI''s'!$B$1)</f>
        <v>0.2685808284731635</v>
      </c>
    </row>
    <row r="4302" spans="1:32" x14ac:dyDescent="0.25">
      <c r="A4302" t="s">
        <v>8723</v>
      </c>
      <c r="B4302" t="s">
        <v>25</v>
      </c>
      <c r="C4302" s="7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 t="str">
        <f>IF(Table1[[#This Row],[Under 30]]="yes","under 30",IF(Table1[[#This Row],[Senior]]="No","Senior","other"))</f>
        <v>Senior</v>
      </c>
      <c r="AE4302">
        <f>IF(Table1[[#This Row],[Churn Label]]="no",0,1)</f>
        <v>1</v>
      </c>
      <c r="AF4302" cm="1">
        <f t="array" ref="AF4302">SUM(Table1[Cutomer Churned or not]/'KPI''s'!$B$1)</f>
        <v>0.2685808284731635</v>
      </c>
    </row>
    <row r="4303" spans="1:32" x14ac:dyDescent="0.25">
      <c r="A4303" t="s">
        <v>8725</v>
      </c>
      <c r="B4303" t="s">
        <v>25</v>
      </c>
      <c r="C4303" s="7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 t="str">
        <f>IF(Table1[[#This Row],[Under 30]]="yes","under 30",IF(Table1[[#This Row],[Senior]]="No","Senior","other"))</f>
        <v>other</v>
      </c>
      <c r="AE4303">
        <f>IF(Table1[[#This Row],[Churn Label]]="no",0,1)</f>
        <v>1</v>
      </c>
      <c r="AF4303" cm="1">
        <f t="array" ref="AF4303">SUM(Table1[Cutomer Churned or not]/'KPI''s'!$B$1)</f>
        <v>0.2685808284731635</v>
      </c>
    </row>
    <row r="4304" spans="1:32" x14ac:dyDescent="0.25">
      <c r="A4304" t="s">
        <v>8727</v>
      </c>
      <c r="B4304" t="s">
        <v>25</v>
      </c>
      <c r="C4304" s="7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 t="str">
        <f>IF(Table1[[#This Row],[Under 30]]="yes","under 30",IF(Table1[[#This Row],[Senior]]="No","Senior","other"))</f>
        <v>Senior</v>
      </c>
      <c r="AE4304">
        <f>IF(Table1[[#This Row],[Churn Label]]="no",0,1)</f>
        <v>1</v>
      </c>
      <c r="AF4304" cm="1">
        <f t="array" ref="AF4304">SUM(Table1[Cutomer Churned or not]/'KPI''s'!$B$1)</f>
        <v>0.2685808284731635</v>
      </c>
    </row>
    <row r="4305" spans="1:32" x14ac:dyDescent="0.25">
      <c r="A4305" t="s">
        <v>8729</v>
      </c>
      <c r="B4305" t="s">
        <v>25</v>
      </c>
      <c r="C4305" s="7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 t="str">
        <f>IF(Table1[[#This Row],[Under 30]]="yes","under 30",IF(Table1[[#This Row],[Senior]]="No","Senior","other"))</f>
        <v>Senior</v>
      </c>
      <c r="AE4305">
        <f>IF(Table1[[#This Row],[Churn Label]]="no",0,1)</f>
        <v>1</v>
      </c>
      <c r="AF4305" cm="1">
        <f t="array" ref="AF4305">SUM(Table1[Cutomer Churned or not]/'KPI''s'!$B$1)</f>
        <v>0.2685808284731635</v>
      </c>
    </row>
    <row r="4306" spans="1:32" x14ac:dyDescent="0.25">
      <c r="A4306" t="s">
        <v>8731</v>
      </c>
      <c r="B4306" t="s">
        <v>25</v>
      </c>
      <c r="C4306" s="7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 t="str">
        <f>IF(Table1[[#This Row],[Under 30]]="yes","under 30",IF(Table1[[#This Row],[Senior]]="No","Senior","other"))</f>
        <v>other</v>
      </c>
      <c r="AE4306">
        <f>IF(Table1[[#This Row],[Churn Label]]="no",0,1)</f>
        <v>1</v>
      </c>
      <c r="AF4306" cm="1">
        <f t="array" ref="AF4306">SUM(Table1[Cutomer Churned or not]/'KPI''s'!$B$1)</f>
        <v>0.2685808284731635</v>
      </c>
    </row>
    <row r="4307" spans="1:32" x14ac:dyDescent="0.25">
      <c r="A4307" t="s">
        <v>8733</v>
      </c>
      <c r="B4307" t="s">
        <v>25</v>
      </c>
      <c r="C4307" s="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 t="str">
        <f>IF(Table1[[#This Row],[Under 30]]="yes","under 30",IF(Table1[[#This Row],[Senior]]="No","Senior","other"))</f>
        <v>Senior</v>
      </c>
      <c r="AE4307">
        <f>IF(Table1[[#This Row],[Churn Label]]="no",0,1)</f>
        <v>1</v>
      </c>
      <c r="AF4307" cm="1">
        <f t="array" ref="AF4307">SUM(Table1[Cutomer Churned or not]/'KPI''s'!$B$1)</f>
        <v>0.2685808284731635</v>
      </c>
    </row>
    <row r="4308" spans="1:32" x14ac:dyDescent="0.25">
      <c r="A4308" t="s">
        <v>8735</v>
      </c>
      <c r="B4308" t="s">
        <v>25</v>
      </c>
      <c r="C4308" s="7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 t="str">
        <f>IF(Table1[[#This Row],[Under 30]]="yes","under 30",IF(Table1[[#This Row],[Senior]]="No","Senior","other"))</f>
        <v>Senior</v>
      </c>
      <c r="AE4308">
        <f>IF(Table1[[#This Row],[Churn Label]]="no",0,1)</f>
        <v>1</v>
      </c>
      <c r="AF4308" cm="1">
        <f t="array" ref="AF4308">SUM(Table1[Cutomer Churned or not]/'KPI''s'!$B$1)</f>
        <v>0.2685808284731635</v>
      </c>
    </row>
    <row r="4309" spans="1:32" x14ac:dyDescent="0.25">
      <c r="A4309" t="s">
        <v>8737</v>
      </c>
      <c r="B4309" t="s">
        <v>25</v>
      </c>
      <c r="C4309" s="7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 t="str">
        <f>IF(Table1[[#This Row],[Under 30]]="yes","under 30",IF(Table1[[#This Row],[Senior]]="No","Senior","other"))</f>
        <v>Senior</v>
      </c>
      <c r="AE4309">
        <f>IF(Table1[[#This Row],[Churn Label]]="no",0,1)</f>
        <v>1</v>
      </c>
      <c r="AF4309" cm="1">
        <f t="array" ref="AF4309">SUM(Table1[Cutomer Churned or not]/'KPI''s'!$B$1)</f>
        <v>0.2685808284731635</v>
      </c>
    </row>
    <row r="4310" spans="1:32" x14ac:dyDescent="0.25">
      <c r="A4310" t="s">
        <v>8739</v>
      </c>
      <c r="B4310" t="s">
        <v>25</v>
      </c>
      <c r="C4310" s="7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 t="str">
        <f>IF(Table1[[#This Row],[Under 30]]="yes","under 30",IF(Table1[[#This Row],[Senior]]="No","Senior","other"))</f>
        <v>Senior</v>
      </c>
      <c r="AE4310">
        <f>IF(Table1[[#This Row],[Churn Label]]="no",0,1)</f>
        <v>1</v>
      </c>
      <c r="AF4310" cm="1">
        <f t="array" ref="AF4310">SUM(Table1[Cutomer Churned or not]/'KPI''s'!$B$1)</f>
        <v>0.2685808284731635</v>
      </c>
    </row>
    <row r="4311" spans="1:32" x14ac:dyDescent="0.25">
      <c r="A4311" t="s">
        <v>8741</v>
      </c>
      <c r="B4311" t="s">
        <v>25</v>
      </c>
      <c r="C4311" s="7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 t="str">
        <f>IF(Table1[[#This Row],[Under 30]]="yes","under 30",IF(Table1[[#This Row],[Senior]]="No","Senior","other"))</f>
        <v>Senior</v>
      </c>
      <c r="AE4311">
        <f>IF(Table1[[#This Row],[Churn Label]]="no",0,1)</f>
        <v>1</v>
      </c>
      <c r="AF4311" cm="1">
        <f t="array" ref="AF4311">SUM(Table1[Cutomer Churned or not]/'KPI''s'!$B$1)</f>
        <v>0.2685808284731635</v>
      </c>
    </row>
    <row r="4312" spans="1:32" x14ac:dyDescent="0.25">
      <c r="A4312" t="s">
        <v>8743</v>
      </c>
      <c r="B4312" t="s">
        <v>25</v>
      </c>
      <c r="C4312" s="7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 t="str">
        <f>IF(Table1[[#This Row],[Under 30]]="yes","under 30",IF(Table1[[#This Row],[Senior]]="No","Senior","other"))</f>
        <v>other</v>
      </c>
      <c r="AE4312">
        <f>IF(Table1[[#This Row],[Churn Label]]="no",0,1)</f>
        <v>1</v>
      </c>
      <c r="AF4312" cm="1">
        <f t="array" ref="AF4312">SUM(Table1[Cutomer Churned or not]/'KPI''s'!$B$1)</f>
        <v>0.2685808284731635</v>
      </c>
    </row>
    <row r="4313" spans="1:32" x14ac:dyDescent="0.25">
      <c r="A4313" t="s">
        <v>8745</v>
      </c>
      <c r="B4313" t="s">
        <v>25</v>
      </c>
      <c r="C4313" s="7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 t="str">
        <f>IF(Table1[[#This Row],[Under 30]]="yes","under 30",IF(Table1[[#This Row],[Senior]]="No","Senior","other"))</f>
        <v>under 30</v>
      </c>
      <c r="AE4313">
        <f>IF(Table1[[#This Row],[Churn Label]]="no",0,1)</f>
        <v>1</v>
      </c>
      <c r="AF4313" cm="1">
        <f t="array" ref="AF4313">SUM(Table1[Cutomer Churned or not]/'KPI''s'!$B$1)</f>
        <v>0.2685808284731635</v>
      </c>
    </row>
    <row r="4314" spans="1:32" x14ac:dyDescent="0.25">
      <c r="A4314" t="s">
        <v>8747</v>
      </c>
      <c r="B4314" t="s">
        <v>25</v>
      </c>
      <c r="C4314" s="7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 t="str">
        <f>IF(Table1[[#This Row],[Under 30]]="yes","under 30",IF(Table1[[#This Row],[Senior]]="No","Senior","other"))</f>
        <v>other</v>
      </c>
      <c r="AE4314">
        <f>IF(Table1[[#This Row],[Churn Label]]="no",0,1)</f>
        <v>1</v>
      </c>
      <c r="AF4314" cm="1">
        <f t="array" ref="AF4314">SUM(Table1[Cutomer Churned or not]/'KPI''s'!$B$1)</f>
        <v>0.2685808284731635</v>
      </c>
    </row>
    <row r="4315" spans="1:32" x14ac:dyDescent="0.25">
      <c r="A4315" t="s">
        <v>8749</v>
      </c>
      <c r="B4315" t="s">
        <v>25</v>
      </c>
      <c r="C4315" s="7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 t="str">
        <f>IF(Table1[[#This Row],[Under 30]]="yes","under 30",IF(Table1[[#This Row],[Senior]]="No","Senior","other"))</f>
        <v>other</v>
      </c>
      <c r="AE4315">
        <f>IF(Table1[[#This Row],[Churn Label]]="no",0,1)</f>
        <v>1</v>
      </c>
      <c r="AF4315" cm="1">
        <f t="array" ref="AF4315">SUM(Table1[Cutomer Churned or not]/'KPI''s'!$B$1)</f>
        <v>0.2685808284731635</v>
      </c>
    </row>
    <row r="4316" spans="1:32" x14ac:dyDescent="0.25">
      <c r="A4316" t="s">
        <v>8751</v>
      </c>
      <c r="B4316" t="s">
        <v>25</v>
      </c>
      <c r="C4316" s="7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 t="str">
        <f>IF(Table1[[#This Row],[Under 30]]="yes","under 30",IF(Table1[[#This Row],[Senior]]="No","Senior","other"))</f>
        <v>Senior</v>
      </c>
      <c r="AE4316">
        <f>IF(Table1[[#This Row],[Churn Label]]="no",0,1)</f>
        <v>1</v>
      </c>
      <c r="AF4316" cm="1">
        <f t="array" ref="AF4316">SUM(Table1[Cutomer Churned or not]/'KPI''s'!$B$1)</f>
        <v>0.2685808284731635</v>
      </c>
    </row>
    <row r="4317" spans="1:32" x14ac:dyDescent="0.25">
      <c r="A4317" t="s">
        <v>8753</v>
      </c>
      <c r="B4317" t="s">
        <v>25</v>
      </c>
      <c r="C4317" s="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 t="str">
        <f>IF(Table1[[#This Row],[Under 30]]="yes","under 30",IF(Table1[[#This Row],[Senior]]="No","Senior","other"))</f>
        <v>Senior</v>
      </c>
      <c r="AE4317">
        <f>IF(Table1[[#This Row],[Churn Label]]="no",0,1)</f>
        <v>1</v>
      </c>
      <c r="AF4317" cm="1">
        <f t="array" ref="AF4317">SUM(Table1[Cutomer Churned or not]/'KPI''s'!$B$1)</f>
        <v>0.2685808284731635</v>
      </c>
    </row>
    <row r="4318" spans="1:32" x14ac:dyDescent="0.25">
      <c r="A4318" t="s">
        <v>8755</v>
      </c>
      <c r="B4318" t="s">
        <v>25</v>
      </c>
      <c r="C4318" s="7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 t="str">
        <f>IF(Table1[[#This Row],[Under 30]]="yes","under 30",IF(Table1[[#This Row],[Senior]]="No","Senior","other"))</f>
        <v>Senior</v>
      </c>
      <c r="AE4318">
        <f>IF(Table1[[#This Row],[Churn Label]]="no",0,1)</f>
        <v>1</v>
      </c>
      <c r="AF4318" cm="1">
        <f t="array" ref="AF4318">SUM(Table1[Cutomer Churned or not]/'KPI''s'!$B$1)</f>
        <v>0.2685808284731635</v>
      </c>
    </row>
    <row r="4319" spans="1:32" x14ac:dyDescent="0.25">
      <c r="A4319" t="s">
        <v>8757</v>
      </c>
      <c r="B4319" t="s">
        <v>25</v>
      </c>
      <c r="C4319" s="7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 t="str">
        <f>IF(Table1[[#This Row],[Under 30]]="yes","under 30",IF(Table1[[#This Row],[Senior]]="No","Senior","other"))</f>
        <v>other</v>
      </c>
      <c r="AE4319">
        <f>IF(Table1[[#This Row],[Churn Label]]="no",0,1)</f>
        <v>1</v>
      </c>
      <c r="AF4319" cm="1">
        <f t="array" ref="AF4319">SUM(Table1[Cutomer Churned or not]/'KPI''s'!$B$1)</f>
        <v>0.2685808284731635</v>
      </c>
    </row>
    <row r="4320" spans="1:32" x14ac:dyDescent="0.25">
      <c r="A4320" t="s">
        <v>8759</v>
      </c>
      <c r="B4320" t="s">
        <v>25</v>
      </c>
      <c r="C4320" s="7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 t="str">
        <f>IF(Table1[[#This Row],[Under 30]]="yes","under 30",IF(Table1[[#This Row],[Senior]]="No","Senior","other"))</f>
        <v>Senior</v>
      </c>
      <c r="AE4320">
        <f>IF(Table1[[#This Row],[Churn Label]]="no",0,1)</f>
        <v>1</v>
      </c>
      <c r="AF4320" cm="1">
        <f t="array" ref="AF4320">SUM(Table1[Cutomer Churned or not]/'KPI''s'!$B$1)</f>
        <v>0.2685808284731635</v>
      </c>
    </row>
    <row r="4321" spans="1:32" x14ac:dyDescent="0.25">
      <c r="A4321" t="s">
        <v>8761</v>
      </c>
      <c r="B4321" t="s">
        <v>25</v>
      </c>
      <c r="C4321" s="7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 t="str">
        <f>IF(Table1[[#This Row],[Under 30]]="yes","under 30",IF(Table1[[#This Row],[Senior]]="No","Senior","other"))</f>
        <v>Senior</v>
      </c>
      <c r="AE4321">
        <f>IF(Table1[[#This Row],[Churn Label]]="no",0,1)</f>
        <v>1</v>
      </c>
      <c r="AF4321" cm="1">
        <f t="array" ref="AF4321">SUM(Table1[Cutomer Churned or not]/'KPI''s'!$B$1)</f>
        <v>0.2685808284731635</v>
      </c>
    </row>
    <row r="4322" spans="1:32" x14ac:dyDescent="0.25">
      <c r="A4322" t="s">
        <v>8763</v>
      </c>
      <c r="B4322" t="s">
        <v>25</v>
      </c>
      <c r="C4322" s="7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 t="str">
        <f>IF(Table1[[#This Row],[Under 30]]="yes","under 30",IF(Table1[[#This Row],[Senior]]="No","Senior","other"))</f>
        <v>Senior</v>
      </c>
      <c r="AE4322">
        <f>IF(Table1[[#This Row],[Churn Label]]="no",0,1)</f>
        <v>1</v>
      </c>
      <c r="AF4322" cm="1">
        <f t="array" ref="AF4322">SUM(Table1[Cutomer Churned or not]/'KPI''s'!$B$1)</f>
        <v>0.2685808284731635</v>
      </c>
    </row>
    <row r="4323" spans="1:32" x14ac:dyDescent="0.25">
      <c r="A4323" t="s">
        <v>8765</v>
      </c>
      <c r="B4323" t="s">
        <v>25</v>
      </c>
      <c r="C4323" s="7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 t="str">
        <f>IF(Table1[[#This Row],[Under 30]]="yes","under 30",IF(Table1[[#This Row],[Senior]]="No","Senior","other"))</f>
        <v>Senior</v>
      </c>
      <c r="AE4323">
        <f>IF(Table1[[#This Row],[Churn Label]]="no",0,1)</f>
        <v>1</v>
      </c>
      <c r="AF4323" cm="1">
        <f t="array" ref="AF4323">SUM(Table1[Cutomer Churned or not]/'KPI''s'!$B$1)</f>
        <v>0.2685808284731635</v>
      </c>
    </row>
    <row r="4324" spans="1:32" x14ac:dyDescent="0.25">
      <c r="A4324" t="s">
        <v>8767</v>
      </c>
      <c r="B4324" t="s">
        <v>25</v>
      </c>
      <c r="C4324" s="7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 t="str">
        <f>IF(Table1[[#This Row],[Under 30]]="yes","under 30",IF(Table1[[#This Row],[Senior]]="No","Senior","other"))</f>
        <v>under 30</v>
      </c>
      <c r="AE4324">
        <f>IF(Table1[[#This Row],[Churn Label]]="no",0,1)</f>
        <v>1</v>
      </c>
      <c r="AF4324" cm="1">
        <f t="array" ref="AF4324">SUM(Table1[Cutomer Churned or not]/'KPI''s'!$B$1)</f>
        <v>0.2685808284731635</v>
      </c>
    </row>
    <row r="4325" spans="1:32" x14ac:dyDescent="0.25">
      <c r="A4325" t="s">
        <v>8769</v>
      </c>
      <c r="B4325" t="s">
        <v>25</v>
      </c>
      <c r="C4325" s="7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 t="str">
        <f>IF(Table1[[#This Row],[Under 30]]="yes","under 30",IF(Table1[[#This Row],[Senior]]="No","Senior","other"))</f>
        <v>Senior</v>
      </c>
      <c r="AE4325">
        <f>IF(Table1[[#This Row],[Churn Label]]="no",0,1)</f>
        <v>1</v>
      </c>
      <c r="AF4325" cm="1">
        <f t="array" ref="AF4325">SUM(Table1[Cutomer Churned or not]/'KPI''s'!$B$1)</f>
        <v>0.2685808284731635</v>
      </c>
    </row>
    <row r="4326" spans="1:32" x14ac:dyDescent="0.25">
      <c r="A4326" t="s">
        <v>8771</v>
      </c>
      <c r="B4326" t="s">
        <v>25</v>
      </c>
      <c r="C4326" s="7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 t="str">
        <f>IF(Table1[[#This Row],[Under 30]]="yes","under 30",IF(Table1[[#This Row],[Senior]]="No","Senior","other"))</f>
        <v>under 30</v>
      </c>
      <c r="AE4326">
        <f>IF(Table1[[#This Row],[Churn Label]]="no",0,1)</f>
        <v>1</v>
      </c>
      <c r="AF4326" cm="1">
        <f t="array" ref="AF4326">SUM(Table1[Cutomer Churned or not]/'KPI''s'!$B$1)</f>
        <v>0.2685808284731635</v>
      </c>
    </row>
    <row r="4327" spans="1:32" x14ac:dyDescent="0.25">
      <c r="A4327" t="s">
        <v>8773</v>
      </c>
      <c r="B4327" t="s">
        <v>25</v>
      </c>
      <c r="C4327" s="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 t="str">
        <f>IF(Table1[[#This Row],[Under 30]]="yes","under 30",IF(Table1[[#This Row],[Senior]]="No","Senior","other"))</f>
        <v>Senior</v>
      </c>
      <c r="AE4327">
        <f>IF(Table1[[#This Row],[Churn Label]]="no",0,1)</f>
        <v>1</v>
      </c>
      <c r="AF4327" cm="1">
        <f t="array" ref="AF4327">SUM(Table1[Cutomer Churned or not]/'KPI''s'!$B$1)</f>
        <v>0.2685808284731635</v>
      </c>
    </row>
    <row r="4328" spans="1:32" x14ac:dyDescent="0.25">
      <c r="A4328" t="s">
        <v>8775</v>
      </c>
      <c r="B4328" t="s">
        <v>25</v>
      </c>
      <c r="C4328" s="7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 t="str">
        <f>IF(Table1[[#This Row],[Under 30]]="yes","under 30",IF(Table1[[#This Row],[Senior]]="No","Senior","other"))</f>
        <v>other</v>
      </c>
      <c r="AE4328">
        <f>IF(Table1[[#This Row],[Churn Label]]="no",0,1)</f>
        <v>1</v>
      </c>
      <c r="AF4328" cm="1">
        <f t="array" ref="AF4328">SUM(Table1[Cutomer Churned or not]/'KPI''s'!$B$1)</f>
        <v>0.2685808284731635</v>
      </c>
    </row>
    <row r="4329" spans="1:32" x14ac:dyDescent="0.25">
      <c r="A4329" t="s">
        <v>8777</v>
      </c>
      <c r="B4329" t="s">
        <v>25</v>
      </c>
      <c r="C4329" s="7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 t="str">
        <f>IF(Table1[[#This Row],[Under 30]]="yes","under 30",IF(Table1[[#This Row],[Senior]]="No","Senior","other"))</f>
        <v>other</v>
      </c>
      <c r="AE4329">
        <f>IF(Table1[[#This Row],[Churn Label]]="no",0,1)</f>
        <v>1</v>
      </c>
      <c r="AF4329" cm="1">
        <f t="array" ref="AF4329">SUM(Table1[Cutomer Churned or not]/'KPI''s'!$B$1)</f>
        <v>0.2685808284731635</v>
      </c>
    </row>
    <row r="4330" spans="1:32" x14ac:dyDescent="0.25">
      <c r="A4330" t="s">
        <v>8779</v>
      </c>
      <c r="B4330" t="s">
        <v>25</v>
      </c>
      <c r="C4330" s="7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 t="str">
        <f>IF(Table1[[#This Row],[Under 30]]="yes","under 30",IF(Table1[[#This Row],[Senior]]="No","Senior","other"))</f>
        <v>other</v>
      </c>
      <c r="AE4330">
        <f>IF(Table1[[#This Row],[Churn Label]]="no",0,1)</f>
        <v>1</v>
      </c>
      <c r="AF4330" cm="1">
        <f t="array" ref="AF4330">SUM(Table1[Cutomer Churned or not]/'KPI''s'!$B$1)</f>
        <v>0.2685808284731635</v>
      </c>
    </row>
    <row r="4331" spans="1:32" x14ac:dyDescent="0.25">
      <c r="A4331" t="s">
        <v>8781</v>
      </c>
      <c r="B4331" t="s">
        <v>25</v>
      </c>
      <c r="C4331" s="7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 t="str">
        <f>IF(Table1[[#This Row],[Under 30]]="yes","under 30",IF(Table1[[#This Row],[Senior]]="No","Senior","other"))</f>
        <v>Senior</v>
      </c>
      <c r="AE4331">
        <f>IF(Table1[[#This Row],[Churn Label]]="no",0,1)</f>
        <v>1</v>
      </c>
      <c r="AF4331" cm="1">
        <f t="array" ref="AF4331">SUM(Table1[Cutomer Churned or not]/'KPI''s'!$B$1)</f>
        <v>0.2685808284731635</v>
      </c>
    </row>
    <row r="4332" spans="1:32" x14ac:dyDescent="0.25">
      <c r="A4332" t="s">
        <v>8783</v>
      </c>
      <c r="B4332" t="s">
        <v>25</v>
      </c>
      <c r="C4332" s="7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 t="str">
        <f>IF(Table1[[#This Row],[Under 30]]="yes","under 30",IF(Table1[[#This Row],[Senior]]="No","Senior","other"))</f>
        <v>under 30</v>
      </c>
      <c r="AE4332">
        <f>IF(Table1[[#This Row],[Churn Label]]="no",0,1)</f>
        <v>1</v>
      </c>
      <c r="AF4332" cm="1">
        <f t="array" ref="AF4332">SUM(Table1[Cutomer Churned or not]/'KPI''s'!$B$1)</f>
        <v>0.2685808284731635</v>
      </c>
    </row>
    <row r="4333" spans="1:32" x14ac:dyDescent="0.25">
      <c r="A4333" t="s">
        <v>8785</v>
      </c>
      <c r="B4333" t="s">
        <v>25</v>
      </c>
      <c r="C4333" s="7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 t="str">
        <f>IF(Table1[[#This Row],[Under 30]]="yes","under 30",IF(Table1[[#This Row],[Senior]]="No","Senior","other"))</f>
        <v>Senior</v>
      </c>
      <c r="AE4333">
        <f>IF(Table1[[#This Row],[Churn Label]]="no",0,1)</f>
        <v>1</v>
      </c>
      <c r="AF4333" cm="1">
        <f t="array" ref="AF4333">SUM(Table1[Cutomer Churned or not]/'KPI''s'!$B$1)</f>
        <v>0.2685808284731635</v>
      </c>
    </row>
    <row r="4334" spans="1:32" x14ac:dyDescent="0.25">
      <c r="A4334" t="s">
        <v>8787</v>
      </c>
      <c r="B4334" t="s">
        <v>25</v>
      </c>
      <c r="C4334" s="7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 t="str">
        <f>IF(Table1[[#This Row],[Under 30]]="yes","under 30",IF(Table1[[#This Row],[Senior]]="No","Senior","other"))</f>
        <v>under 30</v>
      </c>
      <c r="AE4334">
        <f>IF(Table1[[#This Row],[Churn Label]]="no",0,1)</f>
        <v>1</v>
      </c>
      <c r="AF4334" cm="1">
        <f t="array" ref="AF4334">SUM(Table1[Cutomer Churned or not]/'KPI''s'!$B$1)</f>
        <v>0.2685808284731635</v>
      </c>
    </row>
    <row r="4335" spans="1:32" x14ac:dyDescent="0.25">
      <c r="A4335" t="s">
        <v>8789</v>
      </c>
      <c r="B4335" t="s">
        <v>25</v>
      </c>
      <c r="C4335" s="7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 t="str">
        <f>IF(Table1[[#This Row],[Under 30]]="yes","under 30",IF(Table1[[#This Row],[Senior]]="No","Senior","other"))</f>
        <v>Senior</v>
      </c>
      <c r="AE4335">
        <f>IF(Table1[[#This Row],[Churn Label]]="no",0,1)</f>
        <v>1</v>
      </c>
      <c r="AF4335" cm="1">
        <f t="array" ref="AF4335">SUM(Table1[Cutomer Churned or not]/'KPI''s'!$B$1)</f>
        <v>0.2685808284731635</v>
      </c>
    </row>
    <row r="4336" spans="1:32" x14ac:dyDescent="0.25">
      <c r="A4336" t="s">
        <v>8791</v>
      </c>
      <c r="B4336" t="s">
        <v>25</v>
      </c>
      <c r="C4336" s="7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 t="str">
        <f>IF(Table1[[#This Row],[Under 30]]="yes","under 30",IF(Table1[[#This Row],[Senior]]="No","Senior","other"))</f>
        <v>under 30</v>
      </c>
      <c r="AE4336">
        <f>IF(Table1[[#This Row],[Churn Label]]="no",0,1)</f>
        <v>1</v>
      </c>
      <c r="AF4336" cm="1">
        <f t="array" ref="AF4336">SUM(Table1[Cutomer Churned or not]/'KPI''s'!$B$1)</f>
        <v>0.2685808284731635</v>
      </c>
    </row>
    <row r="4337" spans="1:32" x14ac:dyDescent="0.25">
      <c r="A4337" t="s">
        <v>8793</v>
      </c>
      <c r="B4337" t="s">
        <v>25</v>
      </c>
      <c r="C4337" s="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 t="str">
        <f>IF(Table1[[#This Row],[Under 30]]="yes","under 30",IF(Table1[[#This Row],[Senior]]="No","Senior","other"))</f>
        <v>other</v>
      </c>
      <c r="AE4337">
        <f>IF(Table1[[#This Row],[Churn Label]]="no",0,1)</f>
        <v>1</v>
      </c>
      <c r="AF4337" cm="1">
        <f t="array" ref="AF4337">SUM(Table1[Cutomer Churned or not]/'KPI''s'!$B$1)</f>
        <v>0.2685808284731635</v>
      </c>
    </row>
    <row r="4338" spans="1:32" x14ac:dyDescent="0.25">
      <c r="A4338" t="s">
        <v>8795</v>
      </c>
      <c r="B4338" t="s">
        <v>25</v>
      </c>
      <c r="C4338" s="7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 t="str">
        <f>IF(Table1[[#This Row],[Under 30]]="yes","under 30",IF(Table1[[#This Row],[Senior]]="No","Senior","other"))</f>
        <v>Senior</v>
      </c>
      <c r="AE4338">
        <f>IF(Table1[[#This Row],[Churn Label]]="no",0,1)</f>
        <v>1</v>
      </c>
      <c r="AF4338" cm="1">
        <f t="array" ref="AF4338">SUM(Table1[Cutomer Churned or not]/'KPI''s'!$B$1)</f>
        <v>0.2685808284731635</v>
      </c>
    </row>
    <row r="4339" spans="1:32" x14ac:dyDescent="0.25">
      <c r="A4339" t="s">
        <v>8797</v>
      </c>
      <c r="B4339" t="s">
        <v>25</v>
      </c>
      <c r="C4339" s="7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 t="str">
        <f>IF(Table1[[#This Row],[Under 30]]="yes","under 30",IF(Table1[[#This Row],[Senior]]="No","Senior","other"))</f>
        <v>Senior</v>
      </c>
      <c r="AE4339">
        <f>IF(Table1[[#This Row],[Churn Label]]="no",0,1)</f>
        <v>1</v>
      </c>
      <c r="AF4339" cm="1">
        <f t="array" ref="AF4339">SUM(Table1[Cutomer Churned or not]/'KPI''s'!$B$1)</f>
        <v>0.2685808284731635</v>
      </c>
    </row>
    <row r="4340" spans="1:32" x14ac:dyDescent="0.25">
      <c r="A4340" t="s">
        <v>8799</v>
      </c>
      <c r="B4340" t="s">
        <v>25</v>
      </c>
      <c r="C4340" s="7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 t="str">
        <f>IF(Table1[[#This Row],[Under 30]]="yes","under 30",IF(Table1[[#This Row],[Senior]]="No","Senior","other"))</f>
        <v>Senior</v>
      </c>
      <c r="AE4340">
        <f>IF(Table1[[#This Row],[Churn Label]]="no",0,1)</f>
        <v>1</v>
      </c>
      <c r="AF4340" cm="1">
        <f t="array" ref="AF4340">SUM(Table1[Cutomer Churned or not]/'KPI''s'!$B$1)</f>
        <v>0.2685808284731635</v>
      </c>
    </row>
    <row r="4341" spans="1:32" x14ac:dyDescent="0.25">
      <c r="A4341" t="s">
        <v>8801</v>
      </c>
      <c r="B4341" t="s">
        <v>25</v>
      </c>
      <c r="C4341" s="7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 t="str">
        <f>IF(Table1[[#This Row],[Under 30]]="yes","under 30",IF(Table1[[#This Row],[Senior]]="No","Senior","other"))</f>
        <v>other</v>
      </c>
      <c r="AE4341">
        <f>IF(Table1[[#This Row],[Churn Label]]="no",0,1)</f>
        <v>1</v>
      </c>
      <c r="AF4341" cm="1">
        <f t="array" ref="AF4341">SUM(Table1[Cutomer Churned or not]/'KPI''s'!$B$1)</f>
        <v>0.2685808284731635</v>
      </c>
    </row>
    <row r="4342" spans="1:32" x14ac:dyDescent="0.25">
      <c r="A4342" t="s">
        <v>8803</v>
      </c>
      <c r="B4342" t="s">
        <v>25</v>
      </c>
      <c r="C4342" s="7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 t="str">
        <f>IF(Table1[[#This Row],[Under 30]]="yes","under 30",IF(Table1[[#This Row],[Senior]]="No","Senior","other"))</f>
        <v>Senior</v>
      </c>
      <c r="AE4342">
        <f>IF(Table1[[#This Row],[Churn Label]]="no",0,1)</f>
        <v>1</v>
      </c>
      <c r="AF4342" cm="1">
        <f t="array" ref="AF4342">SUM(Table1[Cutomer Churned or not]/'KPI''s'!$B$1)</f>
        <v>0.2685808284731635</v>
      </c>
    </row>
    <row r="4343" spans="1:32" x14ac:dyDescent="0.25">
      <c r="A4343" t="s">
        <v>8805</v>
      </c>
      <c r="B4343" t="s">
        <v>25</v>
      </c>
      <c r="C4343" s="7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 t="str">
        <f>IF(Table1[[#This Row],[Under 30]]="yes","under 30",IF(Table1[[#This Row],[Senior]]="No","Senior","other"))</f>
        <v>Senior</v>
      </c>
      <c r="AE4343">
        <f>IF(Table1[[#This Row],[Churn Label]]="no",0,1)</f>
        <v>1</v>
      </c>
      <c r="AF4343" cm="1">
        <f t="array" ref="AF4343">SUM(Table1[Cutomer Churned or not]/'KPI''s'!$B$1)</f>
        <v>0.2685808284731635</v>
      </c>
    </row>
    <row r="4344" spans="1:32" x14ac:dyDescent="0.25">
      <c r="A4344" t="s">
        <v>8807</v>
      </c>
      <c r="B4344" t="s">
        <v>25</v>
      </c>
      <c r="C4344" s="7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 t="str">
        <f>IF(Table1[[#This Row],[Under 30]]="yes","under 30",IF(Table1[[#This Row],[Senior]]="No","Senior","other"))</f>
        <v>other</v>
      </c>
      <c r="AE4344">
        <f>IF(Table1[[#This Row],[Churn Label]]="no",0,1)</f>
        <v>1</v>
      </c>
      <c r="AF4344" cm="1">
        <f t="array" ref="AF4344">SUM(Table1[Cutomer Churned or not]/'KPI''s'!$B$1)</f>
        <v>0.2685808284731635</v>
      </c>
    </row>
    <row r="4345" spans="1:32" x14ac:dyDescent="0.25">
      <c r="A4345" t="s">
        <v>8809</v>
      </c>
      <c r="B4345" t="s">
        <v>25</v>
      </c>
      <c r="C4345" s="7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 t="str">
        <f>IF(Table1[[#This Row],[Under 30]]="yes","under 30",IF(Table1[[#This Row],[Senior]]="No","Senior","other"))</f>
        <v>under 30</v>
      </c>
      <c r="AE4345">
        <f>IF(Table1[[#This Row],[Churn Label]]="no",0,1)</f>
        <v>1</v>
      </c>
      <c r="AF4345" cm="1">
        <f t="array" ref="AF4345">SUM(Table1[Cutomer Churned or not]/'KPI''s'!$B$1)</f>
        <v>0.2685808284731635</v>
      </c>
    </row>
    <row r="4346" spans="1:32" x14ac:dyDescent="0.25">
      <c r="A4346" t="s">
        <v>8811</v>
      </c>
      <c r="B4346" t="s">
        <v>25</v>
      </c>
      <c r="C4346" s="7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 t="str">
        <f>IF(Table1[[#This Row],[Under 30]]="yes","under 30",IF(Table1[[#This Row],[Senior]]="No","Senior","other"))</f>
        <v>Senior</v>
      </c>
      <c r="AE4346">
        <f>IF(Table1[[#This Row],[Churn Label]]="no",0,1)</f>
        <v>1</v>
      </c>
      <c r="AF4346" cm="1">
        <f t="array" ref="AF4346">SUM(Table1[Cutomer Churned or not]/'KPI''s'!$B$1)</f>
        <v>0.2685808284731635</v>
      </c>
    </row>
    <row r="4347" spans="1:32" x14ac:dyDescent="0.25">
      <c r="A4347" t="s">
        <v>8813</v>
      </c>
      <c r="B4347" t="s">
        <v>25</v>
      </c>
      <c r="C4347" s="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 t="str">
        <f>IF(Table1[[#This Row],[Under 30]]="yes","under 30",IF(Table1[[#This Row],[Senior]]="No","Senior","other"))</f>
        <v>under 30</v>
      </c>
      <c r="AE4347">
        <f>IF(Table1[[#This Row],[Churn Label]]="no",0,1)</f>
        <v>1</v>
      </c>
      <c r="AF4347" cm="1">
        <f t="array" ref="AF4347">SUM(Table1[Cutomer Churned or not]/'KPI''s'!$B$1)</f>
        <v>0.2685808284731635</v>
      </c>
    </row>
    <row r="4348" spans="1:32" x14ac:dyDescent="0.25">
      <c r="A4348" t="s">
        <v>8815</v>
      </c>
      <c r="B4348" t="s">
        <v>25</v>
      </c>
      <c r="C4348" s="7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 t="str">
        <f>IF(Table1[[#This Row],[Under 30]]="yes","under 30",IF(Table1[[#This Row],[Senior]]="No","Senior","other"))</f>
        <v>other</v>
      </c>
      <c r="AE4348">
        <f>IF(Table1[[#This Row],[Churn Label]]="no",0,1)</f>
        <v>1</v>
      </c>
      <c r="AF4348" cm="1">
        <f t="array" ref="AF4348">SUM(Table1[Cutomer Churned or not]/'KPI''s'!$B$1)</f>
        <v>0.2685808284731635</v>
      </c>
    </row>
    <row r="4349" spans="1:32" x14ac:dyDescent="0.25">
      <c r="A4349" t="s">
        <v>8817</v>
      </c>
      <c r="B4349" t="s">
        <v>25</v>
      </c>
      <c r="C4349" s="7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 t="str">
        <f>IF(Table1[[#This Row],[Under 30]]="yes","under 30",IF(Table1[[#This Row],[Senior]]="No","Senior","other"))</f>
        <v>Senior</v>
      </c>
      <c r="AE4349">
        <f>IF(Table1[[#This Row],[Churn Label]]="no",0,1)</f>
        <v>1</v>
      </c>
      <c r="AF4349" cm="1">
        <f t="array" ref="AF4349">SUM(Table1[Cutomer Churned or not]/'KPI''s'!$B$1)</f>
        <v>0.2685808284731635</v>
      </c>
    </row>
    <row r="4350" spans="1:32" x14ac:dyDescent="0.25">
      <c r="A4350" t="s">
        <v>8819</v>
      </c>
      <c r="B4350" t="s">
        <v>25</v>
      </c>
      <c r="C4350" s="7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 t="str">
        <f>IF(Table1[[#This Row],[Under 30]]="yes","under 30",IF(Table1[[#This Row],[Senior]]="No","Senior","other"))</f>
        <v>Senior</v>
      </c>
      <c r="AE4350">
        <f>IF(Table1[[#This Row],[Churn Label]]="no",0,1)</f>
        <v>1</v>
      </c>
      <c r="AF4350" cm="1">
        <f t="array" ref="AF4350">SUM(Table1[Cutomer Churned or not]/'KPI''s'!$B$1)</f>
        <v>0.2685808284731635</v>
      </c>
    </row>
    <row r="4351" spans="1:32" x14ac:dyDescent="0.25">
      <c r="A4351" t="s">
        <v>8821</v>
      </c>
      <c r="B4351" t="s">
        <v>25</v>
      </c>
      <c r="C4351" s="7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 t="str">
        <f>IF(Table1[[#This Row],[Under 30]]="yes","under 30",IF(Table1[[#This Row],[Senior]]="No","Senior","other"))</f>
        <v>Senior</v>
      </c>
      <c r="AE4351">
        <f>IF(Table1[[#This Row],[Churn Label]]="no",0,1)</f>
        <v>1</v>
      </c>
      <c r="AF4351" cm="1">
        <f t="array" ref="AF4351">SUM(Table1[Cutomer Churned or not]/'KPI''s'!$B$1)</f>
        <v>0.2685808284731635</v>
      </c>
    </row>
    <row r="4352" spans="1:32" x14ac:dyDescent="0.25">
      <c r="A4352" t="s">
        <v>8823</v>
      </c>
      <c r="B4352" t="s">
        <v>25</v>
      </c>
      <c r="C4352" s="7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 t="str">
        <f>IF(Table1[[#This Row],[Under 30]]="yes","under 30",IF(Table1[[#This Row],[Senior]]="No","Senior","other"))</f>
        <v>other</v>
      </c>
      <c r="AE4352">
        <f>IF(Table1[[#This Row],[Churn Label]]="no",0,1)</f>
        <v>1</v>
      </c>
      <c r="AF4352" cm="1">
        <f t="array" ref="AF4352">SUM(Table1[Cutomer Churned or not]/'KPI''s'!$B$1)</f>
        <v>0.2685808284731635</v>
      </c>
    </row>
    <row r="4353" spans="1:32" x14ac:dyDescent="0.25">
      <c r="A4353" t="s">
        <v>8825</v>
      </c>
      <c r="B4353" t="s">
        <v>25</v>
      </c>
      <c r="C4353" s="7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 t="str">
        <f>IF(Table1[[#This Row],[Under 30]]="yes","under 30",IF(Table1[[#This Row],[Senior]]="No","Senior","other"))</f>
        <v>other</v>
      </c>
      <c r="AE4353">
        <f>IF(Table1[[#This Row],[Churn Label]]="no",0,1)</f>
        <v>1</v>
      </c>
      <c r="AF4353" cm="1">
        <f t="array" ref="AF4353">SUM(Table1[Cutomer Churned or not]/'KPI''s'!$B$1)</f>
        <v>0.2685808284731635</v>
      </c>
    </row>
    <row r="4354" spans="1:32" x14ac:dyDescent="0.25">
      <c r="A4354" t="s">
        <v>8827</v>
      </c>
      <c r="B4354" t="s">
        <v>25</v>
      </c>
      <c r="C4354" s="7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 t="str">
        <f>IF(Table1[[#This Row],[Under 30]]="yes","under 30",IF(Table1[[#This Row],[Senior]]="No","Senior","other"))</f>
        <v>other</v>
      </c>
      <c r="AE4354">
        <f>IF(Table1[[#This Row],[Churn Label]]="no",0,1)</f>
        <v>1</v>
      </c>
      <c r="AF4354" cm="1">
        <f t="array" ref="AF4354">SUM(Table1[Cutomer Churned or not]/'KPI''s'!$B$1)</f>
        <v>0.2685808284731635</v>
      </c>
    </row>
    <row r="4355" spans="1:32" x14ac:dyDescent="0.25">
      <c r="A4355" t="s">
        <v>8829</v>
      </c>
      <c r="B4355" t="s">
        <v>25</v>
      </c>
      <c r="C4355" s="7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 t="str">
        <f>IF(Table1[[#This Row],[Under 30]]="yes","under 30",IF(Table1[[#This Row],[Senior]]="No","Senior","other"))</f>
        <v>Senior</v>
      </c>
      <c r="AE4355">
        <f>IF(Table1[[#This Row],[Churn Label]]="no",0,1)</f>
        <v>1</v>
      </c>
      <c r="AF4355" cm="1">
        <f t="array" ref="AF4355">SUM(Table1[Cutomer Churned or not]/'KPI''s'!$B$1)</f>
        <v>0.2685808284731635</v>
      </c>
    </row>
    <row r="4356" spans="1:32" x14ac:dyDescent="0.25">
      <c r="A4356" t="s">
        <v>8831</v>
      </c>
      <c r="B4356" t="s">
        <v>25</v>
      </c>
      <c r="C4356" s="7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 t="str">
        <f>IF(Table1[[#This Row],[Under 30]]="yes","under 30",IF(Table1[[#This Row],[Senior]]="No","Senior","other"))</f>
        <v>under 30</v>
      </c>
      <c r="AE4356">
        <f>IF(Table1[[#This Row],[Churn Label]]="no",0,1)</f>
        <v>1</v>
      </c>
      <c r="AF4356" cm="1">
        <f t="array" ref="AF4356">SUM(Table1[Cutomer Churned or not]/'KPI''s'!$B$1)</f>
        <v>0.2685808284731635</v>
      </c>
    </row>
    <row r="4357" spans="1:32" x14ac:dyDescent="0.25">
      <c r="A4357" t="s">
        <v>8833</v>
      </c>
      <c r="B4357" t="s">
        <v>25</v>
      </c>
      <c r="C4357" s="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 t="str">
        <f>IF(Table1[[#This Row],[Under 30]]="yes","under 30",IF(Table1[[#This Row],[Senior]]="No","Senior","other"))</f>
        <v>Senior</v>
      </c>
      <c r="AE4357">
        <f>IF(Table1[[#This Row],[Churn Label]]="no",0,1)</f>
        <v>1</v>
      </c>
      <c r="AF4357" cm="1">
        <f t="array" ref="AF4357">SUM(Table1[Cutomer Churned or not]/'KPI''s'!$B$1)</f>
        <v>0.2685808284731635</v>
      </c>
    </row>
    <row r="4358" spans="1:32" x14ac:dyDescent="0.25">
      <c r="A4358" t="s">
        <v>8835</v>
      </c>
      <c r="B4358" t="s">
        <v>25</v>
      </c>
      <c r="C4358" s="7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 t="str">
        <f>IF(Table1[[#This Row],[Under 30]]="yes","under 30",IF(Table1[[#This Row],[Senior]]="No","Senior","other"))</f>
        <v>other</v>
      </c>
      <c r="AE4358">
        <f>IF(Table1[[#This Row],[Churn Label]]="no",0,1)</f>
        <v>1</v>
      </c>
      <c r="AF4358" cm="1">
        <f t="array" ref="AF4358">SUM(Table1[Cutomer Churned or not]/'KPI''s'!$B$1)</f>
        <v>0.2685808284731635</v>
      </c>
    </row>
    <row r="4359" spans="1:32" x14ac:dyDescent="0.25">
      <c r="A4359" t="s">
        <v>8837</v>
      </c>
      <c r="B4359" t="s">
        <v>25</v>
      </c>
      <c r="C4359" s="7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 t="str">
        <f>IF(Table1[[#This Row],[Under 30]]="yes","under 30",IF(Table1[[#This Row],[Senior]]="No","Senior","other"))</f>
        <v>Senior</v>
      </c>
      <c r="AE4359">
        <f>IF(Table1[[#This Row],[Churn Label]]="no",0,1)</f>
        <v>1</v>
      </c>
      <c r="AF4359" cm="1">
        <f t="array" ref="AF4359">SUM(Table1[Cutomer Churned or not]/'KPI''s'!$B$1)</f>
        <v>0.2685808284731635</v>
      </c>
    </row>
    <row r="4360" spans="1:32" x14ac:dyDescent="0.25">
      <c r="A4360" t="s">
        <v>8839</v>
      </c>
      <c r="B4360" t="s">
        <v>25</v>
      </c>
      <c r="C4360" s="7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 t="str">
        <f>IF(Table1[[#This Row],[Under 30]]="yes","under 30",IF(Table1[[#This Row],[Senior]]="No","Senior","other"))</f>
        <v>other</v>
      </c>
      <c r="AE4360">
        <f>IF(Table1[[#This Row],[Churn Label]]="no",0,1)</f>
        <v>1</v>
      </c>
      <c r="AF4360" cm="1">
        <f t="array" ref="AF4360">SUM(Table1[Cutomer Churned or not]/'KPI''s'!$B$1)</f>
        <v>0.2685808284731635</v>
      </c>
    </row>
    <row r="4361" spans="1:32" x14ac:dyDescent="0.25">
      <c r="A4361" t="s">
        <v>8841</v>
      </c>
      <c r="B4361" t="s">
        <v>25</v>
      </c>
      <c r="C4361" s="7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 t="str">
        <f>IF(Table1[[#This Row],[Under 30]]="yes","under 30",IF(Table1[[#This Row],[Senior]]="No","Senior","other"))</f>
        <v>Senior</v>
      </c>
      <c r="AE4361">
        <f>IF(Table1[[#This Row],[Churn Label]]="no",0,1)</f>
        <v>1</v>
      </c>
      <c r="AF4361" cm="1">
        <f t="array" ref="AF4361">SUM(Table1[Cutomer Churned or not]/'KPI''s'!$B$1)</f>
        <v>0.2685808284731635</v>
      </c>
    </row>
    <row r="4362" spans="1:32" x14ac:dyDescent="0.25">
      <c r="A4362" t="s">
        <v>8843</v>
      </c>
      <c r="B4362" t="s">
        <v>25</v>
      </c>
      <c r="C4362" s="7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 t="str">
        <f>IF(Table1[[#This Row],[Under 30]]="yes","under 30",IF(Table1[[#This Row],[Senior]]="No","Senior","other"))</f>
        <v>Senior</v>
      </c>
      <c r="AE4362">
        <f>IF(Table1[[#This Row],[Churn Label]]="no",0,1)</f>
        <v>1</v>
      </c>
      <c r="AF4362" cm="1">
        <f t="array" ref="AF4362">SUM(Table1[Cutomer Churned or not]/'KPI''s'!$B$1)</f>
        <v>0.2685808284731635</v>
      </c>
    </row>
    <row r="4363" spans="1:32" x14ac:dyDescent="0.25">
      <c r="A4363" t="s">
        <v>8845</v>
      </c>
      <c r="B4363" t="s">
        <v>25</v>
      </c>
      <c r="C4363" s="7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 t="str">
        <f>IF(Table1[[#This Row],[Under 30]]="yes","under 30",IF(Table1[[#This Row],[Senior]]="No","Senior","other"))</f>
        <v>under 30</v>
      </c>
      <c r="AE4363">
        <f>IF(Table1[[#This Row],[Churn Label]]="no",0,1)</f>
        <v>1</v>
      </c>
      <c r="AF4363" cm="1">
        <f t="array" ref="AF4363">SUM(Table1[Cutomer Churned or not]/'KPI''s'!$B$1)</f>
        <v>0.2685808284731635</v>
      </c>
    </row>
    <row r="4364" spans="1:32" x14ac:dyDescent="0.25">
      <c r="A4364" t="s">
        <v>8847</v>
      </c>
      <c r="B4364" t="s">
        <v>25</v>
      </c>
      <c r="C4364" s="7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 t="str">
        <f>IF(Table1[[#This Row],[Under 30]]="yes","under 30",IF(Table1[[#This Row],[Senior]]="No","Senior","other"))</f>
        <v>under 30</v>
      </c>
      <c r="AE4364">
        <f>IF(Table1[[#This Row],[Churn Label]]="no",0,1)</f>
        <v>1</v>
      </c>
      <c r="AF4364" cm="1">
        <f t="array" ref="AF4364">SUM(Table1[Cutomer Churned or not]/'KPI''s'!$B$1)</f>
        <v>0.2685808284731635</v>
      </c>
    </row>
    <row r="4365" spans="1:32" x14ac:dyDescent="0.25">
      <c r="A4365" t="s">
        <v>8849</v>
      </c>
      <c r="B4365" t="s">
        <v>25</v>
      </c>
      <c r="C4365" s="7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 t="str">
        <f>IF(Table1[[#This Row],[Under 30]]="yes","under 30",IF(Table1[[#This Row],[Senior]]="No","Senior","other"))</f>
        <v>Senior</v>
      </c>
      <c r="AE4365">
        <f>IF(Table1[[#This Row],[Churn Label]]="no",0,1)</f>
        <v>1</v>
      </c>
      <c r="AF4365" cm="1">
        <f t="array" ref="AF4365">SUM(Table1[Cutomer Churned or not]/'KPI''s'!$B$1)</f>
        <v>0.2685808284731635</v>
      </c>
    </row>
    <row r="4366" spans="1:32" x14ac:dyDescent="0.25">
      <c r="A4366" t="s">
        <v>8851</v>
      </c>
      <c r="B4366" t="s">
        <v>25</v>
      </c>
      <c r="C4366" s="7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 t="str">
        <f>IF(Table1[[#This Row],[Under 30]]="yes","under 30",IF(Table1[[#This Row],[Senior]]="No","Senior","other"))</f>
        <v>other</v>
      </c>
      <c r="AE4366">
        <f>IF(Table1[[#This Row],[Churn Label]]="no",0,1)</f>
        <v>1</v>
      </c>
      <c r="AF4366" cm="1">
        <f t="array" ref="AF4366">SUM(Table1[Cutomer Churned or not]/'KPI''s'!$B$1)</f>
        <v>0.2685808284731635</v>
      </c>
    </row>
    <row r="4367" spans="1:32" x14ac:dyDescent="0.25">
      <c r="A4367" t="s">
        <v>8853</v>
      </c>
      <c r="B4367" t="s">
        <v>25</v>
      </c>
      <c r="C4367" s="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 t="str">
        <f>IF(Table1[[#This Row],[Under 30]]="yes","under 30",IF(Table1[[#This Row],[Senior]]="No","Senior","other"))</f>
        <v>Senior</v>
      </c>
      <c r="AE4367">
        <f>IF(Table1[[#This Row],[Churn Label]]="no",0,1)</f>
        <v>1</v>
      </c>
      <c r="AF4367" cm="1">
        <f t="array" ref="AF4367">SUM(Table1[Cutomer Churned or not]/'KPI''s'!$B$1)</f>
        <v>0.2685808284731635</v>
      </c>
    </row>
    <row r="4368" spans="1:32" x14ac:dyDescent="0.25">
      <c r="A4368" t="s">
        <v>8855</v>
      </c>
      <c r="B4368" t="s">
        <v>25</v>
      </c>
      <c r="C4368" s="7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 t="str">
        <f>IF(Table1[[#This Row],[Under 30]]="yes","under 30",IF(Table1[[#This Row],[Senior]]="No","Senior","other"))</f>
        <v>under 30</v>
      </c>
      <c r="AE4368">
        <f>IF(Table1[[#This Row],[Churn Label]]="no",0,1)</f>
        <v>1</v>
      </c>
      <c r="AF4368" cm="1">
        <f t="array" ref="AF4368">SUM(Table1[Cutomer Churned or not]/'KPI''s'!$B$1)</f>
        <v>0.2685808284731635</v>
      </c>
    </row>
    <row r="4369" spans="1:32" x14ac:dyDescent="0.25">
      <c r="A4369" t="s">
        <v>8857</v>
      </c>
      <c r="B4369" t="s">
        <v>25</v>
      </c>
      <c r="C4369" s="7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 t="str">
        <f>IF(Table1[[#This Row],[Under 30]]="yes","under 30",IF(Table1[[#This Row],[Senior]]="No","Senior","other"))</f>
        <v>Senior</v>
      </c>
      <c r="AE4369">
        <f>IF(Table1[[#This Row],[Churn Label]]="no",0,1)</f>
        <v>1</v>
      </c>
      <c r="AF4369" cm="1">
        <f t="array" ref="AF4369">SUM(Table1[Cutomer Churned or not]/'KPI''s'!$B$1)</f>
        <v>0.2685808284731635</v>
      </c>
    </row>
    <row r="4370" spans="1:32" x14ac:dyDescent="0.25">
      <c r="A4370" t="s">
        <v>8859</v>
      </c>
      <c r="B4370" t="s">
        <v>25</v>
      </c>
      <c r="C4370" s="7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 t="str">
        <f>IF(Table1[[#This Row],[Under 30]]="yes","under 30",IF(Table1[[#This Row],[Senior]]="No","Senior","other"))</f>
        <v>Senior</v>
      </c>
      <c r="AE4370">
        <f>IF(Table1[[#This Row],[Churn Label]]="no",0,1)</f>
        <v>1</v>
      </c>
      <c r="AF4370" cm="1">
        <f t="array" ref="AF4370">SUM(Table1[Cutomer Churned or not]/'KPI''s'!$B$1)</f>
        <v>0.2685808284731635</v>
      </c>
    </row>
    <row r="4371" spans="1:32" x14ac:dyDescent="0.25">
      <c r="A4371" t="s">
        <v>8861</v>
      </c>
      <c r="B4371" t="s">
        <v>25</v>
      </c>
      <c r="C4371" s="7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 t="str">
        <f>IF(Table1[[#This Row],[Under 30]]="yes","under 30",IF(Table1[[#This Row],[Senior]]="No","Senior","other"))</f>
        <v>other</v>
      </c>
      <c r="AE4371">
        <f>IF(Table1[[#This Row],[Churn Label]]="no",0,1)</f>
        <v>1</v>
      </c>
      <c r="AF4371" cm="1">
        <f t="array" ref="AF4371">SUM(Table1[Cutomer Churned or not]/'KPI''s'!$B$1)</f>
        <v>0.2685808284731635</v>
      </c>
    </row>
    <row r="4372" spans="1:32" x14ac:dyDescent="0.25">
      <c r="A4372" t="s">
        <v>8863</v>
      </c>
      <c r="B4372" t="s">
        <v>25</v>
      </c>
      <c r="C4372" s="7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 t="str">
        <f>IF(Table1[[#This Row],[Under 30]]="yes","under 30",IF(Table1[[#This Row],[Senior]]="No","Senior","other"))</f>
        <v>other</v>
      </c>
      <c r="AE4372">
        <f>IF(Table1[[#This Row],[Churn Label]]="no",0,1)</f>
        <v>1</v>
      </c>
      <c r="AF4372" cm="1">
        <f t="array" ref="AF4372">SUM(Table1[Cutomer Churned or not]/'KPI''s'!$B$1)</f>
        <v>0.2685808284731635</v>
      </c>
    </row>
    <row r="4373" spans="1:32" x14ac:dyDescent="0.25">
      <c r="A4373" t="s">
        <v>8865</v>
      </c>
      <c r="B4373" t="s">
        <v>25</v>
      </c>
      <c r="C4373" s="7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 t="str">
        <f>IF(Table1[[#This Row],[Under 30]]="yes","under 30",IF(Table1[[#This Row],[Senior]]="No","Senior","other"))</f>
        <v>Senior</v>
      </c>
      <c r="AE4373">
        <f>IF(Table1[[#This Row],[Churn Label]]="no",0,1)</f>
        <v>1</v>
      </c>
      <c r="AF4373" cm="1">
        <f t="array" ref="AF4373">SUM(Table1[Cutomer Churned or not]/'KPI''s'!$B$1)</f>
        <v>0.2685808284731635</v>
      </c>
    </row>
    <row r="4374" spans="1:32" x14ac:dyDescent="0.25">
      <c r="A4374" t="s">
        <v>8867</v>
      </c>
      <c r="B4374" t="s">
        <v>25</v>
      </c>
      <c r="C4374" s="7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 t="str">
        <f>IF(Table1[[#This Row],[Under 30]]="yes","under 30",IF(Table1[[#This Row],[Senior]]="No","Senior","other"))</f>
        <v>under 30</v>
      </c>
      <c r="AE4374">
        <f>IF(Table1[[#This Row],[Churn Label]]="no",0,1)</f>
        <v>1</v>
      </c>
      <c r="AF4374" cm="1">
        <f t="array" ref="AF4374">SUM(Table1[Cutomer Churned or not]/'KPI''s'!$B$1)</f>
        <v>0.2685808284731635</v>
      </c>
    </row>
    <row r="4375" spans="1:32" x14ac:dyDescent="0.25">
      <c r="A4375" t="s">
        <v>8869</v>
      </c>
      <c r="B4375" t="s">
        <v>25</v>
      </c>
      <c r="C4375" s="7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 t="str">
        <f>IF(Table1[[#This Row],[Under 30]]="yes","under 30",IF(Table1[[#This Row],[Senior]]="No","Senior","other"))</f>
        <v>under 30</v>
      </c>
      <c r="AE4375">
        <f>IF(Table1[[#This Row],[Churn Label]]="no",0,1)</f>
        <v>1</v>
      </c>
      <c r="AF4375" cm="1">
        <f t="array" ref="AF4375">SUM(Table1[Cutomer Churned or not]/'KPI''s'!$B$1)</f>
        <v>0.2685808284731635</v>
      </c>
    </row>
    <row r="4376" spans="1:32" x14ac:dyDescent="0.25">
      <c r="A4376" t="s">
        <v>8871</v>
      </c>
      <c r="B4376" t="s">
        <v>25</v>
      </c>
      <c r="C4376" s="7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 t="str">
        <f>IF(Table1[[#This Row],[Under 30]]="yes","under 30",IF(Table1[[#This Row],[Senior]]="No","Senior","other"))</f>
        <v>Senior</v>
      </c>
      <c r="AE4376">
        <f>IF(Table1[[#This Row],[Churn Label]]="no",0,1)</f>
        <v>1</v>
      </c>
      <c r="AF4376" cm="1">
        <f t="array" ref="AF4376">SUM(Table1[Cutomer Churned or not]/'KPI''s'!$B$1)</f>
        <v>0.2685808284731635</v>
      </c>
    </row>
    <row r="4377" spans="1:32" x14ac:dyDescent="0.25">
      <c r="A4377" t="s">
        <v>8873</v>
      </c>
      <c r="B4377" t="s">
        <v>25</v>
      </c>
      <c r="C4377" s="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 t="str">
        <f>IF(Table1[[#This Row],[Under 30]]="yes","under 30",IF(Table1[[#This Row],[Senior]]="No","Senior","other"))</f>
        <v>Senior</v>
      </c>
      <c r="AE4377">
        <f>IF(Table1[[#This Row],[Churn Label]]="no",0,1)</f>
        <v>1</v>
      </c>
      <c r="AF4377" cm="1">
        <f t="array" ref="AF4377">SUM(Table1[Cutomer Churned or not]/'KPI''s'!$B$1)</f>
        <v>0.2685808284731635</v>
      </c>
    </row>
    <row r="4378" spans="1:32" x14ac:dyDescent="0.25">
      <c r="A4378" t="s">
        <v>8875</v>
      </c>
      <c r="B4378" t="s">
        <v>25</v>
      </c>
      <c r="C4378" s="7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 t="str">
        <f>IF(Table1[[#This Row],[Under 30]]="yes","under 30",IF(Table1[[#This Row],[Senior]]="No","Senior","other"))</f>
        <v>Senior</v>
      </c>
      <c r="AE4378">
        <f>IF(Table1[[#This Row],[Churn Label]]="no",0,1)</f>
        <v>1</v>
      </c>
      <c r="AF4378" cm="1">
        <f t="array" ref="AF4378">SUM(Table1[Cutomer Churned or not]/'KPI''s'!$B$1)</f>
        <v>0.2685808284731635</v>
      </c>
    </row>
    <row r="4379" spans="1:32" x14ac:dyDescent="0.25">
      <c r="A4379" t="s">
        <v>8877</v>
      </c>
      <c r="B4379" t="s">
        <v>25</v>
      </c>
      <c r="C4379" s="7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 t="str">
        <f>IF(Table1[[#This Row],[Under 30]]="yes","under 30",IF(Table1[[#This Row],[Senior]]="No","Senior","other"))</f>
        <v>Senior</v>
      </c>
      <c r="AE4379">
        <f>IF(Table1[[#This Row],[Churn Label]]="no",0,1)</f>
        <v>1</v>
      </c>
      <c r="AF4379" cm="1">
        <f t="array" ref="AF4379">SUM(Table1[Cutomer Churned or not]/'KPI''s'!$B$1)</f>
        <v>0.2685808284731635</v>
      </c>
    </row>
    <row r="4380" spans="1:32" x14ac:dyDescent="0.25">
      <c r="A4380" t="s">
        <v>8879</v>
      </c>
      <c r="B4380" t="s">
        <v>25</v>
      </c>
      <c r="C4380" s="7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 t="str">
        <f>IF(Table1[[#This Row],[Under 30]]="yes","under 30",IF(Table1[[#This Row],[Senior]]="No","Senior","other"))</f>
        <v>other</v>
      </c>
      <c r="AE4380">
        <f>IF(Table1[[#This Row],[Churn Label]]="no",0,1)</f>
        <v>1</v>
      </c>
      <c r="AF4380" cm="1">
        <f t="array" ref="AF4380">SUM(Table1[Cutomer Churned or not]/'KPI''s'!$B$1)</f>
        <v>0.2685808284731635</v>
      </c>
    </row>
    <row r="4381" spans="1:32" x14ac:dyDescent="0.25">
      <c r="A4381" t="s">
        <v>8881</v>
      </c>
      <c r="B4381" t="s">
        <v>25</v>
      </c>
      <c r="C4381" s="7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 t="str">
        <f>IF(Table1[[#This Row],[Under 30]]="yes","under 30",IF(Table1[[#This Row],[Senior]]="No","Senior","other"))</f>
        <v>under 30</v>
      </c>
      <c r="AE4381">
        <f>IF(Table1[[#This Row],[Churn Label]]="no",0,1)</f>
        <v>1</v>
      </c>
      <c r="AF4381" cm="1">
        <f t="array" ref="AF4381">SUM(Table1[Cutomer Churned or not]/'KPI''s'!$B$1)</f>
        <v>0.2685808284731635</v>
      </c>
    </row>
    <row r="4382" spans="1:32" x14ac:dyDescent="0.25">
      <c r="A4382" t="s">
        <v>8883</v>
      </c>
      <c r="B4382" t="s">
        <v>25</v>
      </c>
      <c r="C4382" s="7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 t="str">
        <f>IF(Table1[[#This Row],[Under 30]]="yes","under 30",IF(Table1[[#This Row],[Senior]]="No","Senior","other"))</f>
        <v>other</v>
      </c>
      <c r="AE4382">
        <f>IF(Table1[[#This Row],[Churn Label]]="no",0,1)</f>
        <v>1</v>
      </c>
      <c r="AF4382" cm="1">
        <f t="array" ref="AF4382">SUM(Table1[Cutomer Churned or not]/'KPI''s'!$B$1)</f>
        <v>0.2685808284731635</v>
      </c>
    </row>
    <row r="4383" spans="1:32" x14ac:dyDescent="0.25">
      <c r="A4383" t="s">
        <v>8884</v>
      </c>
      <c r="B4383" t="s">
        <v>25</v>
      </c>
      <c r="C4383" s="7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 t="str">
        <f>IF(Table1[[#This Row],[Under 30]]="yes","under 30",IF(Table1[[#This Row],[Senior]]="No","Senior","other"))</f>
        <v>Senior</v>
      </c>
      <c r="AE4383">
        <f>IF(Table1[[#This Row],[Churn Label]]="no",0,1)</f>
        <v>1</v>
      </c>
      <c r="AF4383" cm="1">
        <f t="array" ref="AF4383">SUM(Table1[Cutomer Churned or not]/'KPI''s'!$B$1)</f>
        <v>0.2685808284731635</v>
      </c>
    </row>
    <row r="4384" spans="1:32" x14ac:dyDescent="0.25">
      <c r="A4384" t="s">
        <v>8886</v>
      </c>
      <c r="B4384" t="s">
        <v>25</v>
      </c>
      <c r="C4384" s="7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 t="str">
        <f>IF(Table1[[#This Row],[Under 30]]="yes","under 30",IF(Table1[[#This Row],[Senior]]="No","Senior","other"))</f>
        <v>Senior</v>
      </c>
      <c r="AE4384">
        <f>IF(Table1[[#This Row],[Churn Label]]="no",0,1)</f>
        <v>1</v>
      </c>
      <c r="AF4384" cm="1">
        <f t="array" ref="AF4384">SUM(Table1[Cutomer Churned or not]/'KPI''s'!$B$1)</f>
        <v>0.2685808284731635</v>
      </c>
    </row>
    <row r="4385" spans="1:32" x14ac:dyDescent="0.25">
      <c r="A4385" t="s">
        <v>8888</v>
      </c>
      <c r="B4385" t="s">
        <v>25</v>
      </c>
      <c r="C4385" s="7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 t="str">
        <f>IF(Table1[[#This Row],[Under 30]]="yes","under 30",IF(Table1[[#This Row],[Senior]]="No","Senior","other"))</f>
        <v>under 30</v>
      </c>
      <c r="AE4385">
        <f>IF(Table1[[#This Row],[Churn Label]]="no",0,1)</f>
        <v>1</v>
      </c>
      <c r="AF4385" cm="1">
        <f t="array" ref="AF4385">SUM(Table1[Cutomer Churned or not]/'KPI''s'!$B$1)</f>
        <v>0.2685808284731635</v>
      </c>
    </row>
    <row r="4386" spans="1:32" x14ac:dyDescent="0.25">
      <c r="A4386" t="s">
        <v>8890</v>
      </c>
      <c r="B4386" t="s">
        <v>25</v>
      </c>
      <c r="C4386" s="7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 t="str">
        <f>IF(Table1[[#This Row],[Under 30]]="yes","under 30",IF(Table1[[#This Row],[Senior]]="No","Senior","other"))</f>
        <v>other</v>
      </c>
      <c r="AE4386">
        <f>IF(Table1[[#This Row],[Churn Label]]="no",0,1)</f>
        <v>1</v>
      </c>
      <c r="AF4386" cm="1">
        <f t="array" ref="AF4386">SUM(Table1[Cutomer Churned or not]/'KPI''s'!$B$1)</f>
        <v>0.2685808284731635</v>
      </c>
    </row>
    <row r="4387" spans="1:32" x14ac:dyDescent="0.25">
      <c r="A4387" t="s">
        <v>8892</v>
      </c>
      <c r="B4387" t="s">
        <v>25</v>
      </c>
      <c r="C4387" s="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 t="str">
        <f>IF(Table1[[#This Row],[Under 30]]="yes","under 30",IF(Table1[[#This Row],[Senior]]="No","Senior","other"))</f>
        <v>other</v>
      </c>
      <c r="AE4387">
        <f>IF(Table1[[#This Row],[Churn Label]]="no",0,1)</f>
        <v>1</v>
      </c>
      <c r="AF4387" cm="1">
        <f t="array" ref="AF4387">SUM(Table1[Cutomer Churned or not]/'KPI''s'!$B$1)</f>
        <v>0.2685808284731635</v>
      </c>
    </row>
    <row r="4388" spans="1:32" x14ac:dyDescent="0.25">
      <c r="A4388" t="s">
        <v>8894</v>
      </c>
      <c r="B4388" t="s">
        <v>25</v>
      </c>
      <c r="C4388" s="7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 t="str">
        <f>IF(Table1[[#This Row],[Under 30]]="yes","under 30",IF(Table1[[#This Row],[Senior]]="No","Senior","other"))</f>
        <v>Senior</v>
      </c>
      <c r="AE4388">
        <f>IF(Table1[[#This Row],[Churn Label]]="no",0,1)</f>
        <v>1</v>
      </c>
      <c r="AF4388" cm="1">
        <f t="array" ref="AF4388">SUM(Table1[Cutomer Churned or not]/'KPI''s'!$B$1)</f>
        <v>0.2685808284731635</v>
      </c>
    </row>
    <row r="4389" spans="1:32" x14ac:dyDescent="0.25">
      <c r="A4389" t="s">
        <v>8896</v>
      </c>
      <c r="B4389" t="s">
        <v>25</v>
      </c>
      <c r="C4389" s="7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 t="str">
        <f>IF(Table1[[#This Row],[Under 30]]="yes","under 30",IF(Table1[[#This Row],[Senior]]="No","Senior","other"))</f>
        <v>other</v>
      </c>
      <c r="AE4389">
        <f>IF(Table1[[#This Row],[Churn Label]]="no",0,1)</f>
        <v>1</v>
      </c>
      <c r="AF4389" cm="1">
        <f t="array" ref="AF4389">SUM(Table1[Cutomer Churned or not]/'KPI''s'!$B$1)</f>
        <v>0.2685808284731635</v>
      </c>
    </row>
    <row r="4390" spans="1:32" x14ac:dyDescent="0.25">
      <c r="A4390" t="s">
        <v>8898</v>
      </c>
      <c r="B4390" t="s">
        <v>25</v>
      </c>
      <c r="C4390" s="7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 t="str">
        <f>IF(Table1[[#This Row],[Under 30]]="yes","under 30",IF(Table1[[#This Row],[Senior]]="No","Senior","other"))</f>
        <v>Senior</v>
      </c>
      <c r="AE4390">
        <f>IF(Table1[[#This Row],[Churn Label]]="no",0,1)</f>
        <v>1</v>
      </c>
      <c r="AF4390" cm="1">
        <f t="array" ref="AF4390">SUM(Table1[Cutomer Churned or not]/'KPI''s'!$B$1)</f>
        <v>0.2685808284731635</v>
      </c>
    </row>
    <row r="4391" spans="1:32" x14ac:dyDescent="0.25">
      <c r="A4391" t="s">
        <v>8900</v>
      </c>
      <c r="B4391" t="s">
        <v>25</v>
      </c>
      <c r="C4391" s="7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 t="str">
        <f>IF(Table1[[#This Row],[Under 30]]="yes","under 30",IF(Table1[[#This Row],[Senior]]="No","Senior","other"))</f>
        <v>other</v>
      </c>
      <c r="AE4391">
        <f>IF(Table1[[#This Row],[Churn Label]]="no",0,1)</f>
        <v>1</v>
      </c>
      <c r="AF4391" cm="1">
        <f t="array" ref="AF4391">SUM(Table1[Cutomer Churned or not]/'KPI''s'!$B$1)</f>
        <v>0.2685808284731635</v>
      </c>
    </row>
    <row r="4392" spans="1:32" x14ac:dyDescent="0.25">
      <c r="A4392" t="s">
        <v>8902</v>
      </c>
      <c r="B4392" t="s">
        <v>25</v>
      </c>
      <c r="C4392" s="7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 t="str">
        <f>IF(Table1[[#This Row],[Under 30]]="yes","under 30",IF(Table1[[#This Row],[Senior]]="No","Senior","other"))</f>
        <v>other</v>
      </c>
      <c r="AE4392">
        <f>IF(Table1[[#This Row],[Churn Label]]="no",0,1)</f>
        <v>1</v>
      </c>
      <c r="AF4392" cm="1">
        <f t="array" ref="AF4392">SUM(Table1[Cutomer Churned or not]/'KPI''s'!$B$1)</f>
        <v>0.2685808284731635</v>
      </c>
    </row>
    <row r="4393" spans="1:32" x14ac:dyDescent="0.25">
      <c r="A4393" t="s">
        <v>8904</v>
      </c>
      <c r="B4393" t="s">
        <v>25</v>
      </c>
      <c r="C4393" s="7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 t="str">
        <f>IF(Table1[[#This Row],[Under 30]]="yes","under 30",IF(Table1[[#This Row],[Senior]]="No","Senior","other"))</f>
        <v>other</v>
      </c>
      <c r="AE4393">
        <f>IF(Table1[[#This Row],[Churn Label]]="no",0,1)</f>
        <v>1</v>
      </c>
      <c r="AF4393" cm="1">
        <f t="array" ref="AF4393">SUM(Table1[Cutomer Churned or not]/'KPI''s'!$B$1)</f>
        <v>0.2685808284731635</v>
      </c>
    </row>
    <row r="4394" spans="1:32" x14ac:dyDescent="0.25">
      <c r="A4394" t="s">
        <v>8906</v>
      </c>
      <c r="B4394" t="s">
        <v>25</v>
      </c>
      <c r="C4394" s="7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 t="str">
        <f>IF(Table1[[#This Row],[Under 30]]="yes","under 30",IF(Table1[[#This Row],[Senior]]="No","Senior","other"))</f>
        <v>Senior</v>
      </c>
      <c r="AE4394">
        <f>IF(Table1[[#This Row],[Churn Label]]="no",0,1)</f>
        <v>1</v>
      </c>
      <c r="AF4394" cm="1">
        <f t="array" ref="AF4394">SUM(Table1[Cutomer Churned or not]/'KPI''s'!$B$1)</f>
        <v>0.2685808284731635</v>
      </c>
    </row>
    <row r="4395" spans="1:32" x14ac:dyDescent="0.25">
      <c r="A4395" t="s">
        <v>8908</v>
      </c>
      <c r="B4395" t="s">
        <v>25</v>
      </c>
      <c r="C4395" s="7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 t="str">
        <f>IF(Table1[[#This Row],[Under 30]]="yes","under 30",IF(Table1[[#This Row],[Senior]]="No","Senior","other"))</f>
        <v>Senior</v>
      </c>
      <c r="AE4395">
        <f>IF(Table1[[#This Row],[Churn Label]]="no",0,1)</f>
        <v>1</v>
      </c>
      <c r="AF4395" cm="1">
        <f t="array" ref="AF4395">SUM(Table1[Cutomer Churned or not]/'KPI''s'!$B$1)</f>
        <v>0.2685808284731635</v>
      </c>
    </row>
    <row r="4396" spans="1:32" x14ac:dyDescent="0.25">
      <c r="A4396" t="s">
        <v>8910</v>
      </c>
      <c r="B4396" t="s">
        <v>25</v>
      </c>
      <c r="C4396" s="7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 t="str">
        <f>IF(Table1[[#This Row],[Under 30]]="yes","under 30",IF(Table1[[#This Row],[Senior]]="No","Senior","other"))</f>
        <v>Senior</v>
      </c>
      <c r="AE4396">
        <f>IF(Table1[[#This Row],[Churn Label]]="no",0,1)</f>
        <v>1</v>
      </c>
      <c r="AF4396" cm="1">
        <f t="array" ref="AF4396">SUM(Table1[Cutomer Churned or not]/'KPI''s'!$B$1)</f>
        <v>0.2685808284731635</v>
      </c>
    </row>
    <row r="4397" spans="1:32" x14ac:dyDescent="0.25">
      <c r="A4397" t="s">
        <v>8912</v>
      </c>
      <c r="B4397" t="s">
        <v>25</v>
      </c>
      <c r="C4397" s="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 t="str">
        <f>IF(Table1[[#This Row],[Under 30]]="yes","under 30",IF(Table1[[#This Row],[Senior]]="No","Senior","other"))</f>
        <v>Senior</v>
      </c>
      <c r="AE4397">
        <f>IF(Table1[[#This Row],[Churn Label]]="no",0,1)</f>
        <v>1</v>
      </c>
      <c r="AF4397" cm="1">
        <f t="array" ref="AF4397">SUM(Table1[Cutomer Churned or not]/'KPI''s'!$B$1)</f>
        <v>0.2685808284731635</v>
      </c>
    </row>
    <row r="4398" spans="1:32" x14ac:dyDescent="0.25">
      <c r="A4398" t="s">
        <v>8914</v>
      </c>
      <c r="B4398" t="s">
        <v>25</v>
      </c>
      <c r="C4398" s="7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 t="str">
        <f>IF(Table1[[#This Row],[Under 30]]="yes","under 30",IF(Table1[[#This Row],[Senior]]="No","Senior","other"))</f>
        <v>other</v>
      </c>
      <c r="AE4398">
        <f>IF(Table1[[#This Row],[Churn Label]]="no",0,1)</f>
        <v>1</v>
      </c>
      <c r="AF4398" cm="1">
        <f t="array" ref="AF4398">SUM(Table1[Cutomer Churned or not]/'KPI''s'!$B$1)</f>
        <v>0.2685808284731635</v>
      </c>
    </row>
    <row r="4399" spans="1:32" x14ac:dyDescent="0.25">
      <c r="A4399" t="s">
        <v>8916</v>
      </c>
      <c r="B4399" t="s">
        <v>25</v>
      </c>
      <c r="C4399" s="7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 t="str">
        <f>IF(Table1[[#This Row],[Under 30]]="yes","under 30",IF(Table1[[#This Row],[Senior]]="No","Senior","other"))</f>
        <v>Senior</v>
      </c>
      <c r="AE4399">
        <f>IF(Table1[[#This Row],[Churn Label]]="no",0,1)</f>
        <v>1</v>
      </c>
      <c r="AF4399" cm="1">
        <f t="array" ref="AF4399">SUM(Table1[Cutomer Churned or not]/'KPI''s'!$B$1)</f>
        <v>0.2685808284731635</v>
      </c>
    </row>
    <row r="4400" spans="1:32" x14ac:dyDescent="0.25">
      <c r="A4400" t="s">
        <v>8918</v>
      </c>
      <c r="B4400" t="s">
        <v>25</v>
      </c>
      <c r="C4400" s="7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 t="str">
        <f>IF(Table1[[#This Row],[Under 30]]="yes","under 30",IF(Table1[[#This Row],[Senior]]="No","Senior","other"))</f>
        <v>other</v>
      </c>
      <c r="AE4400">
        <f>IF(Table1[[#This Row],[Churn Label]]="no",0,1)</f>
        <v>1</v>
      </c>
      <c r="AF4400" cm="1">
        <f t="array" ref="AF4400">SUM(Table1[Cutomer Churned or not]/'KPI''s'!$B$1)</f>
        <v>0.2685808284731635</v>
      </c>
    </row>
    <row r="4401" spans="1:32" x14ac:dyDescent="0.25">
      <c r="A4401" t="s">
        <v>8920</v>
      </c>
      <c r="B4401" t="s">
        <v>25</v>
      </c>
      <c r="C4401" s="7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 t="str">
        <f>IF(Table1[[#This Row],[Under 30]]="yes","under 30",IF(Table1[[#This Row],[Senior]]="No","Senior","other"))</f>
        <v>Senior</v>
      </c>
      <c r="AE4401">
        <f>IF(Table1[[#This Row],[Churn Label]]="no",0,1)</f>
        <v>1</v>
      </c>
      <c r="AF4401" cm="1">
        <f t="array" ref="AF4401">SUM(Table1[Cutomer Churned or not]/'KPI''s'!$B$1)</f>
        <v>0.2685808284731635</v>
      </c>
    </row>
    <row r="4402" spans="1:32" x14ac:dyDescent="0.25">
      <c r="A4402" t="s">
        <v>8922</v>
      </c>
      <c r="B4402" t="s">
        <v>25</v>
      </c>
      <c r="C4402" s="7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 t="str">
        <f>IF(Table1[[#This Row],[Under 30]]="yes","under 30",IF(Table1[[#This Row],[Senior]]="No","Senior","other"))</f>
        <v>other</v>
      </c>
      <c r="AE4402">
        <f>IF(Table1[[#This Row],[Churn Label]]="no",0,1)</f>
        <v>1</v>
      </c>
      <c r="AF4402" cm="1">
        <f t="array" ref="AF4402">SUM(Table1[Cutomer Churned or not]/'KPI''s'!$B$1)</f>
        <v>0.2685808284731635</v>
      </c>
    </row>
    <row r="4403" spans="1:32" x14ac:dyDescent="0.25">
      <c r="A4403" t="s">
        <v>8924</v>
      </c>
      <c r="B4403" t="s">
        <v>25</v>
      </c>
      <c r="C4403" s="7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 t="str">
        <f>IF(Table1[[#This Row],[Under 30]]="yes","under 30",IF(Table1[[#This Row],[Senior]]="No","Senior","other"))</f>
        <v>Senior</v>
      </c>
      <c r="AE4403">
        <f>IF(Table1[[#This Row],[Churn Label]]="no",0,1)</f>
        <v>1</v>
      </c>
      <c r="AF4403" cm="1">
        <f t="array" ref="AF4403">SUM(Table1[Cutomer Churned or not]/'KPI''s'!$B$1)</f>
        <v>0.2685808284731635</v>
      </c>
    </row>
    <row r="4404" spans="1:32" x14ac:dyDescent="0.25">
      <c r="A4404" t="s">
        <v>8926</v>
      </c>
      <c r="B4404" t="s">
        <v>25</v>
      </c>
      <c r="C4404" s="7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 t="str">
        <f>IF(Table1[[#This Row],[Under 30]]="yes","under 30",IF(Table1[[#This Row],[Senior]]="No","Senior","other"))</f>
        <v>under 30</v>
      </c>
      <c r="AE4404">
        <f>IF(Table1[[#This Row],[Churn Label]]="no",0,1)</f>
        <v>1</v>
      </c>
      <c r="AF4404" cm="1">
        <f t="array" ref="AF4404">SUM(Table1[Cutomer Churned or not]/'KPI''s'!$B$1)</f>
        <v>0.2685808284731635</v>
      </c>
    </row>
    <row r="4405" spans="1:32" x14ac:dyDescent="0.25">
      <c r="A4405" t="s">
        <v>8928</v>
      </c>
      <c r="B4405" t="s">
        <v>25</v>
      </c>
      <c r="C4405" s="7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 t="str">
        <f>IF(Table1[[#This Row],[Under 30]]="yes","under 30",IF(Table1[[#This Row],[Senior]]="No","Senior","other"))</f>
        <v>Senior</v>
      </c>
      <c r="AE4405">
        <f>IF(Table1[[#This Row],[Churn Label]]="no",0,1)</f>
        <v>1</v>
      </c>
      <c r="AF4405" cm="1">
        <f t="array" ref="AF4405">SUM(Table1[Cutomer Churned or not]/'KPI''s'!$B$1)</f>
        <v>0.2685808284731635</v>
      </c>
    </row>
    <row r="4406" spans="1:32" x14ac:dyDescent="0.25">
      <c r="A4406" t="s">
        <v>8930</v>
      </c>
      <c r="B4406" t="s">
        <v>25</v>
      </c>
      <c r="C4406" s="7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 t="str">
        <f>IF(Table1[[#This Row],[Under 30]]="yes","under 30",IF(Table1[[#This Row],[Senior]]="No","Senior","other"))</f>
        <v>other</v>
      </c>
      <c r="AE4406">
        <f>IF(Table1[[#This Row],[Churn Label]]="no",0,1)</f>
        <v>1</v>
      </c>
      <c r="AF4406" cm="1">
        <f t="array" ref="AF4406">SUM(Table1[Cutomer Churned or not]/'KPI''s'!$B$1)</f>
        <v>0.2685808284731635</v>
      </c>
    </row>
    <row r="4407" spans="1:32" x14ac:dyDescent="0.25">
      <c r="A4407" t="s">
        <v>8932</v>
      </c>
      <c r="B4407" t="s">
        <v>25</v>
      </c>
      <c r="C4407" s="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 t="str">
        <f>IF(Table1[[#This Row],[Under 30]]="yes","under 30",IF(Table1[[#This Row],[Senior]]="No","Senior","other"))</f>
        <v>under 30</v>
      </c>
      <c r="AE4407">
        <f>IF(Table1[[#This Row],[Churn Label]]="no",0,1)</f>
        <v>1</v>
      </c>
      <c r="AF4407" cm="1">
        <f t="array" ref="AF4407">SUM(Table1[Cutomer Churned or not]/'KPI''s'!$B$1)</f>
        <v>0.2685808284731635</v>
      </c>
    </row>
    <row r="4408" spans="1:32" x14ac:dyDescent="0.25">
      <c r="A4408" t="s">
        <v>8934</v>
      </c>
      <c r="B4408" t="s">
        <v>25</v>
      </c>
      <c r="C4408" s="7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 t="str">
        <f>IF(Table1[[#This Row],[Under 30]]="yes","under 30",IF(Table1[[#This Row],[Senior]]="No","Senior","other"))</f>
        <v>Senior</v>
      </c>
      <c r="AE4408">
        <f>IF(Table1[[#This Row],[Churn Label]]="no",0,1)</f>
        <v>1</v>
      </c>
      <c r="AF4408" cm="1">
        <f t="array" ref="AF4408">SUM(Table1[Cutomer Churned or not]/'KPI''s'!$B$1)</f>
        <v>0.2685808284731635</v>
      </c>
    </row>
    <row r="4409" spans="1:32" x14ac:dyDescent="0.25">
      <c r="A4409" t="s">
        <v>8936</v>
      </c>
      <c r="B4409" t="s">
        <v>25</v>
      </c>
      <c r="C4409" s="7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 t="str">
        <f>IF(Table1[[#This Row],[Under 30]]="yes","under 30",IF(Table1[[#This Row],[Senior]]="No","Senior","other"))</f>
        <v>Senior</v>
      </c>
      <c r="AE4409">
        <f>IF(Table1[[#This Row],[Churn Label]]="no",0,1)</f>
        <v>1</v>
      </c>
      <c r="AF4409" cm="1">
        <f t="array" ref="AF4409">SUM(Table1[Cutomer Churned or not]/'KPI''s'!$B$1)</f>
        <v>0.2685808284731635</v>
      </c>
    </row>
    <row r="4410" spans="1:32" x14ac:dyDescent="0.25">
      <c r="A4410" t="s">
        <v>8938</v>
      </c>
      <c r="B4410" t="s">
        <v>25</v>
      </c>
      <c r="C4410" s="7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 t="str">
        <f>IF(Table1[[#This Row],[Under 30]]="yes","under 30",IF(Table1[[#This Row],[Senior]]="No","Senior","other"))</f>
        <v>other</v>
      </c>
      <c r="AE4410">
        <f>IF(Table1[[#This Row],[Churn Label]]="no",0,1)</f>
        <v>1</v>
      </c>
      <c r="AF4410" cm="1">
        <f t="array" ref="AF4410">SUM(Table1[Cutomer Churned or not]/'KPI''s'!$B$1)</f>
        <v>0.2685808284731635</v>
      </c>
    </row>
    <row r="4411" spans="1:32" x14ac:dyDescent="0.25">
      <c r="A4411" t="s">
        <v>8940</v>
      </c>
      <c r="B4411" t="s">
        <v>25</v>
      </c>
      <c r="C4411" s="7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 t="str">
        <f>IF(Table1[[#This Row],[Under 30]]="yes","under 30",IF(Table1[[#This Row],[Senior]]="No","Senior","other"))</f>
        <v>other</v>
      </c>
      <c r="AE4411">
        <f>IF(Table1[[#This Row],[Churn Label]]="no",0,1)</f>
        <v>1</v>
      </c>
      <c r="AF4411" cm="1">
        <f t="array" ref="AF4411">SUM(Table1[Cutomer Churned or not]/'KPI''s'!$B$1)</f>
        <v>0.2685808284731635</v>
      </c>
    </row>
    <row r="4412" spans="1:32" x14ac:dyDescent="0.25">
      <c r="A4412" t="s">
        <v>8942</v>
      </c>
      <c r="B4412" t="s">
        <v>25</v>
      </c>
      <c r="C4412" s="7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 t="str">
        <f>IF(Table1[[#This Row],[Under 30]]="yes","under 30",IF(Table1[[#This Row],[Senior]]="No","Senior","other"))</f>
        <v>Senior</v>
      </c>
      <c r="AE4412">
        <f>IF(Table1[[#This Row],[Churn Label]]="no",0,1)</f>
        <v>1</v>
      </c>
      <c r="AF4412" cm="1">
        <f t="array" ref="AF4412">SUM(Table1[Cutomer Churned or not]/'KPI''s'!$B$1)</f>
        <v>0.2685808284731635</v>
      </c>
    </row>
    <row r="4413" spans="1:32" x14ac:dyDescent="0.25">
      <c r="A4413" t="s">
        <v>8944</v>
      </c>
      <c r="B4413" t="s">
        <v>25</v>
      </c>
      <c r="C4413" s="7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 t="str">
        <f>IF(Table1[[#This Row],[Under 30]]="yes","under 30",IF(Table1[[#This Row],[Senior]]="No","Senior","other"))</f>
        <v>Senior</v>
      </c>
      <c r="AE4413">
        <f>IF(Table1[[#This Row],[Churn Label]]="no",0,1)</f>
        <v>1</v>
      </c>
      <c r="AF4413" cm="1">
        <f t="array" ref="AF4413">SUM(Table1[Cutomer Churned or not]/'KPI''s'!$B$1)</f>
        <v>0.2685808284731635</v>
      </c>
    </row>
    <row r="4414" spans="1:32" x14ac:dyDescent="0.25">
      <c r="A4414" t="s">
        <v>8946</v>
      </c>
      <c r="B4414" t="s">
        <v>25</v>
      </c>
      <c r="C4414" s="7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 t="str">
        <f>IF(Table1[[#This Row],[Under 30]]="yes","under 30",IF(Table1[[#This Row],[Senior]]="No","Senior","other"))</f>
        <v>under 30</v>
      </c>
      <c r="AE4414">
        <f>IF(Table1[[#This Row],[Churn Label]]="no",0,1)</f>
        <v>1</v>
      </c>
      <c r="AF4414" cm="1">
        <f t="array" ref="AF4414">SUM(Table1[Cutomer Churned or not]/'KPI''s'!$B$1)</f>
        <v>0.2685808284731635</v>
      </c>
    </row>
    <row r="4415" spans="1:32" x14ac:dyDescent="0.25">
      <c r="A4415" t="s">
        <v>8948</v>
      </c>
      <c r="B4415" t="s">
        <v>25</v>
      </c>
      <c r="C4415" s="7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 t="str">
        <f>IF(Table1[[#This Row],[Under 30]]="yes","under 30",IF(Table1[[#This Row],[Senior]]="No","Senior","other"))</f>
        <v>Senior</v>
      </c>
      <c r="AE4415">
        <f>IF(Table1[[#This Row],[Churn Label]]="no",0,1)</f>
        <v>1</v>
      </c>
      <c r="AF4415" cm="1">
        <f t="array" ref="AF4415">SUM(Table1[Cutomer Churned or not]/'KPI''s'!$B$1)</f>
        <v>0.2685808284731635</v>
      </c>
    </row>
    <row r="4416" spans="1:32" x14ac:dyDescent="0.25">
      <c r="A4416" t="s">
        <v>8950</v>
      </c>
      <c r="B4416" t="s">
        <v>25</v>
      </c>
      <c r="C4416" s="7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 t="str">
        <f>IF(Table1[[#This Row],[Under 30]]="yes","under 30",IF(Table1[[#This Row],[Senior]]="No","Senior","other"))</f>
        <v>Senior</v>
      </c>
      <c r="AE4416">
        <f>IF(Table1[[#This Row],[Churn Label]]="no",0,1)</f>
        <v>1</v>
      </c>
      <c r="AF4416" cm="1">
        <f t="array" ref="AF4416">SUM(Table1[Cutomer Churned or not]/'KPI''s'!$B$1)</f>
        <v>0.2685808284731635</v>
      </c>
    </row>
    <row r="4417" spans="1:32" x14ac:dyDescent="0.25">
      <c r="A4417" t="s">
        <v>8952</v>
      </c>
      <c r="B4417" t="s">
        <v>25</v>
      </c>
      <c r="C4417" s="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 t="str">
        <f>IF(Table1[[#This Row],[Under 30]]="yes","under 30",IF(Table1[[#This Row],[Senior]]="No","Senior","other"))</f>
        <v>Senior</v>
      </c>
      <c r="AE4417">
        <f>IF(Table1[[#This Row],[Churn Label]]="no",0,1)</f>
        <v>1</v>
      </c>
      <c r="AF4417" cm="1">
        <f t="array" ref="AF4417">SUM(Table1[Cutomer Churned or not]/'KPI''s'!$B$1)</f>
        <v>0.2685808284731635</v>
      </c>
    </row>
    <row r="4418" spans="1:32" x14ac:dyDescent="0.25">
      <c r="A4418" t="s">
        <v>8954</v>
      </c>
      <c r="B4418" t="s">
        <v>25</v>
      </c>
      <c r="C4418" s="7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 t="str">
        <f>IF(Table1[[#This Row],[Under 30]]="yes","under 30",IF(Table1[[#This Row],[Senior]]="No","Senior","other"))</f>
        <v>Senior</v>
      </c>
      <c r="AE4418">
        <f>IF(Table1[[#This Row],[Churn Label]]="no",0,1)</f>
        <v>1</v>
      </c>
      <c r="AF4418" cm="1">
        <f t="array" ref="AF4418">SUM(Table1[Cutomer Churned or not]/'KPI''s'!$B$1)</f>
        <v>0.2685808284731635</v>
      </c>
    </row>
    <row r="4419" spans="1:32" x14ac:dyDescent="0.25">
      <c r="A4419" t="s">
        <v>8956</v>
      </c>
      <c r="B4419" t="s">
        <v>25</v>
      </c>
      <c r="C4419" s="7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 t="str">
        <f>IF(Table1[[#This Row],[Under 30]]="yes","under 30",IF(Table1[[#This Row],[Senior]]="No","Senior","other"))</f>
        <v>under 30</v>
      </c>
      <c r="AE4419">
        <f>IF(Table1[[#This Row],[Churn Label]]="no",0,1)</f>
        <v>1</v>
      </c>
      <c r="AF4419" cm="1">
        <f t="array" ref="AF4419">SUM(Table1[Cutomer Churned or not]/'KPI''s'!$B$1)</f>
        <v>0.2685808284731635</v>
      </c>
    </row>
    <row r="4420" spans="1:32" x14ac:dyDescent="0.25">
      <c r="A4420" t="s">
        <v>8958</v>
      </c>
      <c r="B4420" t="s">
        <v>25</v>
      </c>
      <c r="C4420" s="7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 t="str">
        <f>IF(Table1[[#This Row],[Under 30]]="yes","under 30",IF(Table1[[#This Row],[Senior]]="No","Senior","other"))</f>
        <v>other</v>
      </c>
      <c r="AE4420">
        <f>IF(Table1[[#This Row],[Churn Label]]="no",0,1)</f>
        <v>1</v>
      </c>
      <c r="AF4420" cm="1">
        <f t="array" ref="AF4420">SUM(Table1[Cutomer Churned or not]/'KPI''s'!$B$1)</f>
        <v>0.2685808284731635</v>
      </c>
    </row>
    <row r="4421" spans="1:32" x14ac:dyDescent="0.25">
      <c r="A4421" t="s">
        <v>8960</v>
      </c>
      <c r="B4421" t="s">
        <v>25</v>
      </c>
      <c r="C4421" s="7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 t="str">
        <f>IF(Table1[[#This Row],[Under 30]]="yes","under 30",IF(Table1[[#This Row],[Senior]]="No","Senior","other"))</f>
        <v>other</v>
      </c>
      <c r="AE4421">
        <f>IF(Table1[[#This Row],[Churn Label]]="no",0,1)</f>
        <v>1</v>
      </c>
      <c r="AF4421" cm="1">
        <f t="array" ref="AF4421">SUM(Table1[Cutomer Churned or not]/'KPI''s'!$B$1)</f>
        <v>0.2685808284731635</v>
      </c>
    </row>
    <row r="4422" spans="1:32" x14ac:dyDescent="0.25">
      <c r="A4422" t="s">
        <v>8962</v>
      </c>
      <c r="B4422" t="s">
        <v>25</v>
      </c>
      <c r="C4422" s="7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 t="str">
        <f>IF(Table1[[#This Row],[Under 30]]="yes","under 30",IF(Table1[[#This Row],[Senior]]="No","Senior","other"))</f>
        <v>other</v>
      </c>
      <c r="AE4422">
        <f>IF(Table1[[#This Row],[Churn Label]]="no",0,1)</f>
        <v>1</v>
      </c>
      <c r="AF4422" cm="1">
        <f t="array" ref="AF4422">SUM(Table1[Cutomer Churned or not]/'KPI''s'!$B$1)</f>
        <v>0.2685808284731635</v>
      </c>
    </row>
    <row r="4423" spans="1:32" x14ac:dyDescent="0.25">
      <c r="A4423" t="s">
        <v>8964</v>
      </c>
      <c r="B4423" t="s">
        <v>25</v>
      </c>
      <c r="C4423" s="7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 t="str">
        <f>IF(Table1[[#This Row],[Under 30]]="yes","under 30",IF(Table1[[#This Row],[Senior]]="No","Senior","other"))</f>
        <v>Senior</v>
      </c>
      <c r="AE4423">
        <f>IF(Table1[[#This Row],[Churn Label]]="no",0,1)</f>
        <v>1</v>
      </c>
      <c r="AF4423" cm="1">
        <f t="array" ref="AF4423">SUM(Table1[Cutomer Churned or not]/'KPI''s'!$B$1)</f>
        <v>0.2685808284731635</v>
      </c>
    </row>
    <row r="4424" spans="1:32" x14ac:dyDescent="0.25">
      <c r="A4424" t="s">
        <v>8966</v>
      </c>
      <c r="B4424" t="s">
        <v>25</v>
      </c>
      <c r="C4424" s="7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 t="str">
        <f>IF(Table1[[#This Row],[Under 30]]="yes","under 30",IF(Table1[[#This Row],[Senior]]="No","Senior","other"))</f>
        <v>Senior</v>
      </c>
      <c r="AE4424">
        <f>IF(Table1[[#This Row],[Churn Label]]="no",0,1)</f>
        <v>1</v>
      </c>
      <c r="AF4424" cm="1">
        <f t="array" ref="AF4424">SUM(Table1[Cutomer Churned or not]/'KPI''s'!$B$1)</f>
        <v>0.2685808284731635</v>
      </c>
    </row>
    <row r="4425" spans="1:32" x14ac:dyDescent="0.25">
      <c r="A4425" t="s">
        <v>8968</v>
      </c>
      <c r="B4425" t="s">
        <v>25</v>
      </c>
      <c r="C4425" s="7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 t="str">
        <f>IF(Table1[[#This Row],[Under 30]]="yes","under 30",IF(Table1[[#This Row],[Senior]]="No","Senior","other"))</f>
        <v>Senior</v>
      </c>
      <c r="AE4425">
        <f>IF(Table1[[#This Row],[Churn Label]]="no",0,1)</f>
        <v>1</v>
      </c>
      <c r="AF4425" cm="1">
        <f t="array" ref="AF4425">SUM(Table1[Cutomer Churned or not]/'KPI''s'!$B$1)</f>
        <v>0.2685808284731635</v>
      </c>
    </row>
    <row r="4426" spans="1:32" x14ac:dyDescent="0.25">
      <c r="A4426" t="s">
        <v>8970</v>
      </c>
      <c r="B4426" t="s">
        <v>25</v>
      </c>
      <c r="C4426" s="7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 t="str">
        <f>IF(Table1[[#This Row],[Under 30]]="yes","under 30",IF(Table1[[#This Row],[Senior]]="No","Senior","other"))</f>
        <v>other</v>
      </c>
      <c r="AE4426">
        <f>IF(Table1[[#This Row],[Churn Label]]="no",0,1)</f>
        <v>1</v>
      </c>
      <c r="AF4426" cm="1">
        <f t="array" ref="AF4426">SUM(Table1[Cutomer Churned or not]/'KPI''s'!$B$1)</f>
        <v>0.2685808284731635</v>
      </c>
    </row>
    <row r="4427" spans="1:32" x14ac:dyDescent="0.25">
      <c r="A4427" t="s">
        <v>8972</v>
      </c>
      <c r="B4427" t="s">
        <v>25</v>
      </c>
      <c r="C4427" s="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 t="str">
        <f>IF(Table1[[#This Row],[Under 30]]="yes","under 30",IF(Table1[[#This Row],[Senior]]="No","Senior","other"))</f>
        <v>under 30</v>
      </c>
      <c r="AE4427">
        <f>IF(Table1[[#This Row],[Churn Label]]="no",0,1)</f>
        <v>1</v>
      </c>
      <c r="AF4427" cm="1">
        <f t="array" ref="AF4427">SUM(Table1[Cutomer Churned or not]/'KPI''s'!$B$1)</f>
        <v>0.2685808284731635</v>
      </c>
    </row>
    <row r="4428" spans="1:32" x14ac:dyDescent="0.25">
      <c r="A4428" t="s">
        <v>8974</v>
      </c>
      <c r="B4428" t="s">
        <v>25</v>
      </c>
      <c r="C4428" s="7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 t="str">
        <f>IF(Table1[[#This Row],[Under 30]]="yes","under 30",IF(Table1[[#This Row],[Senior]]="No","Senior","other"))</f>
        <v>Senior</v>
      </c>
      <c r="AE4428">
        <f>IF(Table1[[#This Row],[Churn Label]]="no",0,1)</f>
        <v>1</v>
      </c>
      <c r="AF4428" cm="1">
        <f t="array" ref="AF4428">SUM(Table1[Cutomer Churned or not]/'KPI''s'!$B$1)</f>
        <v>0.2685808284731635</v>
      </c>
    </row>
    <row r="4429" spans="1:32" x14ac:dyDescent="0.25">
      <c r="A4429" t="s">
        <v>8976</v>
      </c>
      <c r="B4429" t="s">
        <v>25</v>
      </c>
      <c r="C4429" s="7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 t="str">
        <f>IF(Table1[[#This Row],[Under 30]]="yes","under 30",IF(Table1[[#This Row],[Senior]]="No","Senior","other"))</f>
        <v>under 30</v>
      </c>
      <c r="AE4429">
        <f>IF(Table1[[#This Row],[Churn Label]]="no",0,1)</f>
        <v>1</v>
      </c>
      <c r="AF4429" cm="1">
        <f t="array" ref="AF4429">SUM(Table1[Cutomer Churned or not]/'KPI''s'!$B$1)</f>
        <v>0.2685808284731635</v>
      </c>
    </row>
    <row r="4430" spans="1:32" x14ac:dyDescent="0.25">
      <c r="A4430" t="s">
        <v>8978</v>
      </c>
      <c r="B4430" t="s">
        <v>25</v>
      </c>
      <c r="C4430" s="7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 t="str">
        <f>IF(Table1[[#This Row],[Under 30]]="yes","under 30",IF(Table1[[#This Row],[Senior]]="No","Senior","other"))</f>
        <v>other</v>
      </c>
      <c r="AE4430">
        <f>IF(Table1[[#This Row],[Churn Label]]="no",0,1)</f>
        <v>1</v>
      </c>
      <c r="AF4430" cm="1">
        <f t="array" ref="AF4430">SUM(Table1[Cutomer Churned or not]/'KPI''s'!$B$1)</f>
        <v>0.2685808284731635</v>
      </c>
    </row>
    <row r="4431" spans="1:32" x14ac:dyDescent="0.25">
      <c r="A4431" t="s">
        <v>8980</v>
      </c>
      <c r="B4431" t="s">
        <v>25</v>
      </c>
      <c r="C4431" s="7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 t="str">
        <f>IF(Table1[[#This Row],[Under 30]]="yes","under 30",IF(Table1[[#This Row],[Senior]]="No","Senior","other"))</f>
        <v>other</v>
      </c>
      <c r="AE4431">
        <f>IF(Table1[[#This Row],[Churn Label]]="no",0,1)</f>
        <v>1</v>
      </c>
      <c r="AF4431" cm="1">
        <f t="array" ref="AF4431">SUM(Table1[Cutomer Churned or not]/'KPI''s'!$B$1)</f>
        <v>0.2685808284731635</v>
      </c>
    </row>
    <row r="4432" spans="1:32" x14ac:dyDescent="0.25">
      <c r="A4432" t="s">
        <v>8982</v>
      </c>
      <c r="B4432" t="s">
        <v>25</v>
      </c>
      <c r="C4432" s="7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 t="str">
        <f>IF(Table1[[#This Row],[Under 30]]="yes","under 30",IF(Table1[[#This Row],[Senior]]="No","Senior","other"))</f>
        <v>other</v>
      </c>
      <c r="AE4432">
        <f>IF(Table1[[#This Row],[Churn Label]]="no",0,1)</f>
        <v>1</v>
      </c>
      <c r="AF4432" cm="1">
        <f t="array" ref="AF4432">SUM(Table1[Cutomer Churned or not]/'KPI''s'!$B$1)</f>
        <v>0.2685808284731635</v>
      </c>
    </row>
    <row r="4433" spans="1:32" x14ac:dyDescent="0.25">
      <c r="A4433" t="s">
        <v>8984</v>
      </c>
      <c r="B4433" t="s">
        <v>25</v>
      </c>
      <c r="C4433" s="7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 t="str">
        <f>IF(Table1[[#This Row],[Under 30]]="yes","under 30",IF(Table1[[#This Row],[Senior]]="No","Senior","other"))</f>
        <v>other</v>
      </c>
      <c r="AE4433">
        <f>IF(Table1[[#This Row],[Churn Label]]="no",0,1)</f>
        <v>1</v>
      </c>
      <c r="AF4433" cm="1">
        <f t="array" ref="AF4433">SUM(Table1[Cutomer Churned or not]/'KPI''s'!$B$1)</f>
        <v>0.2685808284731635</v>
      </c>
    </row>
    <row r="4434" spans="1:32" x14ac:dyDescent="0.25">
      <c r="A4434" t="s">
        <v>8986</v>
      </c>
      <c r="B4434" t="s">
        <v>25</v>
      </c>
      <c r="C4434" s="7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 t="str">
        <f>IF(Table1[[#This Row],[Under 30]]="yes","under 30",IF(Table1[[#This Row],[Senior]]="No","Senior","other"))</f>
        <v>Senior</v>
      </c>
      <c r="AE4434">
        <f>IF(Table1[[#This Row],[Churn Label]]="no",0,1)</f>
        <v>1</v>
      </c>
      <c r="AF4434" cm="1">
        <f t="array" ref="AF4434">SUM(Table1[Cutomer Churned or not]/'KPI''s'!$B$1)</f>
        <v>0.2685808284731635</v>
      </c>
    </row>
    <row r="4435" spans="1:32" x14ac:dyDescent="0.25">
      <c r="A4435" t="s">
        <v>8988</v>
      </c>
      <c r="B4435" t="s">
        <v>25</v>
      </c>
      <c r="C4435" s="7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 t="str">
        <f>IF(Table1[[#This Row],[Under 30]]="yes","under 30",IF(Table1[[#This Row],[Senior]]="No","Senior","other"))</f>
        <v>Senior</v>
      </c>
      <c r="AE4435">
        <f>IF(Table1[[#This Row],[Churn Label]]="no",0,1)</f>
        <v>1</v>
      </c>
      <c r="AF4435" cm="1">
        <f t="array" ref="AF4435">SUM(Table1[Cutomer Churned or not]/'KPI''s'!$B$1)</f>
        <v>0.2685808284731635</v>
      </c>
    </row>
    <row r="4436" spans="1:32" x14ac:dyDescent="0.25">
      <c r="A4436" t="s">
        <v>8990</v>
      </c>
      <c r="B4436" t="s">
        <v>25</v>
      </c>
      <c r="C4436" s="7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 t="str">
        <f>IF(Table1[[#This Row],[Under 30]]="yes","under 30",IF(Table1[[#This Row],[Senior]]="No","Senior","other"))</f>
        <v>other</v>
      </c>
      <c r="AE4436">
        <f>IF(Table1[[#This Row],[Churn Label]]="no",0,1)</f>
        <v>1</v>
      </c>
      <c r="AF4436" cm="1">
        <f t="array" ref="AF4436">SUM(Table1[Cutomer Churned or not]/'KPI''s'!$B$1)</f>
        <v>0.2685808284731635</v>
      </c>
    </row>
    <row r="4437" spans="1:32" x14ac:dyDescent="0.25">
      <c r="A4437" t="s">
        <v>8992</v>
      </c>
      <c r="B4437" t="s">
        <v>25</v>
      </c>
      <c r="C4437" s="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 t="str">
        <f>IF(Table1[[#This Row],[Under 30]]="yes","under 30",IF(Table1[[#This Row],[Senior]]="No","Senior","other"))</f>
        <v>Senior</v>
      </c>
      <c r="AE4437">
        <f>IF(Table1[[#This Row],[Churn Label]]="no",0,1)</f>
        <v>1</v>
      </c>
      <c r="AF4437" cm="1">
        <f t="array" ref="AF4437">SUM(Table1[Cutomer Churned or not]/'KPI''s'!$B$1)</f>
        <v>0.2685808284731635</v>
      </c>
    </row>
    <row r="4438" spans="1:32" x14ac:dyDescent="0.25">
      <c r="A4438" t="s">
        <v>8994</v>
      </c>
      <c r="B4438" t="s">
        <v>25</v>
      </c>
      <c r="C4438" s="7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 t="str">
        <f>IF(Table1[[#This Row],[Under 30]]="yes","under 30",IF(Table1[[#This Row],[Senior]]="No","Senior","other"))</f>
        <v>Senior</v>
      </c>
      <c r="AE4438">
        <f>IF(Table1[[#This Row],[Churn Label]]="no",0,1)</f>
        <v>1</v>
      </c>
      <c r="AF4438" cm="1">
        <f t="array" ref="AF4438">SUM(Table1[Cutomer Churned or not]/'KPI''s'!$B$1)</f>
        <v>0.2685808284731635</v>
      </c>
    </row>
    <row r="4439" spans="1:32" x14ac:dyDescent="0.25">
      <c r="A4439" t="s">
        <v>8996</v>
      </c>
      <c r="B4439" t="s">
        <v>25</v>
      </c>
      <c r="C4439" s="7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 t="str">
        <f>IF(Table1[[#This Row],[Under 30]]="yes","under 30",IF(Table1[[#This Row],[Senior]]="No","Senior","other"))</f>
        <v>other</v>
      </c>
      <c r="AE4439">
        <f>IF(Table1[[#This Row],[Churn Label]]="no",0,1)</f>
        <v>1</v>
      </c>
      <c r="AF4439" cm="1">
        <f t="array" ref="AF4439">SUM(Table1[Cutomer Churned or not]/'KPI''s'!$B$1)</f>
        <v>0.2685808284731635</v>
      </c>
    </row>
    <row r="4440" spans="1:32" x14ac:dyDescent="0.25">
      <c r="A4440" t="s">
        <v>8998</v>
      </c>
      <c r="B4440" t="s">
        <v>25</v>
      </c>
      <c r="C4440" s="7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 t="str">
        <f>IF(Table1[[#This Row],[Under 30]]="yes","under 30",IF(Table1[[#This Row],[Senior]]="No","Senior","other"))</f>
        <v>Senior</v>
      </c>
      <c r="AE4440">
        <f>IF(Table1[[#This Row],[Churn Label]]="no",0,1)</f>
        <v>1</v>
      </c>
      <c r="AF4440" cm="1">
        <f t="array" ref="AF4440">SUM(Table1[Cutomer Churned or not]/'KPI''s'!$B$1)</f>
        <v>0.2685808284731635</v>
      </c>
    </row>
    <row r="4441" spans="1:32" x14ac:dyDescent="0.25">
      <c r="A4441" t="s">
        <v>9000</v>
      </c>
      <c r="B4441" t="s">
        <v>25</v>
      </c>
      <c r="C4441" s="7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 t="str">
        <f>IF(Table1[[#This Row],[Under 30]]="yes","under 30",IF(Table1[[#This Row],[Senior]]="No","Senior","other"))</f>
        <v>Senior</v>
      </c>
      <c r="AE4441">
        <f>IF(Table1[[#This Row],[Churn Label]]="no",0,1)</f>
        <v>1</v>
      </c>
      <c r="AF4441" cm="1">
        <f t="array" ref="AF4441">SUM(Table1[Cutomer Churned or not]/'KPI''s'!$B$1)</f>
        <v>0.2685808284731635</v>
      </c>
    </row>
    <row r="4442" spans="1:32" x14ac:dyDescent="0.25">
      <c r="A4442" t="s">
        <v>9002</v>
      </c>
      <c r="B4442" t="s">
        <v>25</v>
      </c>
      <c r="C4442" s="7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 t="str">
        <f>IF(Table1[[#This Row],[Under 30]]="yes","under 30",IF(Table1[[#This Row],[Senior]]="No","Senior","other"))</f>
        <v>Senior</v>
      </c>
      <c r="AE4442">
        <f>IF(Table1[[#This Row],[Churn Label]]="no",0,1)</f>
        <v>1</v>
      </c>
      <c r="AF4442" cm="1">
        <f t="array" ref="AF4442">SUM(Table1[Cutomer Churned or not]/'KPI''s'!$B$1)</f>
        <v>0.2685808284731635</v>
      </c>
    </row>
    <row r="4443" spans="1:32" x14ac:dyDescent="0.25">
      <c r="A4443" t="s">
        <v>9004</v>
      </c>
      <c r="B4443" t="s">
        <v>25</v>
      </c>
      <c r="C4443" s="7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 t="str">
        <f>IF(Table1[[#This Row],[Under 30]]="yes","under 30",IF(Table1[[#This Row],[Senior]]="No","Senior","other"))</f>
        <v>Senior</v>
      </c>
      <c r="AE4443">
        <f>IF(Table1[[#This Row],[Churn Label]]="no",0,1)</f>
        <v>1</v>
      </c>
      <c r="AF4443" cm="1">
        <f t="array" ref="AF4443">SUM(Table1[Cutomer Churned or not]/'KPI''s'!$B$1)</f>
        <v>0.2685808284731635</v>
      </c>
    </row>
    <row r="4444" spans="1:32" x14ac:dyDescent="0.25">
      <c r="A4444" t="s">
        <v>9006</v>
      </c>
      <c r="B4444" t="s">
        <v>25</v>
      </c>
      <c r="C4444" s="7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 t="str">
        <f>IF(Table1[[#This Row],[Under 30]]="yes","under 30",IF(Table1[[#This Row],[Senior]]="No","Senior","other"))</f>
        <v>other</v>
      </c>
      <c r="AE4444">
        <f>IF(Table1[[#This Row],[Churn Label]]="no",0,1)</f>
        <v>1</v>
      </c>
      <c r="AF4444" cm="1">
        <f t="array" ref="AF4444">SUM(Table1[Cutomer Churned or not]/'KPI''s'!$B$1)</f>
        <v>0.2685808284731635</v>
      </c>
    </row>
    <row r="4445" spans="1:32" x14ac:dyDescent="0.25">
      <c r="A4445" t="s">
        <v>9008</v>
      </c>
      <c r="B4445" t="s">
        <v>25</v>
      </c>
      <c r="C4445" s="7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 t="str">
        <f>IF(Table1[[#This Row],[Under 30]]="yes","under 30",IF(Table1[[#This Row],[Senior]]="No","Senior","other"))</f>
        <v>other</v>
      </c>
      <c r="AE4445">
        <f>IF(Table1[[#This Row],[Churn Label]]="no",0,1)</f>
        <v>1</v>
      </c>
      <c r="AF4445" cm="1">
        <f t="array" ref="AF4445">SUM(Table1[Cutomer Churned or not]/'KPI''s'!$B$1)</f>
        <v>0.2685808284731635</v>
      </c>
    </row>
    <row r="4446" spans="1:32" x14ac:dyDescent="0.25">
      <c r="A4446" t="s">
        <v>9010</v>
      </c>
      <c r="B4446" t="s">
        <v>25</v>
      </c>
      <c r="C4446" s="7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 t="str">
        <f>IF(Table1[[#This Row],[Under 30]]="yes","under 30",IF(Table1[[#This Row],[Senior]]="No","Senior","other"))</f>
        <v>Senior</v>
      </c>
      <c r="AE4446">
        <f>IF(Table1[[#This Row],[Churn Label]]="no",0,1)</f>
        <v>1</v>
      </c>
      <c r="AF4446" cm="1">
        <f t="array" ref="AF4446">SUM(Table1[Cutomer Churned or not]/'KPI''s'!$B$1)</f>
        <v>0.2685808284731635</v>
      </c>
    </row>
    <row r="4447" spans="1:32" x14ac:dyDescent="0.25">
      <c r="A4447" t="s">
        <v>9012</v>
      </c>
      <c r="B4447" t="s">
        <v>25</v>
      </c>
      <c r="C4447" s="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 t="str">
        <f>IF(Table1[[#This Row],[Under 30]]="yes","under 30",IF(Table1[[#This Row],[Senior]]="No","Senior","other"))</f>
        <v>other</v>
      </c>
      <c r="AE4447">
        <f>IF(Table1[[#This Row],[Churn Label]]="no",0,1)</f>
        <v>1</v>
      </c>
      <c r="AF4447" cm="1">
        <f t="array" ref="AF4447">SUM(Table1[Cutomer Churned or not]/'KPI''s'!$B$1)</f>
        <v>0.2685808284731635</v>
      </c>
    </row>
    <row r="4448" spans="1:32" x14ac:dyDescent="0.25">
      <c r="A4448" t="s">
        <v>9014</v>
      </c>
      <c r="B4448" t="s">
        <v>25</v>
      </c>
      <c r="C4448" s="7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 t="str">
        <f>IF(Table1[[#This Row],[Under 30]]="yes","under 30",IF(Table1[[#This Row],[Senior]]="No","Senior","other"))</f>
        <v>Senior</v>
      </c>
      <c r="AE4448">
        <f>IF(Table1[[#This Row],[Churn Label]]="no",0,1)</f>
        <v>1</v>
      </c>
      <c r="AF4448" cm="1">
        <f t="array" ref="AF4448">SUM(Table1[Cutomer Churned or not]/'KPI''s'!$B$1)</f>
        <v>0.2685808284731635</v>
      </c>
    </row>
    <row r="4449" spans="1:32" x14ac:dyDescent="0.25">
      <c r="A4449" t="s">
        <v>9016</v>
      </c>
      <c r="B4449" t="s">
        <v>25</v>
      </c>
      <c r="C4449" s="7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 t="str">
        <f>IF(Table1[[#This Row],[Under 30]]="yes","under 30",IF(Table1[[#This Row],[Senior]]="No","Senior","other"))</f>
        <v>under 30</v>
      </c>
      <c r="AE4449">
        <f>IF(Table1[[#This Row],[Churn Label]]="no",0,1)</f>
        <v>1</v>
      </c>
      <c r="AF4449" cm="1">
        <f t="array" ref="AF4449">SUM(Table1[Cutomer Churned or not]/'KPI''s'!$B$1)</f>
        <v>0.2685808284731635</v>
      </c>
    </row>
    <row r="4450" spans="1:32" x14ac:dyDescent="0.25">
      <c r="A4450" t="s">
        <v>9018</v>
      </c>
      <c r="B4450" t="s">
        <v>25</v>
      </c>
      <c r="C4450" s="7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 t="str">
        <f>IF(Table1[[#This Row],[Under 30]]="yes","under 30",IF(Table1[[#This Row],[Senior]]="No","Senior","other"))</f>
        <v>other</v>
      </c>
      <c r="AE4450">
        <f>IF(Table1[[#This Row],[Churn Label]]="no",0,1)</f>
        <v>1</v>
      </c>
      <c r="AF4450" cm="1">
        <f t="array" ref="AF4450">SUM(Table1[Cutomer Churned or not]/'KPI''s'!$B$1)</f>
        <v>0.2685808284731635</v>
      </c>
    </row>
    <row r="4451" spans="1:32" x14ac:dyDescent="0.25">
      <c r="A4451" t="s">
        <v>9020</v>
      </c>
      <c r="B4451" t="s">
        <v>25</v>
      </c>
      <c r="C4451" s="7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 t="str">
        <f>IF(Table1[[#This Row],[Under 30]]="yes","under 30",IF(Table1[[#This Row],[Senior]]="No","Senior","other"))</f>
        <v>Senior</v>
      </c>
      <c r="AE4451">
        <f>IF(Table1[[#This Row],[Churn Label]]="no",0,1)</f>
        <v>1</v>
      </c>
      <c r="AF4451" cm="1">
        <f t="array" ref="AF4451">SUM(Table1[Cutomer Churned or not]/'KPI''s'!$B$1)</f>
        <v>0.2685808284731635</v>
      </c>
    </row>
    <row r="4452" spans="1:32" x14ac:dyDescent="0.25">
      <c r="A4452" t="s">
        <v>9022</v>
      </c>
      <c r="B4452" t="s">
        <v>25</v>
      </c>
      <c r="C4452" s="7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 t="str">
        <f>IF(Table1[[#This Row],[Under 30]]="yes","under 30",IF(Table1[[#This Row],[Senior]]="No","Senior","other"))</f>
        <v>under 30</v>
      </c>
      <c r="AE4452">
        <f>IF(Table1[[#This Row],[Churn Label]]="no",0,1)</f>
        <v>1</v>
      </c>
      <c r="AF4452" cm="1">
        <f t="array" ref="AF4452">SUM(Table1[Cutomer Churned or not]/'KPI''s'!$B$1)</f>
        <v>0.2685808284731635</v>
      </c>
    </row>
    <row r="4453" spans="1:32" x14ac:dyDescent="0.25">
      <c r="A4453" t="s">
        <v>9024</v>
      </c>
      <c r="B4453" t="s">
        <v>25</v>
      </c>
      <c r="C4453" s="7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 t="str">
        <f>IF(Table1[[#This Row],[Under 30]]="yes","under 30",IF(Table1[[#This Row],[Senior]]="No","Senior","other"))</f>
        <v>Senior</v>
      </c>
      <c r="AE4453">
        <f>IF(Table1[[#This Row],[Churn Label]]="no",0,1)</f>
        <v>1</v>
      </c>
      <c r="AF4453" cm="1">
        <f t="array" ref="AF4453">SUM(Table1[Cutomer Churned or not]/'KPI''s'!$B$1)</f>
        <v>0.2685808284731635</v>
      </c>
    </row>
    <row r="4454" spans="1:32" x14ac:dyDescent="0.25">
      <c r="A4454" t="s">
        <v>9026</v>
      </c>
      <c r="B4454" t="s">
        <v>25</v>
      </c>
      <c r="C4454" s="7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 t="str">
        <f>IF(Table1[[#This Row],[Under 30]]="yes","under 30",IF(Table1[[#This Row],[Senior]]="No","Senior","other"))</f>
        <v>Senior</v>
      </c>
      <c r="AE4454">
        <f>IF(Table1[[#This Row],[Churn Label]]="no",0,1)</f>
        <v>1</v>
      </c>
      <c r="AF4454" cm="1">
        <f t="array" ref="AF4454">SUM(Table1[Cutomer Churned or not]/'KPI''s'!$B$1)</f>
        <v>0.2685808284731635</v>
      </c>
    </row>
    <row r="4455" spans="1:32" x14ac:dyDescent="0.25">
      <c r="A4455" t="s">
        <v>9028</v>
      </c>
      <c r="B4455" t="s">
        <v>25</v>
      </c>
      <c r="C4455" s="7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 t="str">
        <f>IF(Table1[[#This Row],[Under 30]]="yes","under 30",IF(Table1[[#This Row],[Senior]]="No","Senior","other"))</f>
        <v>under 30</v>
      </c>
      <c r="AE4455">
        <f>IF(Table1[[#This Row],[Churn Label]]="no",0,1)</f>
        <v>1</v>
      </c>
      <c r="AF4455" cm="1">
        <f t="array" ref="AF4455">SUM(Table1[Cutomer Churned or not]/'KPI''s'!$B$1)</f>
        <v>0.2685808284731635</v>
      </c>
    </row>
    <row r="4456" spans="1:32" x14ac:dyDescent="0.25">
      <c r="A4456" t="s">
        <v>9030</v>
      </c>
      <c r="B4456" t="s">
        <v>25</v>
      </c>
      <c r="C4456" s="7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 t="str">
        <f>IF(Table1[[#This Row],[Under 30]]="yes","under 30",IF(Table1[[#This Row],[Senior]]="No","Senior","other"))</f>
        <v>Senior</v>
      </c>
      <c r="AE4456">
        <f>IF(Table1[[#This Row],[Churn Label]]="no",0,1)</f>
        <v>1</v>
      </c>
      <c r="AF4456" cm="1">
        <f t="array" ref="AF4456">SUM(Table1[Cutomer Churned or not]/'KPI''s'!$B$1)</f>
        <v>0.2685808284731635</v>
      </c>
    </row>
    <row r="4457" spans="1:32" x14ac:dyDescent="0.25">
      <c r="A4457" t="s">
        <v>9032</v>
      </c>
      <c r="B4457" t="s">
        <v>25</v>
      </c>
      <c r="C4457" s="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 t="str">
        <f>IF(Table1[[#This Row],[Under 30]]="yes","under 30",IF(Table1[[#This Row],[Senior]]="No","Senior","other"))</f>
        <v>Senior</v>
      </c>
      <c r="AE4457">
        <f>IF(Table1[[#This Row],[Churn Label]]="no",0,1)</f>
        <v>1</v>
      </c>
      <c r="AF4457" cm="1">
        <f t="array" ref="AF4457">SUM(Table1[Cutomer Churned or not]/'KPI''s'!$B$1)</f>
        <v>0.2685808284731635</v>
      </c>
    </row>
    <row r="4458" spans="1:32" x14ac:dyDescent="0.25">
      <c r="A4458" t="s">
        <v>9034</v>
      </c>
      <c r="B4458" t="s">
        <v>25</v>
      </c>
      <c r="C4458" s="7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 t="str">
        <f>IF(Table1[[#This Row],[Under 30]]="yes","under 30",IF(Table1[[#This Row],[Senior]]="No","Senior","other"))</f>
        <v>other</v>
      </c>
      <c r="AE4458">
        <f>IF(Table1[[#This Row],[Churn Label]]="no",0,1)</f>
        <v>1</v>
      </c>
      <c r="AF4458" cm="1">
        <f t="array" ref="AF4458">SUM(Table1[Cutomer Churned or not]/'KPI''s'!$B$1)</f>
        <v>0.2685808284731635</v>
      </c>
    </row>
    <row r="4459" spans="1:32" x14ac:dyDescent="0.25">
      <c r="A4459" t="s">
        <v>9036</v>
      </c>
      <c r="B4459" t="s">
        <v>25</v>
      </c>
      <c r="C4459" s="7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 t="str">
        <f>IF(Table1[[#This Row],[Under 30]]="yes","under 30",IF(Table1[[#This Row],[Senior]]="No","Senior","other"))</f>
        <v>under 30</v>
      </c>
      <c r="AE4459">
        <f>IF(Table1[[#This Row],[Churn Label]]="no",0,1)</f>
        <v>1</v>
      </c>
      <c r="AF4459" cm="1">
        <f t="array" ref="AF4459">SUM(Table1[Cutomer Churned or not]/'KPI''s'!$B$1)</f>
        <v>0.2685808284731635</v>
      </c>
    </row>
    <row r="4460" spans="1:32" x14ac:dyDescent="0.25">
      <c r="A4460" t="s">
        <v>9038</v>
      </c>
      <c r="B4460" t="s">
        <v>25</v>
      </c>
      <c r="C4460" s="7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 t="str">
        <f>IF(Table1[[#This Row],[Under 30]]="yes","under 30",IF(Table1[[#This Row],[Senior]]="No","Senior","other"))</f>
        <v>Senior</v>
      </c>
      <c r="AE4460">
        <f>IF(Table1[[#This Row],[Churn Label]]="no",0,1)</f>
        <v>1</v>
      </c>
      <c r="AF4460" cm="1">
        <f t="array" ref="AF4460">SUM(Table1[Cutomer Churned or not]/'KPI''s'!$B$1)</f>
        <v>0.2685808284731635</v>
      </c>
    </row>
    <row r="4461" spans="1:32" x14ac:dyDescent="0.25">
      <c r="A4461" t="s">
        <v>9040</v>
      </c>
      <c r="B4461" t="s">
        <v>25</v>
      </c>
      <c r="C4461" s="7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 t="str">
        <f>IF(Table1[[#This Row],[Under 30]]="yes","under 30",IF(Table1[[#This Row],[Senior]]="No","Senior","other"))</f>
        <v>Senior</v>
      </c>
      <c r="AE4461">
        <f>IF(Table1[[#This Row],[Churn Label]]="no",0,1)</f>
        <v>1</v>
      </c>
      <c r="AF4461" cm="1">
        <f t="array" ref="AF4461">SUM(Table1[Cutomer Churned or not]/'KPI''s'!$B$1)</f>
        <v>0.2685808284731635</v>
      </c>
    </row>
    <row r="4462" spans="1:32" x14ac:dyDescent="0.25">
      <c r="A4462" t="s">
        <v>9042</v>
      </c>
      <c r="B4462" t="s">
        <v>25</v>
      </c>
      <c r="C4462" s="7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 t="str">
        <f>IF(Table1[[#This Row],[Under 30]]="yes","under 30",IF(Table1[[#This Row],[Senior]]="No","Senior","other"))</f>
        <v>Senior</v>
      </c>
      <c r="AE4462">
        <f>IF(Table1[[#This Row],[Churn Label]]="no",0,1)</f>
        <v>1</v>
      </c>
      <c r="AF4462" cm="1">
        <f t="array" ref="AF4462">SUM(Table1[Cutomer Churned or not]/'KPI''s'!$B$1)</f>
        <v>0.2685808284731635</v>
      </c>
    </row>
    <row r="4463" spans="1:32" x14ac:dyDescent="0.25">
      <c r="A4463" t="s">
        <v>9044</v>
      </c>
      <c r="B4463" t="s">
        <v>25</v>
      </c>
      <c r="C4463" s="7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 t="str">
        <f>IF(Table1[[#This Row],[Under 30]]="yes","under 30",IF(Table1[[#This Row],[Senior]]="No","Senior","other"))</f>
        <v>Senior</v>
      </c>
      <c r="AE4463">
        <f>IF(Table1[[#This Row],[Churn Label]]="no",0,1)</f>
        <v>1</v>
      </c>
      <c r="AF4463" cm="1">
        <f t="array" ref="AF4463">SUM(Table1[Cutomer Churned or not]/'KPI''s'!$B$1)</f>
        <v>0.2685808284731635</v>
      </c>
    </row>
    <row r="4464" spans="1:32" x14ac:dyDescent="0.25">
      <c r="A4464" t="s">
        <v>9046</v>
      </c>
      <c r="B4464" t="s">
        <v>25</v>
      </c>
      <c r="C4464" s="7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 t="str">
        <f>IF(Table1[[#This Row],[Under 30]]="yes","under 30",IF(Table1[[#This Row],[Senior]]="No","Senior","other"))</f>
        <v>under 30</v>
      </c>
      <c r="AE4464">
        <f>IF(Table1[[#This Row],[Churn Label]]="no",0,1)</f>
        <v>1</v>
      </c>
      <c r="AF4464" cm="1">
        <f t="array" ref="AF4464">SUM(Table1[Cutomer Churned or not]/'KPI''s'!$B$1)</f>
        <v>0.2685808284731635</v>
      </c>
    </row>
    <row r="4465" spans="1:32" x14ac:dyDescent="0.25">
      <c r="A4465" t="s">
        <v>9048</v>
      </c>
      <c r="B4465" t="s">
        <v>25</v>
      </c>
      <c r="C4465" s="7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 t="str">
        <f>IF(Table1[[#This Row],[Under 30]]="yes","under 30",IF(Table1[[#This Row],[Senior]]="No","Senior","other"))</f>
        <v>Senior</v>
      </c>
      <c r="AE4465">
        <f>IF(Table1[[#This Row],[Churn Label]]="no",0,1)</f>
        <v>1</v>
      </c>
      <c r="AF4465" cm="1">
        <f t="array" ref="AF4465">SUM(Table1[Cutomer Churned or not]/'KPI''s'!$B$1)</f>
        <v>0.2685808284731635</v>
      </c>
    </row>
    <row r="4466" spans="1:32" x14ac:dyDescent="0.25">
      <c r="A4466" t="s">
        <v>9050</v>
      </c>
      <c r="B4466" t="s">
        <v>25</v>
      </c>
      <c r="C4466" s="7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 t="str">
        <f>IF(Table1[[#This Row],[Under 30]]="yes","under 30",IF(Table1[[#This Row],[Senior]]="No","Senior","other"))</f>
        <v>Senior</v>
      </c>
      <c r="AE4466">
        <f>IF(Table1[[#This Row],[Churn Label]]="no",0,1)</f>
        <v>1</v>
      </c>
      <c r="AF4466" cm="1">
        <f t="array" ref="AF4466">SUM(Table1[Cutomer Churned or not]/'KPI''s'!$B$1)</f>
        <v>0.2685808284731635</v>
      </c>
    </row>
    <row r="4467" spans="1:32" x14ac:dyDescent="0.25">
      <c r="A4467" t="s">
        <v>9052</v>
      </c>
      <c r="B4467" t="s">
        <v>25</v>
      </c>
      <c r="C4467" s="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 t="str">
        <f>IF(Table1[[#This Row],[Under 30]]="yes","under 30",IF(Table1[[#This Row],[Senior]]="No","Senior","other"))</f>
        <v>Senior</v>
      </c>
      <c r="AE4467">
        <f>IF(Table1[[#This Row],[Churn Label]]="no",0,1)</f>
        <v>1</v>
      </c>
      <c r="AF4467" cm="1">
        <f t="array" ref="AF4467">SUM(Table1[Cutomer Churned or not]/'KPI''s'!$B$1)</f>
        <v>0.2685808284731635</v>
      </c>
    </row>
    <row r="4468" spans="1:32" x14ac:dyDescent="0.25">
      <c r="A4468" t="s">
        <v>9054</v>
      </c>
      <c r="B4468" t="s">
        <v>25</v>
      </c>
      <c r="C4468" s="7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 t="str">
        <f>IF(Table1[[#This Row],[Under 30]]="yes","under 30",IF(Table1[[#This Row],[Senior]]="No","Senior","other"))</f>
        <v>other</v>
      </c>
      <c r="AE4468">
        <f>IF(Table1[[#This Row],[Churn Label]]="no",0,1)</f>
        <v>1</v>
      </c>
      <c r="AF4468" cm="1">
        <f t="array" ref="AF4468">SUM(Table1[Cutomer Churned or not]/'KPI''s'!$B$1)</f>
        <v>0.2685808284731635</v>
      </c>
    </row>
    <row r="4469" spans="1:32" x14ac:dyDescent="0.25">
      <c r="A4469" t="s">
        <v>9056</v>
      </c>
      <c r="B4469" t="s">
        <v>25</v>
      </c>
      <c r="C4469" s="7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 t="str">
        <f>IF(Table1[[#This Row],[Under 30]]="yes","under 30",IF(Table1[[#This Row],[Senior]]="No","Senior","other"))</f>
        <v>Senior</v>
      </c>
      <c r="AE4469">
        <f>IF(Table1[[#This Row],[Churn Label]]="no",0,1)</f>
        <v>1</v>
      </c>
      <c r="AF4469" cm="1">
        <f t="array" ref="AF4469">SUM(Table1[Cutomer Churned or not]/'KPI''s'!$B$1)</f>
        <v>0.2685808284731635</v>
      </c>
    </row>
    <row r="4470" spans="1:32" x14ac:dyDescent="0.25">
      <c r="A4470" t="s">
        <v>9058</v>
      </c>
      <c r="B4470" t="s">
        <v>25</v>
      </c>
      <c r="C4470" s="7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 t="str">
        <f>IF(Table1[[#This Row],[Under 30]]="yes","under 30",IF(Table1[[#This Row],[Senior]]="No","Senior","other"))</f>
        <v>Senior</v>
      </c>
      <c r="AE4470">
        <f>IF(Table1[[#This Row],[Churn Label]]="no",0,1)</f>
        <v>1</v>
      </c>
      <c r="AF4470" cm="1">
        <f t="array" ref="AF4470">SUM(Table1[Cutomer Churned or not]/'KPI''s'!$B$1)</f>
        <v>0.2685808284731635</v>
      </c>
    </row>
    <row r="4471" spans="1:32" x14ac:dyDescent="0.25">
      <c r="A4471" t="s">
        <v>9060</v>
      </c>
      <c r="B4471" t="s">
        <v>25</v>
      </c>
      <c r="C4471" s="7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 t="str">
        <f>IF(Table1[[#This Row],[Under 30]]="yes","under 30",IF(Table1[[#This Row],[Senior]]="No","Senior","other"))</f>
        <v>Senior</v>
      </c>
      <c r="AE4471">
        <f>IF(Table1[[#This Row],[Churn Label]]="no",0,1)</f>
        <v>1</v>
      </c>
      <c r="AF4471" cm="1">
        <f t="array" ref="AF4471">SUM(Table1[Cutomer Churned or not]/'KPI''s'!$B$1)</f>
        <v>0.2685808284731635</v>
      </c>
    </row>
    <row r="4472" spans="1:32" x14ac:dyDescent="0.25">
      <c r="A4472" t="s">
        <v>9062</v>
      </c>
      <c r="B4472" t="s">
        <v>25</v>
      </c>
      <c r="C4472" s="7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 t="str">
        <f>IF(Table1[[#This Row],[Under 30]]="yes","under 30",IF(Table1[[#This Row],[Senior]]="No","Senior","other"))</f>
        <v>Senior</v>
      </c>
      <c r="AE4472">
        <f>IF(Table1[[#This Row],[Churn Label]]="no",0,1)</f>
        <v>1</v>
      </c>
      <c r="AF4472" cm="1">
        <f t="array" ref="AF4472">SUM(Table1[Cutomer Churned or not]/'KPI''s'!$B$1)</f>
        <v>0.2685808284731635</v>
      </c>
    </row>
    <row r="4473" spans="1:32" x14ac:dyDescent="0.25">
      <c r="A4473" t="s">
        <v>9064</v>
      </c>
      <c r="B4473" t="s">
        <v>25</v>
      </c>
      <c r="C4473" s="7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 t="str">
        <f>IF(Table1[[#This Row],[Under 30]]="yes","under 30",IF(Table1[[#This Row],[Senior]]="No","Senior","other"))</f>
        <v>Senior</v>
      </c>
      <c r="AE4473">
        <f>IF(Table1[[#This Row],[Churn Label]]="no",0,1)</f>
        <v>1</v>
      </c>
      <c r="AF4473" cm="1">
        <f t="array" ref="AF4473">SUM(Table1[Cutomer Churned or not]/'KPI''s'!$B$1)</f>
        <v>0.2685808284731635</v>
      </c>
    </row>
    <row r="4474" spans="1:32" x14ac:dyDescent="0.25">
      <c r="A4474" t="s">
        <v>9066</v>
      </c>
      <c r="B4474" t="s">
        <v>25</v>
      </c>
      <c r="C4474" s="7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 t="str">
        <f>IF(Table1[[#This Row],[Under 30]]="yes","under 30",IF(Table1[[#This Row],[Senior]]="No","Senior","other"))</f>
        <v>other</v>
      </c>
      <c r="AE4474">
        <f>IF(Table1[[#This Row],[Churn Label]]="no",0,1)</f>
        <v>1</v>
      </c>
      <c r="AF4474" cm="1">
        <f t="array" ref="AF4474">SUM(Table1[Cutomer Churned or not]/'KPI''s'!$B$1)</f>
        <v>0.2685808284731635</v>
      </c>
    </row>
    <row r="4475" spans="1:32" x14ac:dyDescent="0.25">
      <c r="A4475" t="s">
        <v>9068</v>
      </c>
      <c r="B4475" t="s">
        <v>25</v>
      </c>
      <c r="C4475" s="7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 t="str">
        <f>IF(Table1[[#This Row],[Under 30]]="yes","under 30",IF(Table1[[#This Row],[Senior]]="No","Senior","other"))</f>
        <v>Senior</v>
      </c>
      <c r="AE4475">
        <f>IF(Table1[[#This Row],[Churn Label]]="no",0,1)</f>
        <v>1</v>
      </c>
      <c r="AF4475" cm="1">
        <f t="array" ref="AF4475">SUM(Table1[Cutomer Churned or not]/'KPI''s'!$B$1)</f>
        <v>0.2685808284731635</v>
      </c>
    </row>
    <row r="4476" spans="1:32" x14ac:dyDescent="0.25">
      <c r="A4476" t="s">
        <v>9070</v>
      </c>
      <c r="B4476" t="s">
        <v>25</v>
      </c>
      <c r="C4476" s="7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 t="str">
        <f>IF(Table1[[#This Row],[Under 30]]="yes","under 30",IF(Table1[[#This Row],[Senior]]="No","Senior","other"))</f>
        <v>Senior</v>
      </c>
      <c r="AE4476">
        <f>IF(Table1[[#This Row],[Churn Label]]="no",0,1)</f>
        <v>1</v>
      </c>
      <c r="AF4476" cm="1">
        <f t="array" ref="AF4476">SUM(Table1[Cutomer Churned or not]/'KPI''s'!$B$1)</f>
        <v>0.2685808284731635</v>
      </c>
    </row>
    <row r="4477" spans="1:32" x14ac:dyDescent="0.25">
      <c r="A4477" t="s">
        <v>9072</v>
      </c>
      <c r="B4477" t="s">
        <v>25</v>
      </c>
      <c r="C4477" s="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 t="str">
        <f>IF(Table1[[#This Row],[Under 30]]="yes","under 30",IF(Table1[[#This Row],[Senior]]="No","Senior","other"))</f>
        <v>under 30</v>
      </c>
      <c r="AE4477">
        <f>IF(Table1[[#This Row],[Churn Label]]="no",0,1)</f>
        <v>1</v>
      </c>
      <c r="AF4477" cm="1">
        <f t="array" ref="AF4477">SUM(Table1[Cutomer Churned or not]/'KPI''s'!$B$1)</f>
        <v>0.2685808284731635</v>
      </c>
    </row>
    <row r="4478" spans="1:32" x14ac:dyDescent="0.25">
      <c r="A4478" t="s">
        <v>9074</v>
      </c>
      <c r="B4478" t="s">
        <v>25</v>
      </c>
      <c r="C4478" s="7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 t="str">
        <f>IF(Table1[[#This Row],[Under 30]]="yes","under 30",IF(Table1[[#This Row],[Senior]]="No","Senior","other"))</f>
        <v>Senior</v>
      </c>
      <c r="AE4478">
        <f>IF(Table1[[#This Row],[Churn Label]]="no",0,1)</f>
        <v>1</v>
      </c>
      <c r="AF4478" cm="1">
        <f t="array" ref="AF4478">SUM(Table1[Cutomer Churned or not]/'KPI''s'!$B$1)</f>
        <v>0.2685808284731635</v>
      </c>
    </row>
    <row r="4479" spans="1:32" x14ac:dyDescent="0.25">
      <c r="A4479" t="s">
        <v>9076</v>
      </c>
      <c r="B4479" t="s">
        <v>25</v>
      </c>
      <c r="C4479" s="7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 t="str">
        <f>IF(Table1[[#This Row],[Under 30]]="yes","under 30",IF(Table1[[#This Row],[Senior]]="No","Senior","other"))</f>
        <v>Senior</v>
      </c>
      <c r="AE4479">
        <f>IF(Table1[[#This Row],[Churn Label]]="no",0,1)</f>
        <v>1</v>
      </c>
      <c r="AF4479" cm="1">
        <f t="array" ref="AF4479">SUM(Table1[Cutomer Churned or not]/'KPI''s'!$B$1)</f>
        <v>0.2685808284731635</v>
      </c>
    </row>
    <row r="4480" spans="1:32" x14ac:dyDescent="0.25">
      <c r="A4480" t="s">
        <v>9078</v>
      </c>
      <c r="B4480" t="s">
        <v>25</v>
      </c>
      <c r="C4480" s="7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 t="str">
        <f>IF(Table1[[#This Row],[Under 30]]="yes","under 30",IF(Table1[[#This Row],[Senior]]="No","Senior","other"))</f>
        <v>other</v>
      </c>
      <c r="AE4480">
        <f>IF(Table1[[#This Row],[Churn Label]]="no",0,1)</f>
        <v>1</v>
      </c>
      <c r="AF4480" cm="1">
        <f t="array" ref="AF4480">SUM(Table1[Cutomer Churned or not]/'KPI''s'!$B$1)</f>
        <v>0.2685808284731635</v>
      </c>
    </row>
    <row r="4481" spans="1:32" x14ac:dyDescent="0.25">
      <c r="A4481" t="s">
        <v>9080</v>
      </c>
      <c r="B4481" t="s">
        <v>25</v>
      </c>
      <c r="C4481" s="7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 t="str">
        <f>IF(Table1[[#This Row],[Under 30]]="yes","under 30",IF(Table1[[#This Row],[Senior]]="No","Senior","other"))</f>
        <v>under 30</v>
      </c>
      <c r="AE4481">
        <f>IF(Table1[[#This Row],[Churn Label]]="no",0,1)</f>
        <v>1</v>
      </c>
      <c r="AF4481" cm="1">
        <f t="array" ref="AF4481">SUM(Table1[Cutomer Churned or not]/'KPI''s'!$B$1)</f>
        <v>0.2685808284731635</v>
      </c>
    </row>
    <row r="4482" spans="1:32" x14ac:dyDescent="0.25">
      <c r="A4482" t="s">
        <v>9082</v>
      </c>
      <c r="B4482" t="s">
        <v>25</v>
      </c>
      <c r="C4482" s="7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 t="str">
        <f>IF(Table1[[#This Row],[Under 30]]="yes","under 30",IF(Table1[[#This Row],[Senior]]="No","Senior","other"))</f>
        <v>Senior</v>
      </c>
      <c r="AE4482">
        <f>IF(Table1[[#This Row],[Churn Label]]="no",0,1)</f>
        <v>1</v>
      </c>
      <c r="AF4482" cm="1">
        <f t="array" ref="AF4482">SUM(Table1[Cutomer Churned or not]/'KPI''s'!$B$1)</f>
        <v>0.2685808284731635</v>
      </c>
    </row>
    <row r="4483" spans="1:32" x14ac:dyDescent="0.25">
      <c r="A4483" t="s">
        <v>9084</v>
      </c>
      <c r="B4483" t="s">
        <v>25</v>
      </c>
      <c r="C4483" s="7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 t="str">
        <f>IF(Table1[[#This Row],[Under 30]]="yes","under 30",IF(Table1[[#This Row],[Senior]]="No","Senior","other"))</f>
        <v>other</v>
      </c>
      <c r="AE4483">
        <f>IF(Table1[[#This Row],[Churn Label]]="no",0,1)</f>
        <v>1</v>
      </c>
      <c r="AF4483" cm="1">
        <f t="array" ref="AF4483">SUM(Table1[Cutomer Churned or not]/'KPI''s'!$B$1)</f>
        <v>0.2685808284731635</v>
      </c>
    </row>
    <row r="4484" spans="1:32" x14ac:dyDescent="0.25">
      <c r="A4484" t="s">
        <v>9086</v>
      </c>
      <c r="B4484" t="s">
        <v>25</v>
      </c>
      <c r="C4484" s="7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 t="str">
        <f>IF(Table1[[#This Row],[Under 30]]="yes","under 30",IF(Table1[[#This Row],[Senior]]="No","Senior","other"))</f>
        <v>other</v>
      </c>
      <c r="AE4484">
        <f>IF(Table1[[#This Row],[Churn Label]]="no",0,1)</f>
        <v>1</v>
      </c>
      <c r="AF4484" cm="1">
        <f t="array" ref="AF4484">SUM(Table1[Cutomer Churned or not]/'KPI''s'!$B$1)</f>
        <v>0.2685808284731635</v>
      </c>
    </row>
    <row r="4485" spans="1:32" x14ac:dyDescent="0.25">
      <c r="A4485" t="s">
        <v>9088</v>
      </c>
      <c r="B4485" t="s">
        <v>25</v>
      </c>
      <c r="C4485" s="7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 t="str">
        <f>IF(Table1[[#This Row],[Under 30]]="yes","under 30",IF(Table1[[#This Row],[Senior]]="No","Senior","other"))</f>
        <v>Senior</v>
      </c>
      <c r="AE4485">
        <f>IF(Table1[[#This Row],[Churn Label]]="no",0,1)</f>
        <v>1</v>
      </c>
      <c r="AF4485" cm="1">
        <f t="array" ref="AF4485">SUM(Table1[Cutomer Churned or not]/'KPI''s'!$B$1)</f>
        <v>0.2685808284731635</v>
      </c>
    </row>
    <row r="4486" spans="1:32" x14ac:dyDescent="0.25">
      <c r="A4486" t="s">
        <v>9090</v>
      </c>
      <c r="B4486" t="s">
        <v>25</v>
      </c>
      <c r="C4486" s="7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 t="str">
        <f>IF(Table1[[#This Row],[Under 30]]="yes","under 30",IF(Table1[[#This Row],[Senior]]="No","Senior","other"))</f>
        <v>Senior</v>
      </c>
      <c r="AE4486">
        <f>IF(Table1[[#This Row],[Churn Label]]="no",0,1)</f>
        <v>1</v>
      </c>
      <c r="AF4486" cm="1">
        <f t="array" ref="AF4486">SUM(Table1[Cutomer Churned or not]/'KPI''s'!$B$1)</f>
        <v>0.2685808284731635</v>
      </c>
    </row>
    <row r="4487" spans="1:32" x14ac:dyDescent="0.25">
      <c r="A4487" t="s">
        <v>9092</v>
      </c>
      <c r="B4487" t="s">
        <v>25</v>
      </c>
      <c r="C4487" s="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 t="str">
        <f>IF(Table1[[#This Row],[Under 30]]="yes","under 30",IF(Table1[[#This Row],[Senior]]="No","Senior","other"))</f>
        <v>Senior</v>
      </c>
      <c r="AE4487">
        <f>IF(Table1[[#This Row],[Churn Label]]="no",0,1)</f>
        <v>1</v>
      </c>
      <c r="AF4487" cm="1">
        <f t="array" ref="AF4487">SUM(Table1[Cutomer Churned or not]/'KPI''s'!$B$1)</f>
        <v>0.2685808284731635</v>
      </c>
    </row>
    <row r="4488" spans="1:32" x14ac:dyDescent="0.25">
      <c r="A4488" t="s">
        <v>9094</v>
      </c>
      <c r="B4488" t="s">
        <v>25</v>
      </c>
      <c r="C4488" s="7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 t="str">
        <f>IF(Table1[[#This Row],[Under 30]]="yes","under 30",IF(Table1[[#This Row],[Senior]]="No","Senior","other"))</f>
        <v>other</v>
      </c>
      <c r="AE4488">
        <f>IF(Table1[[#This Row],[Churn Label]]="no",0,1)</f>
        <v>1</v>
      </c>
      <c r="AF4488" cm="1">
        <f t="array" ref="AF4488">SUM(Table1[Cutomer Churned or not]/'KPI''s'!$B$1)</f>
        <v>0.2685808284731635</v>
      </c>
    </row>
    <row r="4489" spans="1:32" x14ac:dyDescent="0.25">
      <c r="A4489" t="s">
        <v>9096</v>
      </c>
      <c r="B4489" t="s">
        <v>25</v>
      </c>
      <c r="C4489" s="7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 t="str">
        <f>IF(Table1[[#This Row],[Under 30]]="yes","under 30",IF(Table1[[#This Row],[Senior]]="No","Senior","other"))</f>
        <v>Senior</v>
      </c>
      <c r="AE4489">
        <f>IF(Table1[[#This Row],[Churn Label]]="no",0,1)</f>
        <v>1</v>
      </c>
      <c r="AF4489" cm="1">
        <f t="array" ref="AF4489">SUM(Table1[Cutomer Churned or not]/'KPI''s'!$B$1)</f>
        <v>0.2685808284731635</v>
      </c>
    </row>
    <row r="4490" spans="1:32" x14ac:dyDescent="0.25">
      <c r="A4490" t="s">
        <v>9098</v>
      </c>
      <c r="B4490" t="s">
        <v>25</v>
      </c>
      <c r="C4490" s="7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 t="str">
        <f>IF(Table1[[#This Row],[Under 30]]="yes","under 30",IF(Table1[[#This Row],[Senior]]="No","Senior","other"))</f>
        <v>Senior</v>
      </c>
      <c r="AE4490">
        <f>IF(Table1[[#This Row],[Churn Label]]="no",0,1)</f>
        <v>1</v>
      </c>
      <c r="AF4490" cm="1">
        <f t="array" ref="AF4490">SUM(Table1[Cutomer Churned or not]/'KPI''s'!$B$1)</f>
        <v>0.2685808284731635</v>
      </c>
    </row>
    <row r="4491" spans="1:32" x14ac:dyDescent="0.25">
      <c r="A4491" t="s">
        <v>9100</v>
      </c>
      <c r="B4491" t="s">
        <v>25</v>
      </c>
      <c r="C4491" s="7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 t="str">
        <f>IF(Table1[[#This Row],[Under 30]]="yes","under 30",IF(Table1[[#This Row],[Senior]]="No","Senior","other"))</f>
        <v>other</v>
      </c>
      <c r="AE4491">
        <f>IF(Table1[[#This Row],[Churn Label]]="no",0,1)</f>
        <v>1</v>
      </c>
      <c r="AF4491" cm="1">
        <f t="array" ref="AF4491">SUM(Table1[Cutomer Churned or not]/'KPI''s'!$B$1)</f>
        <v>0.2685808284731635</v>
      </c>
    </row>
    <row r="4492" spans="1:32" x14ac:dyDescent="0.25">
      <c r="A4492" t="s">
        <v>9102</v>
      </c>
      <c r="B4492" t="s">
        <v>25</v>
      </c>
      <c r="C4492" s="7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 t="str">
        <f>IF(Table1[[#This Row],[Under 30]]="yes","under 30",IF(Table1[[#This Row],[Senior]]="No","Senior","other"))</f>
        <v>Senior</v>
      </c>
      <c r="AE4492">
        <f>IF(Table1[[#This Row],[Churn Label]]="no",0,1)</f>
        <v>1</v>
      </c>
      <c r="AF4492" cm="1">
        <f t="array" ref="AF4492">SUM(Table1[Cutomer Churned or not]/'KPI''s'!$B$1)</f>
        <v>0.2685808284731635</v>
      </c>
    </row>
    <row r="4493" spans="1:32" x14ac:dyDescent="0.25">
      <c r="A4493" t="s">
        <v>9104</v>
      </c>
      <c r="B4493" t="s">
        <v>25</v>
      </c>
      <c r="C4493" s="7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 t="str">
        <f>IF(Table1[[#This Row],[Under 30]]="yes","under 30",IF(Table1[[#This Row],[Senior]]="No","Senior","other"))</f>
        <v>other</v>
      </c>
      <c r="AE4493">
        <f>IF(Table1[[#This Row],[Churn Label]]="no",0,1)</f>
        <v>1</v>
      </c>
      <c r="AF4493" cm="1">
        <f t="array" ref="AF4493">SUM(Table1[Cutomer Churned or not]/'KPI''s'!$B$1)</f>
        <v>0.2685808284731635</v>
      </c>
    </row>
    <row r="4494" spans="1:32" x14ac:dyDescent="0.25">
      <c r="A4494" t="s">
        <v>9106</v>
      </c>
      <c r="B4494" t="s">
        <v>25</v>
      </c>
      <c r="C4494" s="7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 t="str">
        <f>IF(Table1[[#This Row],[Under 30]]="yes","under 30",IF(Table1[[#This Row],[Senior]]="No","Senior","other"))</f>
        <v>under 30</v>
      </c>
      <c r="AE4494">
        <f>IF(Table1[[#This Row],[Churn Label]]="no",0,1)</f>
        <v>1</v>
      </c>
      <c r="AF4494" cm="1">
        <f t="array" ref="AF4494">SUM(Table1[Cutomer Churned or not]/'KPI''s'!$B$1)</f>
        <v>0.2685808284731635</v>
      </c>
    </row>
    <row r="4495" spans="1:32" x14ac:dyDescent="0.25">
      <c r="A4495" t="s">
        <v>9108</v>
      </c>
      <c r="B4495" t="s">
        <v>25</v>
      </c>
      <c r="C4495" s="7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 t="str">
        <f>IF(Table1[[#This Row],[Under 30]]="yes","under 30",IF(Table1[[#This Row],[Senior]]="No","Senior","other"))</f>
        <v>Senior</v>
      </c>
      <c r="AE4495">
        <f>IF(Table1[[#This Row],[Churn Label]]="no",0,1)</f>
        <v>1</v>
      </c>
      <c r="AF4495" cm="1">
        <f t="array" ref="AF4495">SUM(Table1[Cutomer Churned or not]/'KPI''s'!$B$1)</f>
        <v>0.2685808284731635</v>
      </c>
    </row>
    <row r="4496" spans="1:32" x14ac:dyDescent="0.25">
      <c r="A4496" t="s">
        <v>9110</v>
      </c>
      <c r="B4496" t="s">
        <v>25</v>
      </c>
      <c r="C4496" s="7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 t="str">
        <f>IF(Table1[[#This Row],[Under 30]]="yes","under 30",IF(Table1[[#This Row],[Senior]]="No","Senior","other"))</f>
        <v>Senior</v>
      </c>
      <c r="AE4496">
        <f>IF(Table1[[#This Row],[Churn Label]]="no",0,1)</f>
        <v>1</v>
      </c>
      <c r="AF4496" cm="1">
        <f t="array" ref="AF4496">SUM(Table1[Cutomer Churned or not]/'KPI''s'!$B$1)</f>
        <v>0.2685808284731635</v>
      </c>
    </row>
    <row r="4497" spans="1:32" x14ac:dyDescent="0.25">
      <c r="A4497" t="s">
        <v>9112</v>
      </c>
      <c r="B4497" t="s">
        <v>25</v>
      </c>
      <c r="C4497" s="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 t="str">
        <f>IF(Table1[[#This Row],[Under 30]]="yes","under 30",IF(Table1[[#This Row],[Senior]]="No","Senior","other"))</f>
        <v>Senior</v>
      </c>
      <c r="AE4497">
        <f>IF(Table1[[#This Row],[Churn Label]]="no",0,1)</f>
        <v>1</v>
      </c>
      <c r="AF4497" cm="1">
        <f t="array" ref="AF4497">SUM(Table1[Cutomer Churned or not]/'KPI''s'!$B$1)</f>
        <v>0.2685808284731635</v>
      </c>
    </row>
    <row r="4498" spans="1:32" x14ac:dyDescent="0.25">
      <c r="A4498" t="s">
        <v>9114</v>
      </c>
      <c r="B4498" t="s">
        <v>25</v>
      </c>
      <c r="C4498" s="7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 t="str">
        <f>IF(Table1[[#This Row],[Under 30]]="yes","under 30",IF(Table1[[#This Row],[Senior]]="No","Senior","other"))</f>
        <v>Senior</v>
      </c>
      <c r="AE4498">
        <f>IF(Table1[[#This Row],[Churn Label]]="no",0,1)</f>
        <v>1</v>
      </c>
      <c r="AF4498" cm="1">
        <f t="array" ref="AF4498">SUM(Table1[Cutomer Churned or not]/'KPI''s'!$B$1)</f>
        <v>0.2685808284731635</v>
      </c>
    </row>
    <row r="4499" spans="1:32" x14ac:dyDescent="0.25">
      <c r="A4499" t="s">
        <v>9116</v>
      </c>
      <c r="B4499" t="s">
        <v>25</v>
      </c>
      <c r="C4499" s="7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 t="str">
        <f>IF(Table1[[#This Row],[Under 30]]="yes","under 30",IF(Table1[[#This Row],[Senior]]="No","Senior","other"))</f>
        <v>under 30</v>
      </c>
      <c r="AE4499">
        <f>IF(Table1[[#This Row],[Churn Label]]="no",0,1)</f>
        <v>1</v>
      </c>
      <c r="AF4499" cm="1">
        <f t="array" ref="AF4499">SUM(Table1[Cutomer Churned or not]/'KPI''s'!$B$1)</f>
        <v>0.2685808284731635</v>
      </c>
    </row>
    <row r="4500" spans="1:32" x14ac:dyDescent="0.25">
      <c r="A4500" t="s">
        <v>9118</v>
      </c>
      <c r="B4500" t="s">
        <v>25</v>
      </c>
      <c r="C4500" s="7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 t="str">
        <f>IF(Table1[[#This Row],[Under 30]]="yes","under 30",IF(Table1[[#This Row],[Senior]]="No","Senior","other"))</f>
        <v>other</v>
      </c>
      <c r="AE4500">
        <f>IF(Table1[[#This Row],[Churn Label]]="no",0,1)</f>
        <v>1</v>
      </c>
      <c r="AF4500" cm="1">
        <f t="array" ref="AF4500">SUM(Table1[Cutomer Churned or not]/'KPI''s'!$B$1)</f>
        <v>0.2685808284731635</v>
      </c>
    </row>
    <row r="4501" spans="1:32" x14ac:dyDescent="0.25">
      <c r="A4501" t="s">
        <v>9120</v>
      </c>
      <c r="B4501" t="s">
        <v>25</v>
      </c>
      <c r="C4501" s="7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 t="str">
        <f>IF(Table1[[#This Row],[Under 30]]="yes","under 30",IF(Table1[[#This Row],[Senior]]="No","Senior","other"))</f>
        <v>Senior</v>
      </c>
      <c r="AE4501">
        <f>IF(Table1[[#This Row],[Churn Label]]="no",0,1)</f>
        <v>1</v>
      </c>
      <c r="AF4501" cm="1">
        <f t="array" ref="AF4501">SUM(Table1[Cutomer Churned or not]/'KPI''s'!$B$1)</f>
        <v>0.2685808284731635</v>
      </c>
    </row>
    <row r="4502" spans="1:32" x14ac:dyDescent="0.25">
      <c r="A4502" t="s">
        <v>9122</v>
      </c>
      <c r="B4502" t="s">
        <v>25</v>
      </c>
      <c r="C4502" s="7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 t="str">
        <f>IF(Table1[[#This Row],[Under 30]]="yes","under 30",IF(Table1[[#This Row],[Senior]]="No","Senior","other"))</f>
        <v>Senior</v>
      </c>
      <c r="AE4502">
        <f>IF(Table1[[#This Row],[Churn Label]]="no",0,1)</f>
        <v>1</v>
      </c>
      <c r="AF4502" cm="1">
        <f t="array" ref="AF4502">SUM(Table1[Cutomer Churned or not]/'KPI''s'!$B$1)</f>
        <v>0.2685808284731635</v>
      </c>
    </row>
    <row r="4503" spans="1:32" x14ac:dyDescent="0.25">
      <c r="A4503" t="s">
        <v>9124</v>
      </c>
      <c r="B4503" t="s">
        <v>25</v>
      </c>
      <c r="C4503" s="7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 t="str">
        <f>IF(Table1[[#This Row],[Under 30]]="yes","under 30",IF(Table1[[#This Row],[Senior]]="No","Senior","other"))</f>
        <v>Senior</v>
      </c>
      <c r="AE4503">
        <f>IF(Table1[[#This Row],[Churn Label]]="no",0,1)</f>
        <v>1</v>
      </c>
      <c r="AF4503" cm="1">
        <f t="array" ref="AF4503">SUM(Table1[Cutomer Churned or not]/'KPI''s'!$B$1)</f>
        <v>0.2685808284731635</v>
      </c>
    </row>
    <row r="4504" spans="1:32" x14ac:dyDescent="0.25">
      <c r="A4504" t="s">
        <v>9126</v>
      </c>
      <c r="B4504" t="s">
        <v>25</v>
      </c>
      <c r="C4504" s="7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 t="str">
        <f>IF(Table1[[#This Row],[Under 30]]="yes","under 30",IF(Table1[[#This Row],[Senior]]="No","Senior","other"))</f>
        <v>Senior</v>
      </c>
      <c r="AE4504">
        <f>IF(Table1[[#This Row],[Churn Label]]="no",0,1)</f>
        <v>1</v>
      </c>
      <c r="AF4504" cm="1">
        <f t="array" ref="AF4504">SUM(Table1[Cutomer Churned or not]/'KPI''s'!$B$1)</f>
        <v>0.2685808284731635</v>
      </c>
    </row>
    <row r="4505" spans="1:32" x14ac:dyDescent="0.25">
      <c r="A4505" t="s">
        <v>9128</v>
      </c>
      <c r="B4505" t="s">
        <v>25</v>
      </c>
      <c r="C4505" s="7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 t="str">
        <f>IF(Table1[[#This Row],[Under 30]]="yes","under 30",IF(Table1[[#This Row],[Senior]]="No","Senior","other"))</f>
        <v>under 30</v>
      </c>
      <c r="AE4505">
        <f>IF(Table1[[#This Row],[Churn Label]]="no",0,1)</f>
        <v>1</v>
      </c>
      <c r="AF4505" cm="1">
        <f t="array" ref="AF4505">SUM(Table1[Cutomer Churned or not]/'KPI''s'!$B$1)</f>
        <v>0.2685808284731635</v>
      </c>
    </row>
    <row r="4506" spans="1:32" x14ac:dyDescent="0.25">
      <c r="A4506" t="s">
        <v>9130</v>
      </c>
      <c r="B4506" t="s">
        <v>25</v>
      </c>
      <c r="C4506" s="7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 t="str">
        <f>IF(Table1[[#This Row],[Under 30]]="yes","under 30",IF(Table1[[#This Row],[Senior]]="No","Senior","other"))</f>
        <v>Senior</v>
      </c>
      <c r="AE4506">
        <f>IF(Table1[[#This Row],[Churn Label]]="no",0,1)</f>
        <v>1</v>
      </c>
      <c r="AF4506" cm="1">
        <f t="array" ref="AF4506">SUM(Table1[Cutomer Churned or not]/'KPI''s'!$B$1)</f>
        <v>0.2685808284731635</v>
      </c>
    </row>
    <row r="4507" spans="1:32" x14ac:dyDescent="0.25">
      <c r="A4507" t="s">
        <v>9132</v>
      </c>
      <c r="B4507" t="s">
        <v>25</v>
      </c>
      <c r="C4507" s="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 t="str">
        <f>IF(Table1[[#This Row],[Under 30]]="yes","under 30",IF(Table1[[#This Row],[Senior]]="No","Senior","other"))</f>
        <v>Senior</v>
      </c>
      <c r="AE4507">
        <f>IF(Table1[[#This Row],[Churn Label]]="no",0,1)</f>
        <v>1</v>
      </c>
      <c r="AF4507" cm="1">
        <f t="array" ref="AF4507">SUM(Table1[Cutomer Churned or not]/'KPI''s'!$B$1)</f>
        <v>0.2685808284731635</v>
      </c>
    </row>
    <row r="4508" spans="1:32" x14ac:dyDescent="0.25">
      <c r="A4508" t="s">
        <v>9134</v>
      </c>
      <c r="B4508" t="s">
        <v>25</v>
      </c>
      <c r="C4508" s="7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 t="str">
        <f>IF(Table1[[#This Row],[Under 30]]="yes","under 30",IF(Table1[[#This Row],[Senior]]="No","Senior","other"))</f>
        <v>under 30</v>
      </c>
      <c r="AE4508">
        <f>IF(Table1[[#This Row],[Churn Label]]="no",0,1)</f>
        <v>1</v>
      </c>
      <c r="AF4508" cm="1">
        <f t="array" ref="AF4508">SUM(Table1[Cutomer Churned or not]/'KPI''s'!$B$1)</f>
        <v>0.2685808284731635</v>
      </c>
    </row>
    <row r="4509" spans="1:32" x14ac:dyDescent="0.25">
      <c r="A4509" t="s">
        <v>9136</v>
      </c>
      <c r="B4509" t="s">
        <v>25</v>
      </c>
      <c r="C4509" s="7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 t="str">
        <f>IF(Table1[[#This Row],[Under 30]]="yes","under 30",IF(Table1[[#This Row],[Senior]]="No","Senior","other"))</f>
        <v>other</v>
      </c>
      <c r="AE4509">
        <f>IF(Table1[[#This Row],[Churn Label]]="no",0,1)</f>
        <v>1</v>
      </c>
      <c r="AF4509" cm="1">
        <f t="array" ref="AF4509">SUM(Table1[Cutomer Churned or not]/'KPI''s'!$B$1)</f>
        <v>0.2685808284731635</v>
      </c>
    </row>
    <row r="4510" spans="1:32" x14ac:dyDescent="0.25">
      <c r="A4510" t="s">
        <v>9138</v>
      </c>
      <c r="B4510" t="s">
        <v>25</v>
      </c>
      <c r="C4510" s="7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 t="str">
        <f>IF(Table1[[#This Row],[Under 30]]="yes","under 30",IF(Table1[[#This Row],[Senior]]="No","Senior","other"))</f>
        <v>other</v>
      </c>
      <c r="AE4510">
        <f>IF(Table1[[#This Row],[Churn Label]]="no",0,1)</f>
        <v>1</v>
      </c>
      <c r="AF4510" cm="1">
        <f t="array" ref="AF4510">SUM(Table1[Cutomer Churned or not]/'KPI''s'!$B$1)</f>
        <v>0.2685808284731635</v>
      </c>
    </row>
    <row r="4511" spans="1:32" x14ac:dyDescent="0.25">
      <c r="A4511" t="s">
        <v>9140</v>
      </c>
      <c r="B4511" t="s">
        <v>25</v>
      </c>
      <c r="C4511" s="7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 t="str">
        <f>IF(Table1[[#This Row],[Under 30]]="yes","under 30",IF(Table1[[#This Row],[Senior]]="No","Senior","other"))</f>
        <v>under 30</v>
      </c>
      <c r="AE4511">
        <f>IF(Table1[[#This Row],[Churn Label]]="no",0,1)</f>
        <v>1</v>
      </c>
      <c r="AF4511" cm="1">
        <f t="array" ref="AF4511">SUM(Table1[Cutomer Churned or not]/'KPI''s'!$B$1)</f>
        <v>0.2685808284731635</v>
      </c>
    </row>
    <row r="4512" spans="1:32" x14ac:dyDescent="0.25">
      <c r="A4512" t="s">
        <v>9142</v>
      </c>
      <c r="B4512" t="s">
        <v>25</v>
      </c>
      <c r="C4512" s="7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 t="str">
        <f>IF(Table1[[#This Row],[Under 30]]="yes","under 30",IF(Table1[[#This Row],[Senior]]="No","Senior","other"))</f>
        <v>Senior</v>
      </c>
      <c r="AE4512">
        <f>IF(Table1[[#This Row],[Churn Label]]="no",0,1)</f>
        <v>1</v>
      </c>
      <c r="AF4512" cm="1">
        <f t="array" ref="AF4512">SUM(Table1[Cutomer Churned or not]/'KPI''s'!$B$1)</f>
        <v>0.2685808284731635</v>
      </c>
    </row>
    <row r="4513" spans="1:32" x14ac:dyDescent="0.25">
      <c r="A4513" t="s">
        <v>9144</v>
      </c>
      <c r="B4513" t="s">
        <v>25</v>
      </c>
      <c r="C4513" s="7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 t="str">
        <f>IF(Table1[[#This Row],[Under 30]]="yes","under 30",IF(Table1[[#This Row],[Senior]]="No","Senior","other"))</f>
        <v>Senior</v>
      </c>
      <c r="AE4513">
        <f>IF(Table1[[#This Row],[Churn Label]]="no",0,1)</f>
        <v>1</v>
      </c>
      <c r="AF4513" cm="1">
        <f t="array" ref="AF4513">SUM(Table1[Cutomer Churned or not]/'KPI''s'!$B$1)</f>
        <v>0.2685808284731635</v>
      </c>
    </row>
    <row r="4514" spans="1:32" x14ac:dyDescent="0.25">
      <c r="A4514" t="s">
        <v>9146</v>
      </c>
      <c r="B4514" t="s">
        <v>25</v>
      </c>
      <c r="C4514" s="7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 t="str">
        <f>IF(Table1[[#This Row],[Under 30]]="yes","under 30",IF(Table1[[#This Row],[Senior]]="No","Senior","other"))</f>
        <v>Senior</v>
      </c>
      <c r="AE4514">
        <f>IF(Table1[[#This Row],[Churn Label]]="no",0,1)</f>
        <v>1</v>
      </c>
      <c r="AF4514" cm="1">
        <f t="array" ref="AF4514">SUM(Table1[Cutomer Churned or not]/'KPI''s'!$B$1)</f>
        <v>0.2685808284731635</v>
      </c>
    </row>
    <row r="4515" spans="1:32" x14ac:dyDescent="0.25">
      <c r="A4515" t="s">
        <v>9148</v>
      </c>
      <c r="B4515" t="s">
        <v>25</v>
      </c>
      <c r="C4515" s="7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 t="str">
        <f>IF(Table1[[#This Row],[Under 30]]="yes","under 30",IF(Table1[[#This Row],[Senior]]="No","Senior","other"))</f>
        <v>other</v>
      </c>
      <c r="AE4515">
        <f>IF(Table1[[#This Row],[Churn Label]]="no",0,1)</f>
        <v>1</v>
      </c>
      <c r="AF4515" cm="1">
        <f t="array" ref="AF4515">SUM(Table1[Cutomer Churned or not]/'KPI''s'!$B$1)</f>
        <v>0.2685808284731635</v>
      </c>
    </row>
    <row r="4516" spans="1:32" x14ac:dyDescent="0.25">
      <c r="A4516" t="s">
        <v>9150</v>
      </c>
      <c r="B4516" t="s">
        <v>25</v>
      </c>
      <c r="C4516" s="7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 t="str">
        <f>IF(Table1[[#This Row],[Under 30]]="yes","under 30",IF(Table1[[#This Row],[Senior]]="No","Senior","other"))</f>
        <v>under 30</v>
      </c>
      <c r="AE4516">
        <f>IF(Table1[[#This Row],[Churn Label]]="no",0,1)</f>
        <v>1</v>
      </c>
      <c r="AF4516" cm="1">
        <f t="array" ref="AF4516">SUM(Table1[Cutomer Churned or not]/'KPI''s'!$B$1)</f>
        <v>0.2685808284731635</v>
      </c>
    </row>
    <row r="4517" spans="1:32" x14ac:dyDescent="0.25">
      <c r="A4517" t="s">
        <v>9152</v>
      </c>
      <c r="B4517" t="s">
        <v>25</v>
      </c>
      <c r="C4517" s="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 t="str">
        <f>IF(Table1[[#This Row],[Under 30]]="yes","under 30",IF(Table1[[#This Row],[Senior]]="No","Senior","other"))</f>
        <v>other</v>
      </c>
      <c r="AE4517">
        <f>IF(Table1[[#This Row],[Churn Label]]="no",0,1)</f>
        <v>1</v>
      </c>
      <c r="AF4517" cm="1">
        <f t="array" ref="AF4517">SUM(Table1[Cutomer Churned or not]/'KPI''s'!$B$1)</f>
        <v>0.2685808284731635</v>
      </c>
    </row>
    <row r="4518" spans="1:32" x14ac:dyDescent="0.25">
      <c r="A4518" t="s">
        <v>9154</v>
      </c>
      <c r="B4518" t="s">
        <v>25</v>
      </c>
      <c r="C4518" s="7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 t="str">
        <f>IF(Table1[[#This Row],[Under 30]]="yes","under 30",IF(Table1[[#This Row],[Senior]]="No","Senior","other"))</f>
        <v>under 30</v>
      </c>
      <c r="AE4518">
        <f>IF(Table1[[#This Row],[Churn Label]]="no",0,1)</f>
        <v>1</v>
      </c>
      <c r="AF4518" cm="1">
        <f t="array" ref="AF4518">SUM(Table1[Cutomer Churned or not]/'KPI''s'!$B$1)</f>
        <v>0.2685808284731635</v>
      </c>
    </row>
    <row r="4519" spans="1:32" x14ac:dyDescent="0.25">
      <c r="A4519" t="s">
        <v>9156</v>
      </c>
      <c r="B4519" t="s">
        <v>25</v>
      </c>
      <c r="C4519" s="7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 t="str">
        <f>IF(Table1[[#This Row],[Under 30]]="yes","under 30",IF(Table1[[#This Row],[Senior]]="No","Senior","other"))</f>
        <v>other</v>
      </c>
      <c r="AE4519">
        <f>IF(Table1[[#This Row],[Churn Label]]="no",0,1)</f>
        <v>1</v>
      </c>
      <c r="AF4519" cm="1">
        <f t="array" ref="AF4519">SUM(Table1[Cutomer Churned or not]/'KPI''s'!$B$1)</f>
        <v>0.2685808284731635</v>
      </c>
    </row>
    <row r="4520" spans="1:32" x14ac:dyDescent="0.25">
      <c r="A4520" t="s">
        <v>9158</v>
      </c>
      <c r="B4520" t="s">
        <v>25</v>
      </c>
      <c r="C4520" s="7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 t="str">
        <f>IF(Table1[[#This Row],[Under 30]]="yes","under 30",IF(Table1[[#This Row],[Senior]]="No","Senior","other"))</f>
        <v>under 30</v>
      </c>
      <c r="AE4520">
        <f>IF(Table1[[#This Row],[Churn Label]]="no",0,1)</f>
        <v>1</v>
      </c>
      <c r="AF4520" cm="1">
        <f t="array" ref="AF4520">SUM(Table1[Cutomer Churned or not]/'KPI''s'!$B$1)</f>
        <v>0.2685808284731635</v>
      </c>
    </row>
    <row r="4521" spans="1:32" x14ac:dyDescent="0.25">
      <c r="A4521" t="s">
        <v>9160</v>
      </c>
      <c r="B4521" t="s">
        <v>25</v>
      </c>
      <c r="C4521" s="7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 t="str">
        <f>IF(Table1[[#This Row],[Under 30]]="yes","under 30",IF(Table1[[#This Row],[Senior]]="No","Senior","other"))</f>
        <v>Senior</v>
      </c>
      <c r="AE4521">
        <f>IF(Table1[[#This Row],[Churn Label]]="no",0,1)</f>
        <v>1</v>
      </c>
      <c r="AF4521" cm="1">
        <f t="array" ref="AF4521">SUM(Table1[Cutomer Churned or not]/'KPI''s'!$B$1)</f>
        <v>0.2685808284731635</v>
      </c>
    </row>
    <row r="4522" spans="1:32" x14ac:dyDescent="0.25">
      <c r="A4522" t="s">
        <v>9162</v>
      </c>
      <c r="B4522" t="s">
        <v>25</v>
      </c>
      <c r="C4522" s="7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 t="str">
        <f>IF(Table1[[#This Row],[Under 30]]="yes","under 30",IF(Table1[[#This Row],[Senior]]="No","Senior","other"))</f>
        <v>under 30</v>
      </c>
      <c r="AE4522">
        <f>IF(Table1[[#This Row],[Churn Label]]="no",0,1)</f>
        <v>1</v>
      </c>
      <c r="AF4522" cm="1">
        <f t="array" ref="AF4522">SUM(Table1[Cutomer Churned or not]/'KPI''s'!$B$1)</f>
        <v>0.2685808284731635</v>
      </c>
    </row>
    <row r="4523" spans="1:32" x14ac:dyDescent="0.25">
      <c r="A4523" t="s">
        <v>9164</v>
      </c>
      <c r="B4523" t="s">
        <v>25</v>
      </c>
      <c r="C4523" s="7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 t="str">
        <f>IF(Table1[[#This Row],[Under 30]]="yes","under 30",IF(Table1[[#This Row],[Senior]]="No","Senior","other"))</f>
        <v>other</v>
      </c>
      <c r="AE4523">
        <f>IF(Table1[[#This Row],[Churn Label]]="no",0,1)</f>
        <v>1</v>
      </c>
      <c r="AF4523" cm="1">
        <f t="array" ref="AF4523">SUM(Table1[Cutomer Churned or not]/'KPI''s'!$B$1)</f>
        <v>0.2685808284731635</v>
      </c>
    </row>
    <row r="4524" spans="1:32" x14ac:dyDescent="0.25">
      <c r="A4524" t="s">
        <v>9166</v>
      </c>
      <c r="B4524" t="s">
        <v>25</v>
      </c>
      <c r="C4524" s="7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 t="str">
        <f>IF(Table1[[#This Row],[Under 30]]="yes","under 30",IF(Table1[[#This Row],[Senior]]="No","Senior","other"))</f>
        <v>Senior</v>
      </c>
      <c r="AE4524">
        <f>IF(Table1[[#This Row],[Churn Label]]="no",0,1)</f>
        <v>1</v>
      </c>
      <c r="AF4524" cm="1">
        <f t="array" ref="AF4524">SUM(Table1[Cutomer Churned or not]/'KPI''s'!$B$1)</f>
        <v>0.2685808284731635</v>
      </c>
    </row>
    <row r="4525" spans="1:32" x14ac:dyDescent="0.25">
      <c r="A4525" t="s">
        <v>9168</v>
      </c>
      <c r="B4525" t="s">
        <v>25</v>
      </c>
      <c r="C4525" s="7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 t="str">
        <f>IF(Table1[[#This Row],[Under 30]]="yes","under 30",IF(Table1[[#This Row],[Senior]]="No","Senior","other"))</f>
        <v>Senior</v>
      </c>
      <c r="AE4525">
        <f>IF(Table1[[#This Row],[Churn Label]]="no",0,1)</f>
        <v>1</v>
      </c>
      <c r="AF4525" cm="1">
        <f t="array" ref="AF4525">SUM(Table1[Cutomer Churned or not]/'KPI''s'!$B$1)</f>
        <v>0.2685808284731635</v>
      </c>
    </row>
    <row r="4526" spans="1:32" x14ac:dyDescent="0.25">
      <c r="A4526" t="s">
        <v>9170</v>
      </c>
      <c r="B4526" t="s">
        <v>25</v>
      </c>
      <c r="C4526" s="7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 t="str">
        <f>IF(Table1[[#This Row],[Under 30]]="yes","under 30",IF(Table1[[#This Row],[Senior]]="No","Senior","other"))</f>
        <v>Senior</v>
      </c>
      <c r="AE4526">
        <f>IF(Table1[[#This Row],[Churn Label]]="no",0,1)</f>
        <v>1</v>
      </c>
      <c r="AF4526" cm="1">
        <f t="array" ref="AF4526">SUM(Table1[Cutomer Churned or not]/'KPI''s'!$B$1)</f>
        <v>0.2685808284731635</v>
      </c>
    </row>
    <row r="4527" spans="1:32" x14ac:dyDescent="0.25">
      <c r="A4527" t="s">
        <v>9172</v>
      </c>
      <c r="B4527" t="s">
        <v>25</v>
      </c>
      <c r="C4527" s="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 t="str">
        <f>IF(Table1[[#This Row],[Under 30]]="yes","under 30",IF(Table1[[#This Row],[Senior]]="No","Senior","other"))</f>
        <v>Senior</v>
      </c>
      <c r="AE4527">
        <f>IF(Table1[[#This Row],[Churn Label]]="no",0,1)</f>
        <v>1</v>
      </c>
      <c r="AF4527" cm="1">
        <f t="array" ref="AF4527">SUM(Table1[Cutomer Churned or not]/'KPI''s'!$B$1)</f>
        <v>0.2685808284731635</v>
      </c>
    </row>
    <row r="4528" spans="1:32" x14ac:dyDescent="0.25">
      <c r="A4528" t="s">
        <v>9174</v>
      </c>
      <c r="B4528" t="s">
        <v>25</v>
      </c>
      <c r="C4528" s="7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 t="str">
        <f>IF(Table1[[#This Row],[Under 30]]="yes","under 30",IF(Table1[[#This Row],[Senior]]="No","Senior","other"))</f>
        <v>Senior</v>
      </c>
      <c r="AE4528">
        <f>IF(Table1[[#This Row],[Churn Label]]="no",0,1)</f>
        <v>1</v>
      </c>
      <c r="AF4528" cm="1">
        <f t="array" ref="AF4528">SUM(Table1[Cutomer Churned or not]/'KPI''s'!$B$1)</f>
        <v>0.2685808284731635</v>
      </c>
    </row>
    <row r="4529" spans="1:32" x14ac:dyDescent="0.25">
      <c r="A4529" t="s">
        <v>9176</v>
      </c>
      <c r="B4529" t="s">
        <v>25</v>
      </c>
      <c r="C4529" s="7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 t="str">
        <f>IF(Table1[[#This Row],[Under 30]]="yes","under 30",IF(Table1[[#This Row],[Senior]]="No","Senior","other"))</f>
        <v>Senior</v>
      </c>
      <c r="AE4529">
        <f>IF(Table1[[#This Row],[Churn Label]]="no",0,1)</f>
        <v>1</v>
      </c>
      <c r="AF4529" cm="1">
        <f t="array" ref="AF4529">SUM(Table1[Cutomer Churned or not]/'KPI''s'!$B$1)</f>
        <v>0.2685808284731635</v>
      </c>
    </row>
    <row r="4530" spans="1:32" x14ac:dyDescent="0.25">
      <c r="A4530" t="s">
        <v>9178</v>
      </c>
      <c r="B4530" t="s">
        <v>25</v>
      </c>
      <c r="C4530" s="7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 t="str">
        <f>IF(Table1[[#This Row],[Under 30]]="yes","under 30",IF(Table1[[#This Row],[Senior]]="No","Senior","other"))</f>
        <v>other</v>
      </c>
      <c r="AE4530">
        <f>IF(Table1[[#This Row],[Churn Label]]="no",0,1)</f>
        <v>1</v>
      </c>
      <c r="AF4530" cm="1">
        <f t="array" ref="AF4530">SUM(Table1[Cutomer Churned or not]/'KPI''s'!$B$1)</f>
        <v>0.2685808284731635</v>
      </c>
    </row>
    <row r="4531" spans="1:32" x14ac:dyDescent="0.25">
      <c r="A4531" t="s">
        <v>9180</v>
      </c>
      <c r="B4531" t="s">
        <v>25</v>
      </c>
      <c r="C4531" s="7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 t="str">
        <f>IF(Table1[[#This Row],[Under 30]]="yes","under 30",IF(Table1[[#This Row],[Senior]]="No","Senior","other"))</f>
        <v>other</v>
      </c>
      <c r="AE4531">
        <f>IF(Table1[[#This Row],[Churn Label]]="no",0,1)</f>
        <v>1</v>
      </c>
      <c r="AF4531" cm="1">
        <f t="array" ref="AF4531">SUM(Table1[Cutomer Churned or not]/'KPI''s'!$B$1)</f>
        <v>0.2685808284731635</v>
      </c>
    </row>
    <row r="4532" spans="1:32" x14ac:dyDescent="0.25">
      <c r="A4532" t="s">
        <v>9182</v>
      </c>
      <c r="B4532" t="s">
        <v>25</v>
      </c>
      <c r="C4532" s="7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 t="str">
        <f>IF(Table1[[#This Row],[Under 30]]="yes","under 30",IF(Table1[[#This Row],[Senior]]="No","Senior","other"))</f>
        <v>other</v>
      </c>
      <c r="AE4532">
        <f>IF(Table1[[#This Row],[Churn Label]]="no",0,1)</f>
        <v>1</v>
      </c>
      <c r="AF4532" cm="1">
        <f t="array" ref="AF4532">SUM(Table1[Cutomer Churned or not]/'KPI''s'!$B$1)</f>
        <v>0.2685808284731635</v>
      </c>
    </row>
    <row r="4533" spans="1:32" x14ac:dyDescent="0.25">
      <c r="A4533" t="s">
        <v>9184</v>
      </c>
      <c r="B4533" t="s">
        <v>25</v>
      </c>
      <c r="C4533" s="7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 t="str">
        <f>IF(Table1[[#This Row],[Under 30]]="yes","under 30",IF(Table1[[#This Row],[Senior]]="No","Senior","other"))</f>
        <v>other</v>
      </c>
      <c r="AE4533">
        <f>IF(Table1[[#This Row],[Churn Label]]="no",0,1)</f>
        <v>1</v>
      </c>
      <c r="AF4533" cm="1">
        <f t="array" ref="AF4533">SUM(Table1[Cutomer Churned or not]/'KPI''s'!$B$1)</f>
        <v>0.2685808284731635</v>
      </c>
    </row>
    <row r="4534" spans="1:32" x14ac:dyDescent="0.25">
      <c r="A4534" t="s">
        <v>9186</v>
      </c>
      <c r="B4534" t="s">
        <v>25</v>
      </c>
      <c r="C4534" s="7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 t="str">
        <f>IF(Table1[[#This Row],[Under 30]]="yes","under 30",IF(Table1[[#This Row],[Senior]]="No","Senior","other"))</f>
        <v>Senior</v>
      </c>
      <c r="AE4534">
        <f>IF(Table1[[#This Row],[Churn Label]]="no",0,1)</f>
        <v>1</v>
      </c>
      <c r="AF4534" cm="1">
        <f t="array" ref="AF4534">SUM(Table1[Cutomer Churned or not]/'KPI''s'!$B$1)</f>
        <v>0.2685808284731635</v>
      </c>
    </row>
    <row r="4535" spans="1:32" x14ac:dyDescent="0.25">
      <c r="A4535" t="s">
        <v>9188</v>
      </c>
      <c r="B4535" t="s">
        <v>25</v>
      </c>
      <c r="C4535" s="7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 t="str">
        <f>IF(Table1[[#This Row],[Under 30]]="yes","under 30",IF(Table1[[#This Row],[Senior]]="No","Senior","other"))</f>
        <v>under 30</v>
      </c>
      <c r="AE4535">
        <f>IF(Table1[[#This Row],[Churn Label]]="no",0,1)</f>
        <v>1</v>
      </c>
      <c r="AF4535" cm="1">
        <f t="array" ref="AF4535">SUM(Table1[Cutomer Churned or not]/'KPI''s'!$B$1)</f>
        <v>0.2685808284731635</v>
      </c>
    </row>
    <row r="4536" spans="1:32" x14ac:dyDescent="0.25">
      <c r="A4536" t="s">
        <v>9190</v>
      </c>
      <c r="B4536" t="s">
        <v>25</v>
      </c>
      <c r="C4536" s="7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 t="str">
        <f>IF(Table1[[#This Row],[Under 30]]="yes","under 30",IF(Table1[[#This Row],[Senior]]="No","Senior","other"))</f>
        <v>other</v>
      </c>
      <c r="AE4536">
        <f>IF(Table1[[#This Row],[Churn Label]]="no",0,1)</f>
        <v>1</v>
      </c>
      <c r="AF4536" cm="1">
        <f t="array" ref="AF4536">SUM(Table1[Cutomer Churned or not]/'KPI''s'!$B$1)</f>
        <v>0.2685808284731635</v>
      </c>
    </row>
    <row r="4537" spans="1:32" x14ac:dyDescent="0.25">
      <c r="A4537" t="s">
        <v>9192</v>
      </c>
      <c r="B4537" t="s">
        <v>25</v>
      </c>
      <c r="C4537" s="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 t="str">
        <f>IF(Table1[[#This Row],[Under 30]]="yes","under 30",IF(Table1[[#This Row],[Senior]]="No","Senior","other"))</f>
        <v>Senior</v>
      </c>
      <c r="AE4537">
        <f>IF(Table1[[#This Row],[Churn Label]]="no",0,1)</f>
        <v>1</v>
      </c>
      <c r="AF4537" cm="1">
        <f t="array" ref="AF4537">SUM(Table1[Cutomer Churned or not]/'KPI''s'!$B$1)</f>
        <v>0.2685808284731635</v>
      </c>
    </row>
    <row r="4538" spans="1:32" x14ac:dyDescent="0.25">
      <c r="A4538" t="s">
        <v>9194</v>
      </c>
      <c r="B4538" t="s">
        <v>25</v>
      </c>
      <c r="C4538" s="7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 t="str">
        <f>IF(Table1[[#This Row],[Under 30]]="yes","under 30",IF(Table1[[#This Row],[Senior]]="No","Senior","other"))</f>
        <v>Senior</v>
      </c>
      <c r="AE4538">
        <f>IF(Table1[[#This Row],[Churn Label]]="no",0,1)</f>
        <v>1</v>
      </c>
      <c r="AF4538" cm="1">
        <f t="array" ref="AF4538">SUM(Table1[Cutomer Churned or not]/'KPI''s'!$B$1)</f>
        <v>0.2685808284731635</v>
      </c>
    </row>
    <row r="4539" spans="1:32" x14ac:dyDescent="0.25">
      <c r="A4539" t="s">
        <v>9196</v>
      </c>
      <c r="B4539" t="s">
        <v>25</v>
      </c>
      <c r="C4539" s="7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 t="str">
        <f>IF(Table1[[#This Row],[Under 30]]="yes","under 30",IF(Table1[[#This Row],[Senior]]="No","Senior","other"))</f>
        <v>Senior</v>
      </c>
      <c r="AE4539">
        <f>IF(Table1[[#This Row],[Churn Label]]="no",0,1)</f>
        <v>1</v>
      </c>
      <c r="AF4539" cm="1">
        <f t="array" ref="AF4539">SUM(Table1[Cutomer Churned or not]/'KPI''s'!$B$1)</f>
        <v>0.2685808284731635</v>
      </c>
    </row>
    <row r="4540" spans="1:32" x14ac:dyDescent="0.25">
      <c r="A4540" t="s">
        <v>9198</v>
      </c>
      <c r="B4540" t="s">
        <v>25</v>
      </c>
      <c r="C4540" s="7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 t="str">
        <f>IF(Table1[[#This Row],[Under 30]]="yes","under 30",IF(Table1[[#This Row],[Senior]]="No","Senior","other"))</f>
        <v>Senior</v>
      </c>
      <c r="AE4540">
        <f>IF(Table1[[#This Row],[Churn Label]]="no",0,1)</f>
        <v>1</v>
      </c>
      <c r="AF4540" cm="1">
        <f t="array" ref="AF4540">SUM(Table1[Cutomer Churned or not]/'KPI''s'!$B$1)</f>
        <v>0.2685808284731635</v>
      </c>
    </row>
    <row r="4541" spans="1:32" x14ac:dyDescent="0.25">
      <c r="A4541" t="s">
        <v>9200</v>
      </c>
      <c r="B4541" t="s">
        <v>25</v>
      </c>
      <c r="C4541" s="7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 t="str">
        <f>IF(Table1[[#This Row],[Under 30]]="yes","under 30",IF(Table1[[#This Row],[Senior]]="No","Senior","other"))</f>
        <v>Senior</v>
      </c>
      <c r="AE4541">
        <f>IF(Table1[[#This Row],[Churn Label]]="no",0,1)</f>
        <v>1</v>
      </c>
      <c r="AF4541" cm="1">
        <f t="array" ref="AF4541">SUM(Table1[Cutomer Churned or not]/'KPI''s'!$B$1)</f>
        <v>0.2685808284731635</v>
      </c>
    </row>
    <row r="4542" spans="1:32" x14ac:dyDescent="0.25">
      <c r="A4542" t="s">
        <v>9202</v>
      </c>
      <c r="B4542" t="s">
        <v>25</v>
      </c>
      <c r="C4542" s="7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 t="str">
        <f>IF(Table1[[#This Row],[Under 30]]="yes","under 30",IF(Table1[[#This Row],[Senior]]="No","Senior","other"))</f>
        <v>under 30</v>
      </c>
      <c r="AE4542">
        <f>IF(Table1[[#This Row],[Churn Label]]="no",0,1)</f>
        <v>1</v>
      </c>
      <c r="AF4542" cm="1">
        <f t="array" ref="AF4542">SUM(Table1[Cutomer Churned or not]/'KPI''s'!$B$1)</f>
        <v>0.2685808284731635</v>
      </c>
    </row>
    <row r="4543" spans="1:32" x14ac:dyDescent="0.25">
      <c r="A4543" t="s">
        <v>9204</v>
      </c>
      <c r="B4543" t="s">
        <v>25</v>
      </c>
      <c r="C4543" s="7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 t="str">
        <f>IF(Table1[[#This Row],[Under 30]]="yes","under 30",IF(Table1[[#This Row],[Senior]]="No","Senior","other"))</f>
        <v>Senior</v>
      </c>
      <c r="AE4543">
        <f>IF(Table1[[#This Row],[Churn Label]]="no",0,1)</f>
        <v>1</v>
      </c>
      <c r="AF4543" cm="1">
        <f t="array" ref="AF4543">SUM(Table1[Cutomer Churned or not]/'KPI''s'!$B$1)</f>
        <v>0.2685808284731635</v>
      </c>
    </row>
    <row r="4544" spans="1:32" x14ac:dyDescent="0.25">
      <c r="A4544" t="s">
        <v>9206</v>
      </c>
      <c r="B4544" t="s">
        <v>25</v>
      </c>
      <c r="C4544" s="7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 t="str">
        <f>IF(Table1[[#This Row],[Under 30]]="yes","under 30",IF(Table1[[#This Row],[Senior]]="No","Senior","other"))</f>
        <v>Senior</v>
      </c>
      <c r="AE4544">
        <f>IF(Table1[[#This Row],[Churn Label]]="no",0,1)</f>
        <v>1</v>
      </c>
      <c r="AF4544" cm="1">
        <f t="array" ref="AF4544">SUM(Table1[Cutomer Churned or not]/'KPI''s'!$B$1)</f>
        <v>0.2685808284731635</v>
      </c>
    </row>
    <row r="4545" spans="1:32" x14ac:dyDescent="0.25">
      <c r="A4545" t="s">
        <v>9208</v>
      </c>
      <c r="B4545" t="s">
        <v>25</v>
      </c>
      <c r="C4545" s="7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 t="str">
        <f>IF(Table1[[#This Row],[Under 30]]="yes","under 30",IF(Table1[[#This Row],[Senior]]="No","Senior","other"))</f>
        <v>Senior</v>
      </c>
      <c r="AE4545">
        <f>IF(Table1[[#This Row],[Churn Label]]="no",0,1)</f>
        <v>1</v>
      </c>
      <c r="AF4545" cm="1">
        <f t="array" ref="AF4545">SUM(Table1[Cutomer Churned or not]/'KPI''s'!$B$1)</f>
        <v>0.2685808284731635</v>
      </c>
    </row>
    <row r="4546" spans="1:32" x14ac:dyDescent="0.25">
      <c r="A4546" t="s">
        <v>9210</v>
      </c>
      <c r="B4546" t="s">
        <v>25</v>
      </c>
      <c r="C4546" s="7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 t="str">
        <f>IF(Table1[[#This Row],[Under 30]]="yes","under 30",IF(Table1[[#This Row],[Senior]]="No","Senior","other"))</f>
        <v>Senior</v>
      </c>
      <c r="AE4546">
        <f>IF(Table1[[#This Row],[Churn Label]]="no",0,1)</f>
        <v>1</v>
      </c>
      <c r="AF4546" cm="1">
        <f t="array" ref="AF4546">SUM(Table1[Cutomer Churned or not]/'KPI''s'!$B$1)</f>
        <v>0.2685808284731635</v>
      </c>
    </row>
    <row r="4547" spans="1:32" x14ac:dyDescent="0.25">
      <c r="A4547" t="s">
        <v>9212</v>
      </c>
      <c r="B4547" t="s">
        <v>25</v>
      </c>
      <c r="C4547" s="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 t="str">
        <f>IF(Table1[[#This Row],[Under 30]]="yes","under 30",IF(Table1[[#This Row],[Senior]]="No","Senior","other"))</f>
        <v>under 30</v>
      </c>
      <c r="AE4547">
        <f>IF(Table1[[#This Row],[Churn Label]]="no",0,1)</f>
        <v>1</v>
      </c>
      <c r="AF4547" cm="1">
        <f t="array" ref="AF4547">SUM(Table1[Cutomer Churned or not]/'KPI''s'!$B$1)</f>
        <v>0.2685808284731635</v>
      </c>
    </row>
    <row r="4548" spans="1:32" x14ac:dyDescent="0.25">
      <c r="A4548" t="s">
        <v>9214</v>
      </c>
      <c r="B4548" t="s">
        <v>25</v>
      </c>
      <c r="C4548" s="7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 t="str">
        <f>IF(Table1[[#This Row],[Under 30]]="yes","under 30",IF(Table1[[#This Row],[Senior]]="No","Senior","other"))</f>
        <v>other</v>
      </c>
      <c r="AE4548">
        <f>IF(Table1[[#This Row],[Churn Label]]="no",0,1)</f>
        <v>1</v>
      </c>
      <c r="AF4548" cm="1">
        <f t="array" ref="AF4548">SUM(Table1[Cutomer Churned or not]/'KPI''s'!$B$1)</f>
        <v>0.2685808284731635</v>
      </c>
    </row>
    <row r="4549" spans="1:32" x14ac:dyDescent="0.25">
      <c r="A4549" t="s">
        <v>9216</v>
      </c>
      <c r="B4549" t="s">
        <v>25</v>
      </c>
      <c r="C4549" s="7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 t="str">
        <f>IF(Table1[[#This Row],[Under 30]]="yes","under 30",IF(Table1[[#This Row],[Senior]]="No","Senior","other"))</f>
        <v>Senior</v>
      </c>
      <c r="AE4549">
        <f>IF(Table1[[#This Row],[Churn Label]]="no",0,1)</f>
        <v>1</v>
      </c>
      <c r="AF4549" cm="1">
        <f t="array" ref="AF4549">SUM(Table1[Cutomer Churned or not]/'KPI''s'!$B$1)</f>
        <v>0.2685808284731635</v>
      </c>
    </row>
    <row r="4550" spans="1:32" x14ac:dyDescent="0.25">
      <c r="A4550" t="s">
        <v>9218</v>
      </c>
      <c r="B4550" t="s">
        <v>25</v>
      </c>
      <c r="C4550" s="7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 t="str">
        <f>IF(Table1[[#This Row],[Under 30]]="yes","under 30",IF(Table1[[#This Row],[Senior]]="No","Senior","other"))</f>
        <v>other</v>
      </c>
      <c r="AE4550">
        <f>IF(Table1[[#This Row],[Churn Label]]="no",0,1)</f>
        <v>1</v>
      </c>
      <c r="AF4550" cm="1">
        <f t="array" ref="AF4550">SUM(Table1[Cutomer Churned or not]/'KPI''s'!$B$1)</f>
        <v>0.2685808284731635</v>
      </c>
    </row>
    <row r="4551" spans="1:32" x14ac:dyDescent="0.25">
      <c r="A4551" t="s">
        <v>9220</v>
      </c>
      <c r="B4551" t="s">
        <v>25</v>
      </c>
      <c r="C4551" s="7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 t="str">
        <f>IF(Table1[[#This Row],[Under 30]]="yes","under 30",IF(Table1[[#This Row],[Senior]]="No","Senior","other"))</f>
        <v>other</v>
      </c>
      <c r="AE4551">
        <f>IF(Table1[[#This Row],[Churn Label]]="no",0,1)</f>
        <v>1</v>
      </c>
      <c r="AF4551" cm="1">
        <f t="array" ref="AF4551">SUM(Table1[Cutomer Churned or not]/'KPI''s'!$B$1)</f>
        <v>0.2685808284731635</v>
      </c>
    </row>
    <row r="4552" spans="1:32" x14ac:dyDescent="0.25">
      <c r="A4552" t="s">
        <v>9222</v>
      </c>
      <c r="B4552" t="s">
        <v>25</v>
      </c>
      <c r="C4552" s="7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 t="str">
        <f>IF(Table1[[#This Row],[Under 30]]="yes","under 30",IF(Table1[[#This Row],[Senior]]="No","Senior","other"))</f>
        <v>other</v>
      </c>
      <c r="AE4552">
        <f>IF(Table1[[#This Row],[Churn Label]]="no",0,1)</f>
        <v>1</v>
      </c>
      <c r="AF4552" cm="1">
        <f t="array" ref="AF4552">SUM(Table1[Cutomer Churned or not]/'KPI''s'!$B$1)</f>
        <v>0.2685808284731635</v>
      </c>
    </row>
    <row r="4553" spans="1:32" x14ac:dyDescent="0.25">
      <c r="A4553" t="s">
        <v>9224</v>
      </c>
      <c r="B4553" t="s">
        <v>25</v>
      </c>
      <c r="C4553" s="7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 t="str">
        <f>IF(Table1[[#This Row],[Under 30]]="yes","under 30",IF(Table1[[#This Row],[Senior]]="No","Senior","other"))</f>
        <v>Senior</v>
      </c>
      <c r="AE4553">
        <f>IF(Table1[[#This Row],[Churn Label]]="no",0,1)</f>
        <v>1</v>
      </c>
      <c r="AF4553" cm="1">
        <f t="array" ref="AF4553">SUM(Table1[Cutomer Churned or not]/'KPI''s'!$B$1)</f>
        <v>0.2685808284731635</v>
      </c>
    </row>
    <row r="4554" spans="1:32" x14ac:dyDescent="0.25">
      <c r="A4554" t="s">
        <v>9226</v>
      </c>
      <c r="B4554" t="s">
        <v>25</v>
      </c>
      <c r="C4554" s="7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 t="str">
        <f>IF(Table1[[#This Row],[Under 30]]="yes","under 30",IF(Table1[[#This Row],[Senior]]="No","Senior","other"))</f>
        <v>under 30</v>
      </c>
      <c r="AE4554">
        <f>IF(Table1[[#This Row],[Churn Label]]="no",0,1)</f>
        <v>1</v>
      </c>
      <c r="AF4554" cm="1">
        <f t="array" ref="AF4554">SUM(Table1[Cutomer Churned or not]/'KPI''s'!$B$1)</f>
        <v>0.2685808284731635</v>
      </c>
    </row>
    <row r="4555" spans="1:32" x14ac:dyDescent="0.25">
      <c r="A4555" t="s">
        <v>9228</v>
      </c>
      <c r="B4555" t="s">
        <v>25</v>
      </c>
      <c r="C4555" s="7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 t="str">
        <f>IF(Table1[[#This Row],[Under 30]]="yes","under 30",IF(Table1[[#This Row],[Senior]]="No","Senior","other"))</f>
        <v>Senior</v>
      </c>
      <c r="AE4555">
        <f>IF(Table1[[#This Row],[Churn Label]]="no",0,1)</f>
        <v>1</v>
      </c>
      <c r="AF4555" cm="1">
        <f t="array" ref="AF4555">SUM(Table1[Cutomer Churned or not]/'KPI''s'!$B$1)</f>
        <v>0.2685808284731635</v>
      </c>
    </row>
    <row r="4556" spans="1:32" x14ac:dyDescent="0.25">
      <c r="A4556" t="s">
        <v>9230</v>
      </c>
      <c r="B4556" t="s">
        <v>25</v>
      </c>
      <c r="C4556" s="7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 t="str">
        <f>IF(Table1[[#This Row],[Under 30]]="yes","under 30",IF(Table1[[#This Row],[Senior]]="No","Senior","other"))</f>
        <v>under 30</v>
      </c>
      <c r="AE4556">
        <f>IF(Table1[[#This Row],[Churn Label]]="no",0,1)</f>
        <v>1</v>
      </c>
      <c r="AF4556" cm="1">
        <f t="array" ref="AF4556">SUM(Table1[Cutomer Churned or not]/'KPI''s'!$B$1)</f>
        <v>0.2685808284731635</v>
      </c>
    </row>
    <row r="4557" spans="1:32" x14ac:dyDescent="0.25">
      <c r="A4557" t="s">
        <v>9232</v>
      </c>
      <c r="B4557" t="s">
        <v>25</v>
      </c>
      <c r="C4557" s="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 t="str">
        <f>IF(Table1[[#This Row],[Under 30]]="yes","under 30",IF(Table1[[#This Row],[Senior]]="No","Senior","other"))</f>
        <v>other</v>
      </c>
      <c r="AE4557">
        <f>IF(Table1[[#This Row],[Churn Label]]="no",0,1)</f>
        <v>1</v>
      </c>
      <c r="AF4557" cm="1">
        <f t="array" ref="AF4557">SUM(Table1[Cutomer Churned or not]/'KPI''s'!$B$1)</f>
        <v>0.2685808284731635</v>
      </c>
    </row>
    <row r="4558" spans="1:32" x14ac:dyDescent="0.25">
      <c r="A4558" t="s">
        <v>9234</v>
      </c>
      <c r="B4558" t="s">
        <v>25</v>
      </c>
      <c r="C4558" s="7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 t="str">
        <f>IF(Table1[[#This Row],[Under 30]]="yes","under 30",IF(Table1[[#This Row],[Senior]]="No","Senior","other"))</f>
        <v>Senior</v>
      </c>
      <c r="AE4558">
        <f>IF(Table1[[#This Row],[Churn Label]]="no",0,1)</f>
        <v>1</v>
      </c>
      <c r="AF4558" cm="1">
        <f t="array" ref="AF4558">SUM(Table1[Cutomer Churned or not]/'KPI''s'!$B$1)</f>
        <v>0.2685808284731635</v>
      </c>
    </row>
    <row r="4559" spans="1:32" x14ac:dyDescent="0.25">
      <c r="A4559" t="s">
        <v>9236</v>
      </c>
      <c r="B4559" t="s">
        <v>25</v>
      </c>
      <c r="C4559" s="7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 t="str">
        <f>IF(Table1[[#This Row],[Under 30]]="yes","under 30",IF(Table1[[#This Row],[Senior]]="No","Senior","other"))</f>
        <v>other</v>
      </c>
      <c r="AE4559">
        <f>IF(Table1[[#This Row],[Churn Label]]="no",0,1)</f>
        <v>1</v>
      </c>
      <c r="AF4559" cm="1">
        <f t="array" ref="AF4559">SUM(Table1[Cutomer Churned or not]/'KPI''s'!$B$1)</f>
        <v>0.2685808284731635</v>
      </c>
    </row>
    <row r="4560" spans="1:32" x14ac:dyDescent="0.25">
      <c r="A4560" t="s">
        <v>9238</v>
      </c>
      <c r="B4560" t="s">
        <v>25</v>
      </c>
      <c r="C4560" s="7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 t="str">
        <f>IF(Table1[[#This Row],[Under 30]]="yes","under 30",IF(Table1[[#This Row],[Senior]]="No","Senior","other"))</f>
        <v>Senior</v>
      </c>
      <c r="AE4560">
        <f>IF(Table1[[#This Row],[Churn Label]]="no",0,1)</f>
        <v>1</v>
      </c>
      <c r="AF4560" cm="1">
        <f t="array" ref="AF4560">SUM(Table1[Cutomer Churned or not]/'KPI''s'!$B$1)</f>
        <v>0.2685808284731635</v>
      </c>
    </row>
    <row r="4561" spans="1:32" x14ac:dyDescent="0.25">
      <c r="A4561" t="s">
        <v>9240</v>
      </c>
      <c r="B4561" t="s">
        <v>25</v>
      </c>
      <c r="C4561" s="7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 t="str">
        <f>IF(Table1[[#This Row],[Under 30]]="yes","under 30",IF(Table1[[#This Row],[Senior]]="No","Senior","other"))</f>
        <v>Senior</v>
      </c>
      <c r="AE4561">
        <f>IF(Table1[[#This Row],[Churn Label]]="no",0,1)</f>
        <v>1</v>
      </c>
      <c r="AF4561" cm="1">
        <f t="array" ref="AF4561">SUM(Table1[Cutomer Churned or not]/'KPI''s'!$B$1)</f>
        <v>0.2685808284731635</v>
      </c>
    </row>
    <row r="4562" spans="1:32" x14ac:dyDescent="0.25">
      <c r="A4562" t="s">
        <v>9242</v>
      </c>
      <c r="B4562" t="s">
        <v>25</v>
      </c>
      <c r="C4562" s="7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 t="str">
        <f>IF(Table1[[#This Row],[Under 30]]="yes","under 30",IF(Table1[[#This Row],[Senior]]="No","Senior","other"))</f>
        <v>Senior</v>
      </c>
      <c r="AE4562">
        <f>IF(Table1[[#This Row],[Churn Label]]="no",0,1)</f>
        <v>1</v>
      </c>
      <c r="AF4562" cm="1">
        <f t="array" ref="AF4562">SUM(Table1[Cutomer Churned or not]/'KPI''s'!$B$1)</f>
        <v>0.2685808284731635</v>
      </c>
    </row>
    <row r="4563" spans="1:32" x14ac:dyDescent="0.25">
      <c r="A4563" t="s">
        <v>9244</v>
      </c>
      <c r="B4563" t="s">
        <v>25</v>
      </c>
      <c r="C4563" s="7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 t="str">
        <f>IF(Table1[[#This Row],[Under 30]]="yes","under 30",IF(Table1[[#This Row],[Senior]]="No","Senior","other"))</f>
        <v>Senior</v>
      </c>
      <c r="AE4563">
        <f>IF(Table1[[#This Row],[Churn Label]]="no",0,1)</f>
        <v>1</v>
      </c>
      <c r="AF4563" cm="1">
        <f t="array" ref="AF4563">SUM(Table1[Cutomer Churned or not]/'KPI''s'!$B$1)</f>
        <v>0.2685808284731635</v>
      </c>
    </row>
    <row r="4564" spans="1:32" x14ac:dyDescent="0.25">
      <c r="A4564" t="s">
        <v>9246</v>
      </c>
      <c r="B4564" t="s">
        <v>25</v>
      </c>
      <c r="C4564" s="7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 t="str">
        <f>IF(Table1[[#This Row],[Under 30]]="yes","under 30",IF(Table1[[#This Row],[Senior]]="No","Senior","other"))</f>
        <v>Senior</v>
      </c>
      <c r="AE4564">
        <f>IF(Table1[[#This Row],[Churn Label]]="no",0,1)</f>
        <v>1</v>
      </c>
      <c r="AF4564" cm="1">
        <f t="array" ref="AF4564">SUM(Table1[Cutomer Churned or not]/'KPI''s'!$B$1)</f>
        <v>0.2685808284731635</v>
      </c>
    </row>
    <row r="4565" spans="1:32" x14ac:dyDescent="0.25">
      <c r="A4565" t="s">
        <v>9248</v>
      </c>
      <c r="B4565" t="s">
        <v>25</v>
      </c>
      <c r="C4565" s="7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 t="str">
        <f>IF(Table1[[#This Row],[Under 30]]="yes","under 30",IF(Table1[[#This Row],[Senior]]="No","Senior","other"))</f>
        <v>Senior</v>
      </c>
      <c r="AE4565">
        <f>IF(Table1[[#This Row],[Churn Label]]="no",0,1)</f>
        <v>1</v>
      </c>
      <c r="AF4565" cm="1">
        <f t="array" ref="AF4565">SUM(Table1[Cutomer Churned or not]/'KPI''s'!$B$1)</f>
        <v>0.2685808284731635</v>
      </c>
    </row>
    <row r="4566" spans="1:32" x14ac:dyDescent="0.25">
      <c r="A4566" t="s">
        <v>9250</v>
      </c>
      <c r="B4566" t="s">
        <v>25</v>
      </c>
      <c r="C4566" s="7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 t="str">
        <f>IF(Table1[[#This Row],[Under 30]]="yes","under 30",IF(Table1[[#This Row],[Senior]]="No","Senior","other"))</f>
        <v>Senior</v>
      </c>
      <c r="AE4566">
        <f>IF(Table1[[#This Row],[Churn Label]]="no",0,1)</f>
        <v>1</v>
      </c>
      <c r="AF4566" cm="1">
        <f t="array" ref="AF4566">SUM(Table1[Cutomer Churned or not]/'KPI''s'!$B$1)</f>
        <v>0.2685808284731635</v>
      </c>
    </row>
    <row r="4567" spans="1:32" x14ac:dyDescent="0.25">
      <c r="A4567" t="s">
        <v>9252</v>
      </c>
      <c r="B4567" t="s">
        <v>25</v>
      </c>
      <c r="C4567" s="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 t="str">
        <f>IF(Table1[[#This Row],[Under 30]]="yes","under 30",IF(Table1[[#This Row],[Senior]]="No","Senior","other"))</f>
        <v>Senior</v>
      </c>
      <c r="AE4567">
        <f>IF(Table1[[#This Row],[Churn Label]]="no",0,1)</f>
        <v>1</v>
      </c>
      <c r="AF4567" cm="1">
        <f t="array" ref="AF4567">SUM(Table1[Cutomer Churned or not]/'KPI''s'!$B$1)</f>
        <v>0.2685808284731635</v>
      </c>
    </row>
    <row r="4568" spans="1:32" x14ac:dyDescent="0.25">
      <c r="A4568" t="s">
        <v>9254</v>
      </c>
      <c r="B4568" t="s">
        <v>25</v>
      </c>
      <c r="C4568" s="7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 t="str">
        <f>IF(Table1[[#This Row],[Under 30]]="yes","under 30",IF(Table1[[#This Row],[Senior]]="No","Senior","other"))</f>
        <v>Senior</v>
      </c>
      <c r="AE4568">
        <f>IF(Table1[[#This Row],[Churn Label]]="no",0,1)</f>
        <v>1</v>
      </c>
      <c r="AF4568" cm="1">
        <f t="array" ref="AF4568">SUM(Table1[Cutomer Churned or not]/'KPI''s'!$B$1)</f>
        <v>0.2685808284731635</v>
      </c>
    </row>
    <row r="4569" spans="1:32" x14ac:dyDescent="0.25">
      <c r="A4569" t="s">
        <v>9256</v>
      </c>
      <c r="B4569" t="s">
        <v>25</v>
      </c>
      <c r="C4569" s="7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 t="str">
        <f>IF(Table1[[#This Row],[Under 30]]="yes","under 30",IF(Table1[[#This Row],[Senior]]="No","Senior","other"))</f>
        <v>other</v>
      </c>
      <c r="AE4569">
        <f>IF(Table1[[#This Row],[Churn Label]]="no",0,1)</f>
        <v>1</v>
      </c>
      <c r="AF4569" cm="1">
        <f t="array" ref="AF4569">SUM(Table1[Cutomer Churned or not]/'KPI''s'!$B$1)</f>
        <v>0.2685808284731635</v>
      </c>
    </row>
    <row r="4570" spans="1:32" x14ac:dyDescent="0.25">
      <c r="A4570" t="s">
        <v>9258</v>
      </c>
      <c r="B4570" t="s">
        <v>25</v>
      </c>
      <c r="C4570" s="7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 t="str">
        <f>IF(Table1[[#This Row],[Under 30]]="yes","under 30",IF(Table1[[#This Row],[Senior]]="No","Senior","other"))</f>
        <v>other</v>
      </c>
      <c r="AE4570">
        <f>IF(Table1[[#This Row],[Churn Label]]="no",0,1)</f>
        <v>1</v>
      </c>
      <c r="AF4570" cm="1">
        <f t="array" ref="AF4570">SUM(Table1[Cutomer Churned or not]/'KPI''s'!$B$1)</f>
        <v>0.2685808284731635</v>
      </c>
    </row>
    <row r="4571" spans="1:32" x14ac:dyDescent="0.25">
      <c r="A4571" t="s">
        <v>9260</v>
      </c>
      <c r="B4571" t="s">
        <v>25</v>
      </c>
      <c r="C4571" s="7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 t="str">
        <f>IF(Table1[[#This Row],[Under 30]]="yes","under 30",IF(Table1[[#This Row],[Senior]]="No","Senior","other"))</f>
        <v>Senior</v>
      </c>
      <c r="AE4571">
        <f>IF(Table1[[#This Row],[Churn Label]]="no",0,1)</f>
        <v>1</v>
      </c>
      <c r="AF4571" cm="1">
        <f t="array" ref="AF4571">SUM(Table1[Cutomer Churned or not]/'KPI''s'!$B$1)</f>
        <v>0.2685808284731635</v>
      </c>
    </row>
    <row r="4572" spans="1:32" x14ac:dyDescent="0.25">
      <c r="A4572" t="s">
        <v>9262</v>
      </c>
      <c r="B4572" t="s">
        <v>25</v>
      </c>
      <c r="C4572" s="7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 t="str">
        <f>IF(Table1[[#This Row],[Under 30]]="yes","under 30",IF(Table1[[#This Row],[Senior]]="No","Senior","other"))</f>
        <v>other</v>
      </c>
      <c r="AE4572">
        <f>IF(Table1[[#This Row],[Churn Label]]="no",0,1)</f>
        <v>1</v>
      </c>
      <c r="AF4572" cm="1">
        <f t="array" ref="AF4572">SUM(Table1[Cutomer Churned or not]/'KPI''s'!$B$1)</f>
        <v>0.2685808284731635</v>
      </c>
    </row>
    <row r="4573" spans="1:32" x14ac:dyDescent="0.25">
      <c r="A4573" t="s">
        <v>9264</v>
      </c>
      <c r="B4573" t="s">
        <v>25</v>
      </c>
      <c r="C4573" s="7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 t="str">
        <f>IF(Table1[[#This Row],[Under 30]]="yes","under 30",IF(Table1[[#This Row],[Senior]]="No","Senior","other"))</f>
        <v>under 30</v>
      </c>
      <c r="AE4573">
        <f>IF(Table1[[#This Row],[Churn Label]]="no",0,1)</f>
        <v>1</v>
      </c>
      <c r="AF4573" cm="1">
        <f t="array" ref="AF4573">SUM(Table1[Cutomer Churned or not]/'KPI''s'!$B$1)</f>
        <v>0.2685808284731635</v>
      </c>
    </row>
    <row r="4574" spans="1:32" x14ac:dyDescent="0.25">
      <c r="A4574" t="s">
        <v>9266</v>
      </c>
      <c r="B4574" t="s">
        <v>25</v>
      </c>
      <c r="C4574" s="7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 t="str">
        <f>IF(Table1[[#This Row],[Under 30]]="yes","under 30",IF(Table1[[#This Row],[Senior]]="No","Senior","other"))</f>
        <v>other</v>
      </c>
      <c r="AE4574">
        <f>IF(Table1[[#This Row],[Churn Label]]="no",0,1)</f>
        <v>1</v>
      </c>
      <c r="AF4574" cm="1">
        <f t="array" ref="AF4574">SUM(Table1[Cutomer Churned or not]/'KPI''s'!$B$1)</f>
        <v>0.2685808284731635</v>
      </c>
    </row>
    <row r="4575" spans="1:32" x14ac:dyDescent="0.25">
      <c r="A4575" t="s">
        <v>9268</v>
      </c>
      <c r="B4575" t="s">
        <v>25</v>
      </c>
      <c r="C4575" s="7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 t="str">
        <f>IF(Table1[[#This Row],[Under 30]]="yes","under 30",IF(Table1[[#This Row],[Senior]]="No","Senior","other"))</f>
        <v>Senior</v>
      </c>
      <c r="AE4575">
        <f>IF(Table1[[#This Row],[Churn Label]]="no",0,1)</f>
        <v>1</v>
      </c>
      <c r="AF4575" cm="1">
        <f t="array" ref="AF4575">SUM(Table1[Cutomer Churned or not]/'KPI''s'!$B$1)</f>
        <v>0.2685808284731635</v>
      </c>
    </row>
    <row r="4576" spans="1:32" x14ac:dyDescent="0.25">
      <c r="A4576" t="s">
        <v>9270</v>
      </c>
      <c r="B4576" t="s">
        <v>25</v>
      </c>
      <c r="C4576" s="7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 t="str">
        <f>IF(Table1[[#This Row],[Under 30]]="yes","under 30",IF(Table1[[#This Row],[Senior]]="No","Senior","other"))</f>
        <v>other</v>
      </c>
      <c r="AE4576">
        <f>IF(Table1[[#This Row],[Churn Label]]="no",0,1)</f>
        <v>1</v>
      </c>
      <c r="AF4576" cm="1">
        <f t="array" ref="AF4576">SUM(Table1[Cutomer Churned or not]/'KPI''s'!$B$1)</f>
        <v>0.2685808284731635</v>
      </c>
    </row>
    <row r="4577" spans="1:32" x14ac:dyDescent="0.25">
      <c r="A4577" t="s">
        <v>9272</v>
      </c>
      <c r="B4577" t="s">
        <v>25</v>
      </c>
      <c r="C4577" s="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 t="str">
        <f>IF(Table1[[#This Row],[Under 30]]="yes","under 30",IF(Table1[[#This Row],[Senior]]="No","Senior","other"))</f>
        <v>under 30</v>
      </c>
      <c r="AE4577">
        <f>IF(Table1[[#This Row],[Churn Label]]="no",0,1)</f>
        <v>1</v>
      </c>
      <c r="AF4577" cm="1">
        <f t="array" ref="AF4577">SUM(Table1[Cutomer Churned or not]/'KPI''s'!$B$1)</f>
        <v>0.2685808284731635</v>
      </c>
    </row>
    <row r="4578" spans="1:32" x14ac:dyDescent="0.25">
      <c r="A4578" t="s">
        <v>9274</v>
      </c>
      <c r="B4578" t="s">
        <v>25</v>
      </c>
      <c r="C4578" s="7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 t="str">
        <f>IF(Table1[[#This Row],[Under 30]]="yes","under 30",IF(Table1[[#This Row],[Senior]]="No","Senior","other"))</f>
        <v>Senior</v>
      </c>
      <c r="AE4578">
        <f>IF(Table1[[#This Row],[Churn Label]]="no",0,1)</f>
        <v>1</v>
      </c>
      <c r="AF4578" cm="1">
        <f t="array" ref="AF4578">SUM(Table1[Cutomer Churned or not]/'KPI''s'!$B$1)</f>
        <v>0.2685808284731635</v>
      </c>
    </row>
    <row r="4579" spans="1:32" x14ac:dyDescent="0.25">
      <c r="A4579" t="s">
        <v>9276</v>
      </c>
      <c r="B4579" t="s">
        <v>25</v>
      </c>
      <c r="C4579" s="7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 t="str">
        <f>IF(Table1[[#This Row],[Under 30]]="yes","under 30",IF(Table1[[#This Row],[Senior]]="No","Senior","other"))</f>
        <v>Senior</v>
      </c>
      <c r="AE4579">
        <f>IF(Table1[[#This Row],[Churn Label]]="no",0,1)</f>
        <v>1</v>
      </c>
      <c r="AF4579" cm="1">
        <f t="array" ref="AF4579">SUM(Table1[Cutomer Churned or not]/'KPI''s'!$B$1)</f>
        <v>0.2685808284731635</v>
      </c>
    </row>
    <row r="4580" spans="1:32" x14ac:dyDescent="0.25">
      <c r="A4580" t="s">
        <v>9278</v>
      </c>
      <c r="B4580" t="s">
        <v>25</v>
      </c>
      <c r="C4580" s="7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 t="str">
        <f>IF(Table1[[#This Row],[Under 30]]="yes","under 30",IF(Table1[[#This Row],[Senior]]="No","Senior","other"))</f>
        <v>Senior</v>
      </c>
      <c r="AE4580">
        <f>IF(Table1[[#This Row],[Churn Label]]="no",0,1)</f>
        <v>1</v>
      </c>
      <c r="AF4580" cm="1">
        <f t="array" ref="AF4580">SUM(Table1[Cutomer Churned or not]/'KPI''s'!$B$1)</f>
        <v>0.2685808284731635</v>
      </c>
    </row>
    <row r="4581" spans="1:32" x14ac:dyDescent="0.25">
      <c r="A4581" t="s">
        <v>9280</v>
      </c>
      <c r="B4581" t="s">
        <v>25</v>
      </c>
      <c r="C4581" s="7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 t="str">
        <f>IF(Table1[[#This Row],[Under 30]]="yes","under 30",IF(Table1[[#This Row],[Senior]]="No","Senior","other"))</f>
        <v>Senior</v>
      </c>
      <c r="AE4581">
        <f>IF(Table1[[#This Row],[Churn Label]]="no",0,1)</f>
        <v>1</v>
      </c>
      <c r="AF4581" cm="1">
        <f t="array" ref="AF4581">SUM(Table1[Cutomer Churned or not]/'KPI''s'!$B$1)</f>
        <v>0.2685808284731635</v>
      </c>
    </row>
    <row r="4582" spans="1:32" x14ac:dyDescent="0.25">
      <c r="A4582" t="s">
        <v>9282</v>
      </c>
      <c r="B4582" t="s">
        <v>25</v>
      </c>
      <c r="C4582" s="7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 t="str">
        <f>IF(Table1[[#This Row],[Under 30]]="yes","under 30",IF(Table1[[#This Row],[Senior]]="No","Senior","other"))</f>
        <v>under 30</v>
      </c>
      <c r="AE4582">
        <f>IF(Table1[[#This Row],[Churn Label]]="no",0,1)</f>
        <v>1</v>
      </c>
      <c r="AF4582" cm="1">
        <f t="array" ref="AF4582">SUM(Table1[Cutomer Churned or not]/'KPI''s'!$B$1)</f>
        <v>0.2685808284731635</v>
      </c>
    </row>
    <row r="4583" spans="1:32" x14ac:dyDescent="0.25">
      <c r="A4583" t="s">
        <v>9284</v>
      </c>
      <c r="B4583" t="s">
        <v>25</v>
      </c>
      <c r="C4583" s="7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 t="str">
        <f>IF(Table1[[#This Row],[Under 30]]="yes","under 30",IF(Table1[[#This Row],[Senior]]="No","Senior","other"))</f>
        <v>Senior</v>
      </c>
      <c r="AE4583">
        <f>IF(Table1[[#This Row],[Churn Label]]="no",0,1)</f>
        <v>1</v>
      </c>
      <c r="AF4583" cm="1">
        <f t="array" ref="AF4583">SUM(Table1[Cutomer Churned or not]/'KPI''s'!$B$1)</f>
        <v>0.2685808284731635</v>
      </c>
    </row>
    <row r="4584" spans="1:32" x14ac:dyDescent="0.25">
      <c r="A4584" t="s">
        <v>9286</v>
      </c>
      <c r="B4584" t="s">
        <v>25</v>
      </c>
      <c r="C4584" s="7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 t="str">
        <f>IF(Table1[[#This Row],[Under 30]]="yes","under 30",IF(Table1[[#This Row],[Senior]]="No","Senior","other"))</f>
        <v>other</v>
      </c>
      <c r="AE4584">
        <f>IF(Table1[[#This Row],[Churn Label]]="no",0,1)</f>
        <v>1</v>
      </c>
      <c r="AF4584" cm="1">
        <f t="array" ref="AF4584">SUM(Table1[Cutomer Churned or not]/'KPI''s'!$B$1)</f>
        <v>0.2685808284731635</v>
      </c>
    </row>
    <row r="4585" spans="1:32" x14ac:dyDescent="0.25">
      <c r="A4585" t="s">
        <v>9288</v>
      </c>
      <c r="B4585" t="s">
        <v>25</v>
      </c>
      <c r="C4585" s="7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 t="str">
        <f>IF(Table1[[#This Row],[Under 30]]="yes","under 30",IF(Table1[[#This Row],[Senior]]="No","Senior","other"))</f>
        <v>Senior</v>
      </c>
      <c r="AE4585">
        <f>IF(Table1[[#This Row],[Churn Label]]="no",0,1)</f>
        <v>1</v>
      </c>
      <c r="AF4585" cm="1">
        <f t="array" ref="AF4585">SUM(Table1[Cutomer Churned or not]/'KPI''s'!$B$1)</f>
        <v>0.2685808284731635</v>
      </c>
    </row>
    <row r="4586" spans="1:32" x14ac:dyDescent="0.25">
      <c r="A4586" t="s">
        <v>9290</v>
      </c>
      <c r="B4586" t="s">
        <v>25</v>
      </c>
      <c r="C4586" s="7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 t="str">
        <f>IF(Table1[[#This Row],[Under 30]]="yes","under 30",IF(Table1[[#This Row],[Senior]]="No","Senior","other"))</f>
        <v>Senior</v>
      </c>
      <c r="AE4586">
        <f>IF(Table1[[#This Row],[Churn Label]]="no",0,1)</f>
        <v>1</v>
      </c>
      <c r="AF4586" cm="1">
        <f t="array" ref="AF4586">SUM(Table1[Cutomer Churned or not]/'KPI''s'!$B$1)</f>
        <v>0.2685808284731635</v>
      </c>
    </row>
    <row r="4587" spans="1:32" x14ac:dyDescent="0.25">
      <c r="A4587" t="s">
        <v>9292</v>
      </c>
      <c r="B4587" t="s">
        <v>25</v>
      </c>
      <c r="C4587" s="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 t="str">
        <f>IF(Table1[[#This Row],[Under 30]]="yes","under 30",IF(Table1[[#This Row],[Senior]]="No","Senior","other"))</f>
        <v>Senior</v>
      </c>
      <c r="AE4587">
        <f>IF(Table1[[#This Row],[Churn Label]]="no",0,1)</f>
        <v>1</v>
      </c>
      <c r="AF4587" cm="1">
        <f t="array" ref="AF4587">SUM(Table1[Cutomer Churned or not]/'KPI''s'!$B$1)</f>
        <v>0.2685808284731635</v>
      </c>
    </row>
    <row r="4588" spans="1:32" x14ac:dyDescent="0.25">
      <c r="A4588" t="s">
        <v>9294</v>
      </c>
      <c r="B4588" t="s">
        <v>25</v>
      </c>
      <c r="C4588" s="7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 t="str">
        <f>IF(Table1[[#This Row],[Under 30]]="yes","under 30",IF(Table1[[#This Row],[Senior]]="No","Senior","other"))</f>
        <v>Senior</v>
      </c>
      <c r="AE4588">
        <f>IF(Table1[[#This Row],[Churn Label]]="no",0,1)</f>
        <v>1</v>
      </c>
      <c r="AF4588" cm="1">
        <f t="array" ref="AF4588">SUM(Table1[Cutomer Churned or not]/'KPI''s'!$B$1)</f>
        <v>0.2685808284731635</v>
      </c>
    </row>
    <row r="4589" spans="1:32" x14ac:dyDescent="0.25">
      <c r="A4589" t="s">
        <v>9296</v>
      </c>
      <c r="B4589" t="s">
        <v>25</v>
      </c>
      <c r="C4589" s="7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 t="str">
        <f>IF(Table1[[#This Row],[Under 30]]="yes","under 30",IF(Table1[[#This Row],[Senior]]="No","Senior","other"))</f>
        <v>under 30</v>
      </c>
      <c r="AE4589">
        <f>IF(Table1[[#This Row],[Churn Label]]="no",0,1)</f>
        <v>1</v>
      </c>
      <c r="AF4589" cm="1">
        <f t="array" ref="AF4589">SUM(Table1[Cutomer Churned or not]/'KPI''s'!$B$1)</f>
        <v>0.2685808284731635</v>
      </c>
    </row>
    <row r="4590" spans="1:32" x14ac:dyDescent="0.25">
      <c r="A4590" t="s">
        <v>9298</v>
      </c>
      <c r="B4590" t="s">
        <v>25</v>
      </c>
      <c r="C4590" s="7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 t="str">
        <f>IF(Table1[[#This Row],[Under 30]]="yes","under 30",IF(Table1[[#This Row],[Senior]]="No","Senior","other"))</f>
        <v>other</v>
      </c>
      <c r="AE4590">
        <f>IF(Table1[[#This Row],[Churn Label]]="no",0,1)</f>
        <v>1</v>
      </c>
      <c r="AF4590" cm="1">
        <f t="array" ref="AF4590">SUM(Table1[Cutomer Churned or not]/'KPI''s'!$B$1)</f>
        <v>0.2685808284731635</v>
      </c>
    </row>
    <row r="4591" spans="1:32" x14ac:dyDescent="0.25">
      <c r="A4591" t="s">
        <v>9300</v>
      </c>
      <c r="B4591" t="s">
        <v>25</v>
      </c>
      <c r="C4591" s="7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 t="str">
        <f>IF(Table1[[#This Row],[Under 30]]="yes","under 30",IF(Table1[[#This Row],[Senior]]="No","Senior","other"))</f>
        <v>other</v>
      </c>
      <c r="AE4591">
        <f>IF(Table1[[#This Row],[Churn Label]]="no",0,1)</f>
        <v>1</v>
      </c>
      <c r="AF4591" cm="1">
        <f t="array" ref="AF4591">SUM(Table1[Cutomer Churned or not]/'KPI''s'!$B$1)</f>
        <v>0.2685808284731635</v>
      </c>
    </row>
    <row r="4592" spans="1:32" x14ac:dyDescent="0.25">
      <c r="A4592" t="s">
        <v>9302</v>
      </c>
      <c r="B4592" t="s">
        <v>25</v>
      </c>
      <c r="C4592" s="7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 t="str">
        <f>IF(Table1[[#This Row],[Under 30]]="yes","under 30",IF(Table1[[#This Row],[Senior]]="No","Senior","other"))</f>
        <v>under 30</v>
      </c>
      <c r="AE4592">
        <f>IF(Table1[[#This Row],[Churn Label]]="no",0,1)</f>
        <v>1</v>
      </c>
      <c r="AF4592" cm="1">
        <f t="array" ref="AF4592">SUM(Table1[Cutomer Churned or not]/'KPI''s'!$B$1)</f>
        <v>0.2685808284731635</v>
      </c>
    </row>
    <row r="4593" spans="1:32" x14ac:dyDescent="0.25">
      <c r="A4593" t="s">
        <v>9304</v>
      </c>
      <c r="B4593" t="s">
        <v>25</v>
      </c>
      <c r="C4593" s="7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 t="str">
        <f>IF(Table1[[#This Row],[Under 30]]="yes","under 30",IF(Table1[[#This Row],[Senior]]="No","Senior","other"))</f>
        <v>Senior</v>
      </c>
      <c r="AE4593">
        <f>IF(Table1[[#This Row],[Churn Label]]="no",0,1)</f>
        <v>1</v>
      </c>
      <c r="AF4593" cm="1">
        <f t="array" ref="AF4593">SUM(Table1[Cutomer Churned or not]/'KPI''s'!$B$1)</f>
        <v>0.2685808284731635</v>
      </c>
    </row>
    <row r="4594" spans="1:32" x14ac:dyDescent="0.25">
      <c r="A4594" t="s">
        <v>9306</v>
      </c>
      <c r="B4594" t="s">
        <v>25</v>
      </c>
      <c r="C4594" s="7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 t="str">
        <f>IF(Table1[[#This Row],[Under 30]]="yes","under 30",IF(Table1[[#This Row],[Senior]]="No","Senior","other"))</f>
        <v>Senior</v>
      </c>
      <c r="AE4594">
        <f>IF(Table1[[#This Row],[Churn Label]]="no",0,1)</f>
        <v>1</v>
      </c>
      <c r="AF4594" cm="1">
        <f t="array" ref="AF4594">SUM(Table1[Cutomer Churned or not]/'KPI''s'!$B$1)</f>
        <v>0.2685808284731635</v>
      </c>
    </row>
    <row r="4595" spans="1:32" x14ac:dyDescent="0.25">
      <c r="A4595" t="s">
        <v>9308</v>
      </c>
      <c r="B4595" t="s">
        <v>25</v>
      </c>
      <c r="C4595" s="7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 t="str">
        <f>IF(Table1[[#This Row],[Under 30]]="yes","under 30",IF(Table1[[#This Row],[Senior]]="No","Senior","other"))</f>
        <v>under 30</v>
      </c>
      <c r="AE4595">
        <f>IF(Table1[[#This Row],[Churn Label]]="no",0,1)</f>
        <v>1</v>
      </c>
      <c r="AF4595" cm="1">
        <f t="array" ref="AF4595">SUM(Table1[Cutomer Churned or not]/'KPI''s'!$B$1)</f>
        <v>0.2685808284731635</v>
      </c>
    </row>
    <row r="4596" spans="1:32" x14ac:dyDescent="0.25">
      <c r="A4596" t="s">
        <v>9310</v>
      </c>
      <c r="B4596" t="s">
        <v>25</v>
      </c>
      <c r="C4596" s="7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 t="str">
        <f>IF(Table1[[#This Row],[Under 30]]="yes","under 30",IF(Table1[[#This Row],[Senior]]="No","Senior","other"))</f>
        <v>Senior</v>
      </c>
      <c r="AE4596">
        <f>IF(Table1[[#This Row],[Churn Label]]="no",0,1)</f>
        <v>1</v>
      </c>
      <c r="AF4596" cm="1">
        <f t="array" ref="AF4596">SUM(Table1[Cutomer Churned or not]/'KPI''s'!$B$1)</f>
        <v>0.2685808284731635</v>
      </c>
    </row>
    <row r="4597" spans="1:32" x14ac:dyDescent="0.25">
      <c r="A4597" t="s">
        <v>9312</v>
      </c>
      <c r="B4597" t="s">
        <v>25</v>
      </c>
      <c r="C4597" s="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 t="str">
        <f>IF(Table1[[#This Row],[Under 30]]="yes","under 30",IF(Table1[[#This Row],[Senior]]="No","Senior","other"))</f>
        <v>Senior</v>
      </c>
      <c r="AE4597">
        <f>IF(Table1[[#This Row],[Churn Label]]="no",0,1)</f>
        <v>1</v>
      </c>
      <c r="AF4597" cm="1">
        <f t="array" ref="AF4597">SUM(Table1[Cutomer Churned or not]/'KPI''s'!$B$1)</f>
        <v>0.2685808284731635</v>
      </c>
    </row>
    <row r="4598" spans="1:32" x14ac:dyDescent="0.25">
      <c r="A4598" t="s">
        <v>9314</v>
      </c>
      <c r="B4598" t="s">
        <v>25</v>
      </c>
      <c r="C4598" s="7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 t="str">
        <f>IF(Table1[[#This Row],[Under 30]]="yes","under 30",IF(Table1[[#This Row],[Senior]]="No","Senior","other"))</f>
        <v>Senior</v>
      </c>
      <c r="AE4598">
        <f>IF(Table1[[#This Row],[Churn Label]]="no",0,1)</f>
        <v>1</v>
      </c>
      <c r="AF4598" cm="1">
        <f t="array" ref="AF4598">SUM(Table1[Cutomer Churned or not]/'KPI''s'!$B$1)</f>
        <v>0.2685808284731635</v>
      </c>
    </row>
    <row r="4599" spans="1:32" x14ac:dyDescent="0.25">
      <c r="A4599" t="s">
        <v>9316</v>
      </c>
      <c r="B4599" t="s">
        <v>25</v>
      </c>
      <c r="C4599" s="7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 t="str">
        <f>IF(Table1[[#This Row],[Under 30]]="yes","under 30",IF(Table1[[#This Row],[Senior]]="No","Senior","other"))</f>
        <v>Senior</v>
      </c>
      <c r="AE4599">
        <f>IF(Table1[[#This Row],[Churn Label]]="no",0,1)</f>
        <v>1</v>
      </c>
      <c r="AF4599" cm="1">
        <f t="array" ref="AF4599">SUM(Table1[Cutomer Churned or not]/'KPI''s'!$B$1)</f>
        <v>0.2685808284731635</v>
      </c>
    </row>
    <row r="4600" spans="1:32" x14ac:dyDescent="0.25">
      <c r="A4600" t="s">
        <v>9318</v>
      </c>
      <c r="B4600" t="s">
        <v>25</v>
      </c>
      <c r="C4600" s="7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 t="str">
        <f>IF(Table1[[#This Row],[Under 30]]="yes","under 30",IF(Table1[[#This Row],[Senior]]="No","Senior","other"))</f>
        <v>under 30</v>
      </c>
      <c r="AE4600">
        <f>IF(Table1[[#This Row],[Churn Label]]="no",0,1)</f>
        <v>1</v>
      </c>
      <c r="AF4600" cm="1">
        <f t="array" ref="AF4600">SUM(Table1[Cutomer Churned or not]/'KPI''s'!$B$1)</f>
        <v>0.2685808284731635</v>
      </c>
    </row>
    <row r="4601" spans="1:32" x14ac:dyDescent="0.25">
      <c r="A4601" t="s">
        <v>9320</v>
      </c>
      <c r="B4601" t="s">
        <v>25</v>
      </c>
      <c r="C4601" s="7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 t="str">
        <f>IF(Table1[[#This Row],[Under 30]]="yes","under 30",IF(Table1[[#This Row],[Senior]]="No","Senior","other"))</f>
        <v>under 30</v>
      </c>
      <c r="AE4601">
        <f>IF(Table1[[#This Row],[Churn Label]]="no",0,1)</f>
        <v>1</v>
      </c>
      <c r="AF4601" cm="1">
        <f t="array" ref="AF4601">SUM(Table1[Cutomer Churned or not]/'KPI''s'!$B$1)</f>
        <v>0.2685808284731635</v>
      </c>
    </row>
    <row r="4602" spans="1:32" x14ac:dyDescent="0.25">
      <c r="A4602" t="s">
        <v>9322</v>
      </c>
      <c r="B4602" t="s">
        <v>25</v>
      </c>
      <c r="C4602" s="7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 t="str">
        <f>IF(Table1[[#This Row],[Under 30]]="yes","under 30",IF(Table1[[#This Row],[Senior]]="No","Senior","other"))</f>
        <v>other</v>
      </c>
      <c r="AE4602">
        <f>IF(Table1[[#This Row],[Churn Label]]="no",0,1)</f>
        <v>1</v>
      </c>
      <c r="AF4602" cm="1">
        <f t="array" ref="AF4602">SUM(Table1[Cutomer Churned or not]/'KPI''s'!$B$1)</f>
        <v>0.2685808284731635</v>
      </c>
    </row>
    <row r="4603" spans="1:32" x14ac:dyDescent="0.25">
      <c r="A4603" t="s">
        <v>9324</v>
      </c>
      <c r="B4603" t="s">
        <v>25</v>
      </c>
      <c r="C4603" s="7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 t="str">
        <f>IF(Table1[[#This Row],[Under 30]]="yes","under 30",IF(Table1[[#This Row],[Senior]]="No","Senior","other"))</f>
        <v>under 30</v>
      </c>
      <c r="AE4603">
        <f>IF(Table1[[#This Row],[Churn Label]]="no",0,1)</f>
        <v>1</v>
      </c>
      <c r="AF4603" cm="1">
        <f t="array" ref="AF4603">SUM(Table1[Cutomer Churned or not]/'KPI''s'!$B$1)</f>
        <v>0.2685808284731635</v>
      </c>
    </row>
    <row r="4604" spans="1:32" x14ac:dyDescent="0.25">
      <c r="A4604" t="s">
        <v>9326</v>
      </c>
      <c r="B4604" t="s">
        <v>25</v>
      </c>
      <c r="C4604" s="7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 t="str">
        <f>IF(Table1[[#This Row],[Under 30]]="yes","under 30",IF(Table1[[#This Row],[Senior]]="No","Senior","other"))</f>
        <v>Senior</v>
      </c>
      <c r="AE4604">
        <f>IF(Table1[[#This Row],[Churn Label]]="no",0,1)</f>
        <v>1</v>
      </c>
      <c r="AF4604" cm="1">
        <f t="array" ref="AF4604">SUM(Table1[Cutomer Churned or not]/'KPI''s'!$B$1)</f>
        <v>0.2685808284731635</v>
      </c>
    </row>
    <row r="4605" spans="1:32" x14ac:dyDescent="0.25">
      <c r="A4605" t="s">
        <v>9328</v>
      </c>
      <c r="B4605" t="s">
        <v>25</v>
      </c>
      <c r="C4605" s="7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 t="str">
        <f>IF(Table1[[#This Row],[Under 30]]="yes","under 30",IF(Table1[[#This Row],[Senior]]="No","Senior","other"))</f>
        <v>other</v>
      </c>
      <c r="AE4605">
        <f>IF(Table1[[#This Row],[Churn Label]]="no",0,1)</f>
        <v>1</v>
      </c>
      <c r="AF4605" cm="1">
        <f t="array" ref="AF4605">SUM(Table1[Cutomer Churned or not]/'KPI''s'!$B$1)</f>
        <v>0.2685808284731635</v>
      </c>
    </row>
    <row r="4606" spans="1:32" x14ac:dyDescent="0.25">
      <c r="A4606" t="s">
        <v>9330</v>
      </c>
      <c r="B4606" t="s">
        <v>25</v>
      </c>
      <c r="C4606" s="7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 t="str">
        <f>IF(Table1[[#This Row],[Under 30]]="yes","under 30",IF(Table1[[#This Row],[Senior]]="No","Senior","other"))</f>
        <v>other</v>
      </c>
      <c r="AE4606">
        <f>IF(Table1[[#This Row],[Churn Label]]="no",0,1)</f>
        <v>1</v>
      </c>
      <c r="AF4606" cm="1">
        <f t="array" ref="AF4606">SUM(Table1[Cutomer Churned or not]/'KPI''s'!$B$1)</f>
        <v>0.2685808284731635</v>
      </c>
    </row>
    <row r="4607" spans="1:32" x14ac:dyDescent="0.25">
      <c r="A4607" t="s">
        <v>9332</v>
      </c>
      <c r="B4607" t="s">
        <v>25</v>
      </c>
      <c r="C4607" s="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 t="str">
        <f>IF(Table1[[#This Row],[Under 30]]="yes","under 30",IF(Table1[[#This Row],[Senior]]="No","Senior","other"))</f>
        <v>Senior</v>
      </c>
      <c r="AE4607">
        <f>IF(Table1[[#This Row],[Churn Label]]="no",0,1)</f>
        <v>1</v>
      </c>
      <c r="AF4607" cm="1">
        <f t="array" ref="AF4607">SUM(Table1[Cutomer Churned or not]/'KPI''s'!$B$1)</f>
        <v>0.2685808284731635</v>
      </c>
    </row>
    <row r="4608" spans="1:32" x14ac:dyDescent="0.25">
      <c r="A4608" t="s">
        <v>9334</v>
      </c>
      <c r="B4608" t="s">
        <v>25</v>
      </c>
      <c r="C4608" s="7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 t="str">
        <f>IF(Table1[[#This Row],[Under 30]]="yes","under 30",IF(Table1[[#This Row],[Senior]]="No","Senior","other"))</f>
        <v>Senior</v>
      </c>
      <c r="AE4608">
        <f>IF(Table1[[#This Row],[Churn Label]]="no",0,1)</f>
        <v>1</v>
      </c>
      <c r="AF4608" cm="1">
        <f t="array" ref="AF4608">SUM(Table1[Cutomer Churned or not]/'KPI''s'!$B$1)</f>
        <v>0.2685808284731635</v>
      </c>
    </row>
    <row r="4609" spans="1:32" x14ac:dyDescent="0.25">
      <c r="A4609" t="s">
        <v>9336</v>
      </c>
      <c r="B4609" t="s">
        <v>25</v>
      </c>
      <c r="C4609" s="7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 t="str">
        <f>IF(Table1[[#This Row],[Under 30]]="yes","under 30",IF(Table1[[#This Row],[Senior]]="No","Senior","other"))</f>
        <v>Senior</v>
      </c>
      <c r="AE4609">
        <f>IF(Table1[[#This Row],[Churn Label]]="no",0,1)</f>
        <v>1</v>
      </c>
      <c r="AF4609" cm="1">
        <f t="array" ref="AF4609">SUM(Table1[Cutomer Churned or not]/'KPI''s'!$B$1)</f>
        <v>0.2685808284731635</v>
      </c>
    </row>
    <row r="4610" spans="1:32" x14ac:dyDescent="0.25">
      <c r="A4610" t="s">
        <v>9338</v>
      </c>
      <c r="B4610" t="s">
        <v>25</v>
      </c>
      <c r="C4610" s="7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 t="str">
        <f>IF(Table1[[#This Row],[Under 30]]="yes","under 30",IF(Table1[[#This Row],[Senior]]="No","Senior","other"))</f>
        <v>Senior</v>
      </c>
      <c r="AE4610">
        <f>IF(Table1[[#This Row],[Churn Label]]="no",0,1)</f>
        <v>1</v>
      </c>
      <c r="AF4610" cm="1">
        <f t="array" ref="AF4610">SUM(Table1[Cutomer Churned or not]/'KPI''s'!$B$1)</f>
        <v>0.2685808284731635</v>
      </c>
    </row>
    <row r="4611" spans="1:32" x14ac:dyDescent="0.25">
      <c r="A4611" t="s">
        <v>9340</v>
      </c>
      <c r="B4611" t="s">
        <v>25</v>
      </c>
      <c r="C4611" s="7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 t="str">
        <f>IF(Table1[[#This Row],[Under 30]]="yes","under 30",IF(Table1[[#This Row],[Senior]]="No","Senior","other"))</f>
        <v>under 30</v>
      </c>
      <c r="AE4611">
        <f>IF(Table1[[#This Row],[Churn Label]]="no",0,1)</f>
        <v>1</v>
      </c>
      <c r="AF4611" cm="1">
        <f t="array" ref="AF4611">SUM(Table1[Cutomer Churned or not]/'KPI''s'!$B$1)</f>
        <v>0.2685808284731635</v>
      </c>
    </row>
    <row r="4612" spans="1:32" x14ac:dyDescent="0.25">
      <c r="A4612" t="s">
        <v>9342</v>
      </c>
      <c r="B4612" t="s">
        <v>25</v>
      </c>
      <c r="C4612" s="7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 t="str">
        <f>IF(Table1[[#This Row],[Under 30]]="yes","under 30",IF(Table1[[#This Row],[Senior]]="No","Senior","other"))</f>
        <v>other</v>
      </c>
      <c r="AE4612">
        <f>IF(Table1[[#This Row],[Churn Label]]="no",0,1)</f>
        <v>1</v>
      </c>
      <c r="AF4612" cm="1">
        <f t="array" ref="AF4612">SUM(Table1[Cutomer Churned or not]/'KPI''s'!$B$1)</f>
        <v>0.2685808284731635</v>
      </c>
    </row>
    <row r="4613" spans="1:32" x14ac:dyDescent="0.25">
      <c r="A4613" t="s">
        <v>9344</v>
      </c>
      <c r="B4613" t="s">
        <v>25</v>
      </c>
      <c r="C4613" s="7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 t="str">
        <f>IF(Table1[[#This Row],[Under 30]]="yes","under 30",IF(Table1[[#This Row],[Senior]]="No","Senior","other"))</f>
        <v>other</v>
      </c>
      <c r="AE4613">
        <f>IF(Table1[[#This Row],[Churn Label]]="no",0,1)</f>
        <v>1</v>
      </c>
      <c r="AF4613" cm="1">
        <f t="array" ref="AF4613">SUM(Table1[Cutomer Churned or not]/'KPI''s'!$B$1)</f>
        <v>0.2685808284731635</v>
      </c>
    </row>
    <row r="4614" spans="1:32" x14ac:dyDescent="0.25">
      <c r="A4614" t="s">
        <v>9346</v>
      </c>
      <c r="B4614" t="s">
        <v>25</v>
      </c>
      <c r="C4614" s="7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 t="str">
        <f>IF(Table1[[#This Row],[Under 30]]="yes","under 30",IF(Table1[[#This Row],[Senior]]="No","Senior","other"))</f>
        <v>Senior</v>
      </c>
      <c r="AE4614">
        <f>IF(Table1[[#This Row],[Churn Label]]="no",0,1)</f>
        <v>1</v>
      </c>
      <c r="AF4614" cm="1">
        <f t="array" ref="AF4614">SUM(Table1[Cutomer Churned or not]/'KPI''s'!$B$1)</f>
        <v>0.2685808284731635</v>
      </c>
    </row>
    <row r="4615" spans="1:32" x14ac:dyDescent="0.25">
      <c r="A4615" t="s">
        <v>9348</v>
      </c>
      <c r="B4615" t="s">
        <v>25</v>
      </c>
      <c r="C4615" s="7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 t="str">
        <f>IF(Table1[[#This Row],[Under 30]]="yes","under 30",IF(Table1[[#This Row],[Senior]]="No","Senior","other"))</f>
        <v>Senior</v>
      </c>
      <c r="AE4615">
        <f>IF(Table1[[#This Row],[Churn Label]]="no",0,1)</f>
        <v>1</v>
      </c>
      <c r="AF4615" cm="1">
        <f t="array" ref="AF4615">SUM(Table1[Cutomer Churned or not]/'KPI''s'!$B$1)</f>
        <v>0.2685808284731635</v>
      </c>
    </row>
    <row r="4616" spans="1:32" x14ac:dyDescent="0.25">
      <c r="A4616" t="s">
        <v>9350</v>
      </c>
      <c r="B4616" t="s">
        <v>25</v>
      </c>
      <c r="C4616" s="7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 t="str">
        <f>IF(Table1[[#This Row],[Under 30]]="yes","under 30",IF(Table1[[#This Row],[Senior]]="No","Senior","other"))</f>
        <v>Senior</v>
      </c>
      <c r="AE4616">
        <f>IF(Table1[[#This Row],[Churn Label]]="no",0,1)</f>
        <v>1</v>
      </c>
      <c r="AF4616" cm="1">
        <f t="array" ref="AF4616">SUM(Table1[Cutomer Churned or not]/'KPI''s'!$B$1)</f>
        <v>0.2685808284731635</v>
      </c>
    </row>
    <row r="4617" spans="1:32" x14ac:dyDescent="0.25">
      <c r="A4617" t="s">
        <v>9352</v>
      </c>
      <c r="B4617" t="s">
        <v>25</v>
      </c>
      <c r="C4617" s="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 t="str">
        <f>IF(Table1[[#This Row],[Under 30]]="yes","under 30",IF(Table1[[#This Row],[Senior]]="No","Senior","other"))</f>
        <v>under 30</v>
      </c>
      <c r="AE4617">
        <f>IF(Table1[[#This Row],[Churn Label]]="no",0,1)</f>
        <v>1</v>
      </c>
      <c r="AF4617" cm="1">
        <f t="array" ref="AF4617">SUM(Table1[Cutomer Churned or not]/'KPI''s'!$B$1)</f>
        <v>0.2685808284731635</v>
      </c>
    </row>
    <row r="4618" spans="1:32" x14ac:dyDescent="0.25">
      <c r="A4618" t="s">
        <v>9354</v>
      </c>
      <c r="B4618" t="s">
        <v>25</v>
      </c>
      <c r="C4618" s="7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 t="str">
        <f>IF(Table1[[#This Row],[Under 30]]="yes","under 30",IF(Table1[[#This Row],[Senior]]="No","Senior","other"))</f>
        <v>Senior</v>
      </c>
      <c r="AE4618">
        <f>IF(Table1[[#This Row],[Churn Label]]="no",0,1)</f>
        <v>1</v>
      </c>
      <c r="AF4618" cm="1">
        <f t="array" ref="AF4618">SUM(Table1[Cutomer Churned or not]/'KPI''s'!$B$1)</f>
        <v>0.2685808284731635</v>
      </c>
    </row>
    <row r="4619" spans="1:32" x14ac:dyDescent="0.25">
      <c r="A4619" t="s">
        <v>9356</v>
      </c>
      <c r="B4619" t="s">
        <v>25</v>
      </c>
      <c r="C4619" s="7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 t="str">
        <f>IF(Table1[[#This Row],[Under 30]]="yes","under 30",IF(Table1[[#This Row],[Senior]]="No","Senior","other"))</f>
        <v>Senior</v>
      </c>
      <c r="AE4619">
        <f>IF(Table1[[#This Row],[Churn Label]]="no",0,1)</f>
        <v>1</v>
      </c>
      <c r="AF4619" cm="1">
        <f t="array" ref="AF4619">SUM(Table1[Cutomer Churned or not]/'KPI''s'!$B$1)</f>
        <v>0.2685808284731635</v>
      </c>
    </row>
    <row r="4620" spans="1:32" x14ac:dyDescent="0.25">
      <c r="A4620" t="s">
        <v>9358</v>
      </c>
      <c r="B4620" t="s">
        <v>25</v>
      </c>
      <c r="C4620" s="7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 t="str">
        <f>IF(Table1[[#This Row],[Under 30]]="yes","under 30",IF(Table1[[#This Row],[Senior]]="No","Senior","other"))</f>
        <v>other</v>
      </c>
      <c r="AE4620">
        <f>IF(Table1[[#This Row],[Churn Label]]="no",0,1)</f>
        <v>1</v>
      </c>
      <c r="AF4620" cm="1">
        <f t="array" ref="AF4620">SUM(Table1[Cutomer Churned or not]/'KPI''s'!$B$1)</f>
        <v>0.2685808284731635</v>
      </c>
    </row>
    <row r="4621" spans="1:32" x14ac:dyDescent="0.25">
      <c r="A4621" t="s">
        <v>9360</v>
      </c>
      <c r="B4621" t="s">
        <v>25</v>
      </c>
      <c r="C4621" s="7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 t="str">
        <f>IF(Table1[[#This Row],[Under 30]]="yes","under 30",IF(Table1[[#This Row],[Senior]]="No","Senior","other"))</f>
        <v>under 30</v>
      </c>
      <c r="AE4621">
        <f>IF(Table1[[#This Row],[Churn Label]]="no",0,1)</f>
        <v>1</v>
      </c>
      <c r="AF4621" cm="1">
        <f t="array" ref="AF4621">SUM(Table1[Cutomer Churned or not]/'KPI''s'!$B$1)</f>
        <v>0.2685808284731635</v>
      </c>
    </row>
    <row r="4622" spans="1:32" x14ac:dyDescent="0.25">
      <c r="A4622" t="s">
        <v>9362</v>
      </c>
      <c r="B4622" t="s">
        <v>25</v>
      </c>
      <c r="C4622" s="7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 t="str">
        <f>IF(Table1[[#This Row],[Under 30]]="yes","under 30",IF(Table1[[#This Row],[Senior]]="No","Senior","other"))</f>
        <v>Senior</v>
      </c>
      <c r="AE4622">
        <f>IF(Table1[[#This Row],[Churn Label]]="no",0,1)</f>
        <v>1</v>
      </c>
      <c r="AF4622" cm="1">
        <f t="array" ref="AF4622">SUM(Table1[Cutomer Churned or not]/'KPI''s'!$B$1)</f>
        <v>0.2685808284731635</v>
      </c>
    </row>
    <row r="4623" spans="1:32" x14ac:dyDescent="0.25">
      <c r="A4623" t="s">
        <v>9364</v>
      </c>
      <c r="B4623" t="s">
        <v>25</v>
      </c>
      <c r="C4623" s="7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 t="str">
        <f>IF(Table1[[#This Row],[Under 30]]="yes","under 30",IF(Table1[[#This Row],[Senior]]="No","Senior","other"))</f>
        <v>other</v>
      </c>
      <c r="AE4623">
        <f>IF(Table1[[#This Row],[Churn Label]]="no",0,1)</f>
        <v>1</v>
      </c>
      <c r="AF4623" cm="1">
        <f t="array" ref="AF4623">SUM(Table1[Cutomer Churned or not]/'KPI''s'!$B$1)</f>
        <v>0.2685808284731635</v>
      </c>
    </row>
    <row r="4624" spans="1:32" x14ac:dyDescent="0.25">
      <c r="A4624" t="s">
        <v>9366</v>
      </c>
      <c r="B4624" t="s">
        <v>25</v>
      </c>
      <c r="C4624" s="7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 t="str">
        <f>IF(Table1[[#This Row],[Under 30]]="yes","under 30",IF(Table1[[#This Row],[Senior]]="No","Senior","other"))</f>
        <v>under 30</v>
      </c>
      <c r="AE4624">
        <f>IF(Table1[[#This Row],[Churn Label]]="no",0,1)</f>
        <v>1</v>
      </c>
      <c r="AF4624" cm="1">
        <f t="array" ref="AF4624">SUM(Table1[Cutomer Churned or not]/'KPI''s'!$B$1)</f>
        <v>0.2685808284731635</v>
      </c>
    </row>
    <row r="4625" spans="1:32" x14ac:dyDescent="0.25">
      <c r="A4625" t="s">
        <v>9368</v>
      </c>
      <c r="B4625" t="s">
        <v>25</v>
      </c>
      <c r="C4625" s="7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 t="str">
        <f>IF(Table1[[#This Row],[Under 30]]="yes","under 30",IF(Table1[[#This Row],[Senior]]="No","Senior","other"))</f>
        <v>under 30</v>
      </c>
      <c r="AE4625">
        <f>IF(Table1[[#This Row],[Churn Label]]="no",0,1)</f>
        <v>1</v>
      </c>
      <c r="AF4625" cm="1">
        <f t="array" ref="AF4625">SUM(Table1[Cutomer Churned or not]/'KPI''s'!$B$1)</f>
        <v>0.2685808284731635</v>
      </c>
    </row>
    <row r="4626" spans="1:32" x14ac:dyDescent="0.25">
      <c r="A4626" t="s">
        <v>9370</v>
      </c>
      <c r="B4626" t="s">
        <v>25</v>
      </c>
      <c r="C4626" s="7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 t="str">
        <f>IF(Table1[[#This Row],[Under 30]]="yes","under 30",IF(Table1[[#This Row],[Senior]]="No","Senior","other"))</f>
        <v>under 30</v>
      </c>
      <c r="AE4626">
        <f>IF(Table1[[#This Row],[Churn Label]]="no",0,1)</f>
        <v>1</v>
      </c>
      <c r="AF4626" cm="1">
        <f t="array" ref="AF4626">SUM(Table1[Cutomer Churned or not]/'KPI''s'!$B$1)</f>
        <v>0.2685808284731635</v>
      </c>
    </row>
    <row r="4627" spans="1:32" x14ac:dyDescent="0.25">
      <c r="A4627" t="s">
        <v>9372</v>
      </c>
      <c r="B4627" t="s">
        <v>25</v>
      </c>
      <c r="C4627" s="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 t="str">
        <f>IF(Table1[[#This Row],[Under 30]]="yes","under 30",IF(Table1[[#This Row],[Senior]]="No","Senior","other"))</f>
        <v>Senior</v>
      </c>
      <c r="AE4627">
        <f>IF(Table1[[#This Row],[Churn Label]]="no",0,1)</f>
        <v>1</v>
      </c>
      <c r="AF4627" cm="1">
        <f t="array" ref="AF4627">SUM(Table1[Cutomer Churned or not]/'KPI''s'!$B$1)</f>
        <v>0.2685808284731635</v>
      </c>
    </row>
    <row r="4628" spans="1:32" x14ac:dyDescent="0.25">
      <c r="A4628" t="s">
        <v>9374</v>
      </c>
      <c r="B4628" t="s">
        <v>25</v>
      </c>
      <c r="C4628" s="7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 t="str">
        <f>IF(Table1[[#This Row],[Under 30]]="yes","under 30",IF(Table1[[#This Row],[Senior]]="No","Senior","other"))</f>
        <v>other</v>
      </c>
      <c r="AE4628">
        <f>IF(Table1[[#This Row],[Churn Label]]="no",0,1)</f>
        <v>1</v>
      </c>
      <c r="AF4628" cm="1">
        <f t="array" ref="AF4628">SUM(Table1[Cutomer Churned or not]/'KPI''s'!$B$1)</f>
        <v>0.2685808284731635</v>
      </c>
    </row>
    <row r="4629" spans="1:32" x14ac:dyDescent="0.25">
      <c r="A4629" t="s">
        <v>9376</v>
      </c>
      <c r="B4629" t="s">
        <v>25</v>
      </c>
      <c r="C4629" s="7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 t="str">
        <f>IF(Table1[[#This Row],[Under 30]]="yes","under 30",IF(Table1[[#This Row],[Senior]]="No","Senior","other"))</f>
        <v>Senior</v>
      </c>
      <c r="AE4629">
        <f>IF(Table1[[#This Row],[Churn Label]]="no",0,1)</f>
        <v>1</v>
      </c>
      <c r="AF4629" cm="1">
        <f t="array" ref="AF4629">SUM(Table1[Cutomer Churned or not]/'KPI''s'!$B$1)</f>
        <v>0.2685808284731635</v>
      </c>
    </row>
    <row r="4630" spans="1:32" x14ac:dyDescent="0.25">
      <c r="A4630" t="s">
        <v>9378</v>
      </c>
      <c r="B4630" t="s">
        <v>25</v>
      </c>
      <c r="C4630" s="7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 t="str">
        <f>IF(Table1[[#This Row],[Under 30]]="yes","under 30",IF(Table1[[#This Row],[Senior]]="No","Senior","other"))</f>
        <v>Senior</v>
      </c>
      <c r="AE4630">
        <f>IF(Table1[[#This Row],[Churn Label]]="no",0,1)</f>
        <v>1</v>
      </c>
      <c r="AF4630" cm="1">
        <f t="array" ref="AF4630">SUM(Table1[Cutomer Churned or not]/'KPI''s'!$B$1)</f>
        <v>0.2685808284731635</v>
      </c>
    </row>
    <row r="4631" spans="1:32" x14ac:dyDescent="0.25">
      <c r="A4631" t="s">
        <v>9380</v>
      </c>
      <c r="B4631" t="s">
        <v>25</v>
      </c>
      <c r="C4631" s="7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 t="str">
        <f>IF(Table1[[#This Row],[Under 30]]="yes","under 30",IF(Table1[[#This Row],[Senior]]="No","Senior","other"))</f>
        <v>Senior</v>
      </c>
      <c r="AE4631">
        <f>IF(Table1[[#This Row],[Churn Label]]="no",0,1)</f>
        <v>1</v>
      </c>
      <c r="AF4631" cm="1">
        <f t="array" ref="AF4631">SUM(Table1[Cutomer Churned or not]/'KPI''s'!$B$1)</f>
        <v>0.2685808284731635</v>
      </c>
    </row>
    <row r="4632" spans="1:32" x14ac:dyDescent="0.25">
      <c r="A4632" t="s">
        <v>9382</v>
      </c>
      <c r="B4632" t="s">
        <v>25</v>
      </c>
      <c r="C4632" s="7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 t="str">
        <f>IF(Table1[[#This Row],[Under 30]]="yes","under 30",IF(Table1[[#This Row],[Senior]]="No","Senior","other"))</f>
        <v>other</v>
      </c>
      <c r="AE4632">
        <f>IF(Table1[[#This Row],[Churn Label]]="no",0,1)</f>
        <v>1</v>
      </c>
      <c r="AF4632" cm="1">
        <f t="array" ref="AF4632">SUM(Table1[Cutomer Churned or not]/'KPI''s'!$B$1)</f>
        <v>0.2685808284731635</v>
      </c>
    </row>
    <row r="4633" spans="1:32" x14ac:dyDescent="0.25">
      <c r="A4633" t="s">
        <v>9384</v>
      </c>
      <c r="B4633" t="s">
        <v>25</v>
      </c>
      <c r="C4633" s="7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 t="str">
        <f>IF(Table1[[#This Row],[Under 30]]="yes","under 30",IF(Table1[[#This Row],[Senior]]="No","Senior","other"))</f>
        <v>Senior</v>
      </c>
      <c r="AE4633">
        <f>IF(Table1[[#This Row],[Churn Label]]="no",0,1)</f>
        <v>1</v>
      </c>
      <c r="AF4633" cm="1">
        <f t="array" ref="AF4633">SUM(Table1[Cutomer Churned or not]/'KPI''s'!$B$1)</f>
        <v>0.2685808284731635</v>
      </c>
    </row>
    <row r="4634" spans="1:32" x14ac:dyDescent="0.25">
      <c r="A4634" t="s">
        <v>9386</v>
      </c>
      <c r="B4634" t="s">
        <v>25</v>
      </c>
      <c r="C4634" s="7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 t="str">
        <f>IF(Table1[[#This Row],[Under 30]]="yes","under 30",IF(Table1[[#This Row],[Senior]]="No","Senior","other"))</f>
        <v>under 30</v>
      </c>
      <c r="AE4634">
        <f>IF(Table1[[#This Row],[Churn Label]]="no",0,1)</f>
        <v>1</v>
      </c>
      <c r="AF4634" cm="1">
        <f t="array" ref="AF4634">SUM(Table1[Cutomer Churned or not]/'KPI''s'!$B$1)</f>
        <v>0.2685808284731635</v>
      </c>
    </row>
    <row r="4635" spans="1:32" x14ac:dyDescent="0.25">
      <c r="A4635" t="s">
        <v>9388</v>
      </c>
      <c r="B4635" t="s">
        <v>25</v>
      </c>
      <c r="C4635" s="7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 t="str">
        <f>IF(Table1[[#This Row],[Under 30]]="yes","under 30",IF(Table1[[#This Row],[Senior]]="No","Senior","other"))</f>
        <v>Senior</v>
      </c>
      <c r="AE4635">
        <f>IF(Table1[[#This Row],[Churn Label]]="no",0,1)</f>
        <v>1</v>
      </c>
      <c r="AF4635" cm="1">
        <f t="array" ref="AF4635">SUM(Table1[Cutomer Churned or not]/'KPI''s'!$B$1)</f>
        <v>0.2685808284731635</v>
      </c>
    </row>
    <row r="4636" spans="1:32" x14ac:dyDescent="0.25">
      <c r="A4636" t="s">
        <v>9390</v>
      </c>
      <c r="B4636" t="s">
        <v>25</v>
      </c>
      <c r="C4636" s="7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 t="str">
        <f>IF(Table1[[#This Row],[Under 30]]="yes","under 30",IF(Table1[[#This Row],[Senior]]="No","Senior","other"))</f>
        <v>other</v>
      </c>
      <c r="AE4636">
        <f>IF(Table1[[#This Row],[Churn Label]]="no",0,1)</f>
        <v>1</v>
      </c>
      <c r="AF4636" cm="1">
        <f t="array" ref="AF4636">SUM(Table1[Cutomer Churned or not]/'KPI''s'!$B$1)</f>
        <v>0.2685808284731635</v>
      </c>
    </row>
    <row r="4637" spans="1:32" x14ac:dyDescent="0.25">
      <c r="A4637" t="s">
        <v>9392</v>
      </c>
      <c r="B4637" t="s">
        <v>25</v>
      </c>
      <c r="C4637" s="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 t="str">
        <f>IF(Table1[[#This Row],[Under 30]]="yes","under 30",IF(Table1[[#This Row],[Senior]]="No","Senior","other"))</f>
        <v>Senior</v>
      </c>
      <c r="AE4637">
        <f>IF(Table1[[#This Row],[Churn Label]]="no",0,1)</f>
        <v>1</v>
      </c>
      <c r="AF4637" cm="1">
        <f t="array" ref="AF4637">SUM(Table1[Cutomer Churned or not]/'KPI''s'!$B$1)</f>
        <v>0.2685808284731635</v>
      </c>
    </row>
    <row r="4638" spans="1:32" x14ac:dyDescent="0.25">
      <c r="A4638" t="s">
        <v>9394</v>
      </c>
      <c r="B4638" t="s">
        <v>25</v>
      </c>
      <c r="C4638" s="7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 t="str">
        <f>IF(Table1[[#This Row],[Under 30]]="yes","under 30",IF(Table1[[#This Row],[Senior]]="No","Senior","other"))</f>
        <v>Senior</v>
      </c>
      <c r="AE4638">
        <f>IF(Table1[[#This Row],[Churn Label]]="no",0,1)</f>
        <v>1</v>
      </c>
      <c r="AF4638" cm="1">
        <f t="array" ref="AF4638">SUM(Table1[Cutomer Churned or not]/'KPI''s'!$B$1)</f>
        <v>0.2685808284731635</v>
      </c>
    </row>
    <row r="4639" spans="1:32" x14ac:dyDescent="0.25">
      <c r="A4639" t="s">
        <v>9396</v>
      </c>
      <c r="B4639" t="s">
        <v>25</v>
      </c>
      <c r="C4639" s="7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 t="str">
        <f>IF(Table1[[#This Row],[Under 30]]="yes","under 30",IF(Table1[[#This Row],[Senior]]="No","Senior","other"))</f>
        <v>Senior</v>
      </c>
      <c r="AE4639">
        <f>IF(Table1[[#This Row],[Churn Label]]="no",0,1)</f>
        <v>1</v>
      </c>
      <c r="AF4639" cm="1">
        <f t="array" ref="AF4639">SUM(Table1[Cutomer Churned or not]/'KPI''s'!$B$1)</f>
        <v>0.2685808284731635</v>
      </c>
    </row>
    <row r="4640" spans="1:32" x14ac:dyDescent="0.25">
      <c r="A4640" t="s">
        <v>9398</v>
      </c>
      <c r="B4640" t="s">
        <v>25</v>
      </c>
      <c r="C4640" s="7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 t="str">
        <f>IF(Table1[[#This Row],[Under 30]]="yes","under 30",IF(Table1[[#This Row],[Senior]]="No","Senior","other"))</f>
        <v>Senior</v>
      </c>
      <c r="AE4640">
        <f>IF(Table1[[#This Row],[Churn Label]]="no",0,1)</f>
        <v>1</v>
      </c>
      <c r="AF4640" cm="1">
        <f t="array" ref="AF4640">SUM(Table1[Cutomer Churned or not]/'KPI''s'!$B$1)</f>
        <v>0.2685808284731635</v>
      </c>
    </row>
    <row r="4641" spans="1:32" x14ac:dyDescent="0.25">
      <c r="A4641" t="s">
        <v>9400</v>
      </c>
      <c r="B4641" t="s">
        <v>25</v>
      </c>
      <c r="C4641" s="7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 t="str">
        <f>IF(Table1[[#This Row],[Under 30]]="yes","under 30",IF(Table1[[#This Row],[Senior]]="No","Senior","other"))</f>
        <v>Senior</v>
      </c>
      <c r="AE4641">
        <f>IF(Table1[[#This Row],[Churn Label]]="no",0,1)</f>
        <v>1</v>
      </c>
      <c r="AF4641" cm="1">
        <f t="array" ref="AF4641">SUM(Table1[Cutomer Churned or not]/'KPI''s'!$B$1)</f>
        <v>0.2685808284731635</v>
      </c>
    </row>
    <row r="4642" spans="1:32" x14ac:dyDescent="0.25">
      <c r="A4642" t="s">
        <v>9402</v>
      </c>
      <c r="B4642" t="s">
        <v>25</v>
      </c>
      <c r="C4642" s="7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 t="str">
        <f>IF(Table1[[#This Row],[Under 30]]="yes","under 30",IF(Table1[[#This Row],[Senior]]="No","Senior","other"))</f>
        <v>Senior</v>
      </c>
      <c r="AE4642">
        <f>IF(Table1[[#This Row],[Churn Label]]="no",0,1)</f>
        <v>1</v>
      </c>
      <c r="AF4642" cm="1">
        <f t="array" ref="AF4642">SUM(Table1[Cutomer Churned or not]/'KPI''s'!$B$1)</f>
        <v>0.2685808284731635</v>
      </c>
    </row>
    <row r="4643" spans="1:32" x14ac:dyDescent="0.25">
      <c r="A4643" t="s">
        <v>9404</v>
      </c>
      <c r="B4643" t="s">
        <v>25</v>
      </c>
      <c r="C4643" s="7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 t="str">
        <f>IF(Table1[[#This Row],[Under 30]]="yes","under 30",IF(Table1[[#This Row],[Senior]]="No","Senior","other"))</f>
        <v>Senior</v>
      </c>
      <c r="AE4643">
        <f>IF(Table1[[#This Row],[Churn Label]]="no",0,1)</f>
        <v>1</v>
      </c>
      <c r="AF4643" cm="1">
        <f t="array" ref="AF4643">SUM(Table1[Cutomer Churned or not]/'KPI''s'!$B$1)</f>
        <v>0.2685808284731635</v>
      </c>
    </row>
    <row r="4644" spans="1:32" x14ac:dyDescent="0.25">
      <c r="A4644" t="s">
        <v>9406</v>
      </c>
      <c r="B4644" t="s">
        <v>25</v>
      </c>
      <c r="C4644" s="7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 t="str">
        <f>IF(Table1[[#This Row],[Under 30]]="yes","under 30",IF(Table1[[#This Row],[Senior]]="No","Senior","other"))</f>
        <v>under 30</v>
      </c>
      <c r="AE4644">
        <f>IF(Table1[[#This Row],[Churn Label]]="no",0,1)</f>
        <v>1</v>
      </c>
      <c r="AF4644" cm="1">
        <f t="array" ref="AF4644">SUM(Table1[Cutomer Churned or not]/'KPI''s'!$B$1)</f>
        <v>0.2685808284731635</v>
      </c>
    </row>
    <row r="4645" spans="1:32" x14ac:dyDescent="0.25">
      <c r="A4645" t="s">
        <v>9408</v>
      </c>
      <c r="B4645" t="s">
        <v>25</v>
      </c>
      <c r="C4645" s="7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 t="str">
        <f>IF(Table1[[#This Row],[Under 30]]="yes","under 30",IF(Table1[[#This Row],[Senior]]="No","Senior","other"))</f>
        <v>under 30</v>
      </c>
      <c r="AE4645">
        <f>IF(Table1[[#This Row],[Churn Label]]="no",0,1)</f>
        <v>1</v>
      </c>
      <c r="AF4645" cm="1">
        <f t="array" ref="AF4645">SUM(Table1[Cutomer Churned or not]/'KPI''s'!$B$1)</f>
        <v>0.2685808284731635</v>
      </c>
    </row>
    <row r="4646" spans="1:32" x14ac:dyDescent="0.25">
      <c r="A4646" t="s">
        <v>9410</v>
      </c>
      <c r="B4646" t="s">
        <v>25</v>
      </c>
      <c r="C4646" s="7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 t="str">
        <f>IF(Table1[[#This Row],[Under 30]]="yes","under 30",IF(Table1[[#This Row],[Senior]]="No","Senior","other"))</f>
        <v>other</v>
      </c>
      <c r="AE4646">
        <f>IF(Table1[[#This Row],[Churn Label]]="no",0,1)</f>
        <v>1</v>
      </c>
      <c r="AF4646" cm="1">
        <f t="array" ref="AF4646">SUM(Table1[Cutomer Churned or not]/'KPI''s'!$B$1)</f>
        <v>0.2685808284731635</v>
      </c>
    </row>
    <row r="4647" spans="1:32" x14ac:dyDescent="0.25">
      <c r="A4647" t="s">
        <v>9412</v>
      </c>
      <c r="B4647" t="s">
        <v>25</v>
      </c>
      <c r="C4647" s="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 t="str">
        <f>IF(Table1[[#This Row],[Under 30]]="yes","under 30",IF(Table1[[#This Row],[Senior]]="No","Senior","other"))</f>
        <v>Senior</v>
      </c>
      <c r="AE4647">
        <f>IF(Table1[[#This Row],[Churn Label]]="no",0,1)</f>
        <v>1</v>
      </c>
      <c r="AF4647" cm="1">
        <f t="array" ref="AF4647">SUM(Table1[Cutomer Churned or not]/'KPI''s'!$B$1)</f>
        <v>0.2685808284731635</v>
      </c>
    </row>
    <row r="4648" spans="1:32" x14ac:dyDescent="0.25">
      <c r="A4648" t="s">
        <v>9414</v>
      </c>
      <c r="B4648" t="s">
        <v>25</v>
      </c>
      <c r="C4648" s="7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 t="str">
        <f>IF(Table1[[#This Row],[Under 30]]="yes","under 30",IF(Table1[[#This Row],[Senior]]="No","Senior","other"))</f>
        <v>Senior</v>
      </c>
      <c r="AE4648">
        <f>IF(Table1[[#This Row],[Churn Label]]="no",0,1)</f>
        <v>1</v>
      </c>
      <c r="AF4648" cm="1">
        <f t="array" ref="AF4648">SUM(Table1[Cutomer Churned or not]/'KPI''s'!$B$1)</f>
        <v>0.2685808284731635</v>
      </c>
    </row>
    <row r="4649" spans="1:32" x14ac:dyDescent="0.25">
      <c r="A4649" t="s">
        <v>9416</v>
      </c>
      <c r="B4649" t="s">
        <v>25</v>
      </c>
      <c r="C4649" s="7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 t="str">
        <f>IF(Table1[[#This Row],[Under 30]]="yes","under 30",IF(Table1[[#This Row],[Senior]]="No","Senior","other"))</f>
        <v>other</v>
      </c>
      <c r="AE4649">
        <f>IF(Table1[[#This Row],[Churn Label]]="no",0,1)</f>
        <v>1</v>
      </c>
      <c r="AF4649" cm="1">
        <f t="array" ref="AF4649">SUM(Table1[Cutomer Churned or not]/'KPI''s'!$B$1)</f>
        <v>0.2685808284731635</v>
      </c>
    </row>
    <row r="4650" spans="1:32" x14ac:dyDescent="0.25">
      <c r="A4650" t="s">
        <v>9418</v>
      </c>
      <c r="B4650" t="s">
        <v>25</v>
      </c>
      <c r="C4650" s="7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 t="str">
        <f>IF(Table1[[#This Row],[Under 30]]="yes","under 30",IF(Table1[[#This Row],[Senior]]="No","Senior","other"))</f>
        <v>Senior</v>
      </c>
      <c r="AE4650">
        <f>IF(Table1[[#This Row],[Churn Label]]="no",0,1)</f>
        <v>1</v>
      </c>
      <c r="AF4650" cm="1">
        <f t="array" ref="AF4650">SUM(Table1[Cutomer Churned or not]/'KPI''s'!$B$1)</f>
        <v>0.2685808284731635</v>
      </c>
    </row>
    <row r="4651" spans="1:32" x14ac:dyDescent="0.25">
      <c r="A4651" t="s">
        <v>9420</v>
      </c>
      <c r="B4651" t="s">
        <v>25</v>
      </c>
      <c r="C4651" s="7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 t="str">
        <f>IF(Table1[[#This Row],[Under 30]]="yes","under 30",IF(Table1[[#This Row],[Senior]]="No","Senior","other"))</f>
        <v>Senior</v>
      </c>
      <c r="AE4651">
        <f>IF(Table1[[#This Row],[Churn Label]]="no",0,1)</f>
        <v>1</v>
      </c>
      <c r="AF4651" cm="1">
        <f t="array" ref="AF4651">SUM(Table1[Cutomer Churned or not]/'KPI''s'!$B$1)</f>
        <v>0.2685808284731635</v>
      </c>
    </row>
    <row r="4652" spans="1:32" x14ac:dyDescent="0.25">
      <c r="A4652" t="s">
        <v>9422</v>
      </c>
      <c r="B4652" t="s">
        <v>25</v>
      </c>
      <c r="C4652" s="7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 t="str">
        <f>IF(Table1[[#This Row],[Under 30]]="yes","under 30",IF(Table1[[#This Row],[Senior]]="No","Senior","other"))</f>
        <v>Senior</v>
      </c>
      <c r="AE4652">
        <f>IF(Table1[[#This Row],[Churn Label]]="no",0,1)</f>
        <v>1</v>
      </c>
      <c r="AF4652" cm="1">
        <f t="array" ref="AF4652">SUM(Table1[Cutomer Churned or not]/'KPI''s'!$B$1)</f>
        <v>0.2685808284731635</v>
      </c>
    </row>
    <row r="4653" spans="1:32" x14ac:dyDescent="0.25">
      <c r="A4653" t="s">
        <v>9424</v>
      </c>
      <c r="B4653" t="s">
        <v>25</v>
      </c>
      <c r="C4653" s="7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 t="str">
        <f>IF(Table1[[#This Row],[Under 30]]="yes","under 30",IF(Table1[[#This Row],[Senior]]="No","Senior","other"))</f>
        <v>other</v>
      </c>
      <c r="AE4653">
        <f>IF(Table1[[#This Row],[Churn Label]]="no",0,1)</f>
        <v>1</v>
      </c>
      <c r="AF4653" cm="1">
        <f t="array" ref="AF4653">SUM(Table1[Cutomer Churned or not]/'KPI''s'!$B$1)</f>
        <v>0.2685808284731635</v>
      </c>
    </row>
    <row r="4654" spans="1:32" x14ac:dyDescent="0.25">
      <c r="A4654" t="s">
        <v>9426</v>
      </c>
      <c r="B4654" t="s">
        <v>25</v>
      </c>
      <c r="C4654" s="7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 t="str">
        <f>IF(Table1[[#This Row],[Under 30]]="yes","under 30",IF(Table1[[#This Row],[Senior]]="No","Senior","other"))</f>
        <v>other</v>
      </c>
      <c r="AE4654">
        <f>IF(Table1[[#This Row],[Churn Label]]="no",0,1)</f>
        <v>1</v>
      </c>
      <c r="AF4654" cm="1">
        <f t="array" ref="AF4654">SUM(Table1[Cutomer Churned or not]/'KPI''s'!$B$1)</f>
        <v>0.2685808284731635</v>
      </c>
    </row>
    <row r="4655" spans="1:32" x14ac:dyDescent="0.25">
      <c r="A4655" t="s">
        <v>9428</v>
      </c>
      <c r="B4655" t="s">
        <v>25</v>
      </c>
      <c r="C4655" s="7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 t="str">
        <f>IF(Table1[[#This Row],[Under 30]]="yes","under 30",IF(Table1[[#This Row],[Senior]]="No","Senior","other"))</f>
        <v>Senior</v>
      </c>
      <c r="AE4655">
        <f>IF(Table1[[#This Row],[Churn Label]]="no",0,1)</f>
        <v>1</v>
      </c>
      <c r="AF4655" cm="1">
        <f t="array" ref="AF4655">SUM(Table1[Cutomer Churned or not]/'KPI''s'!$B$1)</f>
        <v>0.2685808284731635</v>
      </c>
    </row>
    <row r="4656" spans="1:32" x14ac:dyDescent="0.25">
      <c r="A4656" t="s">
        <v>9430</v>
      </c>
      <c r="B4656" t="s">
        <v>25</v>
      </c>
      <c r="C4656" s="7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 t="str">
        <f>IF(Table1[[#This Row],[Under 30]]="yes","under 30",IF(Table1[[#This Row],[Senior]]="No","Senior","other"))</f>
        <v>Senior</v>
      </c>
      <c r="AE4656">
        <f>IF(Table1[[#This Row],[Churn Label]]="no",0,1)</f>
        <v>1</v>
      </c>
      <c r="AF4656" cm="1">
        <f t="array" ref="AF4656">SUM(Table1[Cutomer Churned or not]/'KPI''s'!$B$1)</f>
        <v>0.2685808284731635</v>
      </c>
    </row>
    <row r="4657" spans="1:32" x14ac:dyDescent="0.25">
      <c r="A4657" t="s">
        <v>9432</v>
      </c>
      <c r="B4657" t="s">
        <v>25</v>
      </c>
      <c r="C4657" s="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 t="str">
        <f>IF(Table1[[#This Row],[Under 30]]="yes","under 30",IF(Table1[[#This Row],[Senior]]="No","Senior","other"))</f>
        <v>other</v>
      </c>
      <c r="AE4657">
        <f>IF(Table1[[#This Row],[Churn Label]]="no",0,1)</f>
        <v>1</v>
      </c>
      <c r="AF4657" cm="1">
        <f t="array" ref="AF4657">SUM(Table1[Cutomer Churned or not]/'KPI''s'!$B$1)</f>
        <v>0.2685808284731635</v>
      </c>
    </row>
    <row r="4658" spans="1:32" x14ac:dyDescent="0.25">
      <c r="A4658" t="s">
        <v>9434</v>
      </c>
      <c r="B4658" t="s">
        <v>25</v>
      </c>
      <c r="C4658" s="7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 t="str">
        <f>IF(Table1[[#This Row],[Under 30]]="yes","under 30",IF(Table1[[#This Row],[Senior]]="No","Senior","other"))</f>
        <v>other</v>
      </c>
      <c r="AE4658">
        <f>IF(Table1[[#This Row],[Churn Label]]="no",0,1)</f>
        <v>1</v>
      </c>
      <c r="AF4658" cm="1">
        <f t="array" ref="AF4658">SUM(Table1[Cutomer Churned or not]/'KPI''s'!$B$1)</f>
        <v>0.2685808284731635</v>
      </c>
    </row>
    <row r="4659" spans="1:32" x14ac:dyDescent="0.25">
      <c r="A4659" t="s">
        <v>9436</v>
      </c>
      <c r="B4659" t="s">
        <v>25</v>
      </c>
      <c r="C4659" s="7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 t="str">
        <f>IF(Table1[[#This Row],[Under 30]]="yes","under 30",IF(Table1[[#This Row],[Senior]]="No","Senior","other"))</f>
        <v>other</v>
      </c>
      <c r="AE4659">
        <f>IF(Table1[[#This Row],[Churn Label]]="no",0,1)</f>
        <v>1</v>
      </c>
      <c r="AF4659" cm="1">
        <f t="array" ref="AF4659">SUM(Table1[Cutomer Churned or not]/'KPI''s'!$B$1)</f>
        <v>0.2685808284731635</v>
      </c>
    </row>
    <row r="4660" spans="1:32" x14ac:dyDescent="0.25">
      <c r="A4660" t="s">
        <v>9438</v>
      </c>
      <c r="B4660" t="s">
        <v>25</v>
      </c>
      <c r="C4660" s="7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 t="str">
        <f>IF(Table1[[#This Row],[Under 30]]="yes","under 30",IF(Table1[[#This Row],[Senior]]="No","Senior","other"))</f>
        <v>other</v>
      </c>
      <c r="AE4660">
        <f>IF(Table1[[#This Row],[Churn Label]]="no",0,1)</f>
        <v>1</v>
      </c>
      <c r="AF4660" cm="1">
        <f t="array" ref="AF4660">SUM(Table1[Cutomer Churned or not]/'KPI''s'!$B$1)</f>
        <v>0.2685808284731635</v>
      </c>
    </row>
    <row r="4661" spans="1:32" x14ac:dyDescent="0.25">
      <c r="A4661" t="s">
        <v>9440</v>
      </c>
      <c r="B4661" t="s">
        <v>25</v>
      </c>
      <c r="C4661" s="7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 t="str">
        <f>IF(Table1[[#This Row],[Under 30]]="yes","under 30",IF(Table1[[#This Row],[Senior]]="No","Senior","other"))</f>
        <v>Senior</v>
      </c>
      <c r="AE4661">
        <f>IF(Table1[[#This Row],[Churn Label]]="no",0,1)</f>
        <v>1</v>
      </c>
      <c r="AF4661" cm="1">
        <f t="array" ref="AF4661">SUM(Table1[Cutomer Churned or not]/'KPI''s'!$B$1)</f>
        <v>0.2685808284731635</v>
      </c>
    </row>
    <row r="4662" spans="1:32" x14ac:dyDescent="0.25">
      <c r="A4662" t="s">
        <v>9442</v>
      </c>
      <c r="B4662" t="s">
        <v>25</v>
      </c>
      <c r="C4662" s="7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 t="str">
        <f>IF(Table1[[#This Row],[Under 30]]="yes","under 30",IF(Table1[[#This Row],[Senior]]="No","Senior","other"))</f>
        <v>Senior</v>
      </c>
      <c r="AE4662">
        <f>IF(Table1[[#This Row],[Churn Label]]="no",0,1)</f>
        <v>1</v>
      </c>
      <c r="AF4662" cm="1">
        <f t="array" ref="AF4662">SUM(Table1[Cutomer Churned or not]/'KPI''s'!$B$1)</f>
        <v>0.2685808284731635</v>
      </c>
    </row>
    <row r="4663" spans="1:32" x14ac:dyDescent="0.25">
      <c r="A4663" t="s">
        <v>9444</v>
      </c>
      <c r="B4663" t="s">
        <v>25</v>
      </c>
      <c r="C4663" s="7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 t="str">
        <f>IF(Table1[[#This Row],[Under 30]]="yes","under 30",IF(Table1[[#This Row],[Senior]]="No","Senior","other"))</f>
        <v>Senior</v>
      </c>
      <c r="AE4663">
        <f>IF(Table1[[#This Row],[Churn Label]]="no",0,1)</f>
        <v>1</v>
      </c>
      <c r="AF4663" cm="1">
        <f t="array" ref="AF4663">SUM(Table1[Cutomer Churned or not]/'KPI''s'!$B$1)</f>
        <v>0.2685808284731635</v>
      </c>
    </row>
    <row r="4664" spans="1:32" x14ac:dyDescent="0.25">
      <c r="A4664" t="s">
        <v>9446</v>
      </c>
      <c r="B4664" t="s">
        <v>25</v>
      </c>
      <c r="C4664" s="7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 t="str">
        <f>IF(Table1[[#This Row],[Under 30]]="yes","under 30",IF(Table1[[#This Row],[Senior]]="No","Senior","other"))</f>
        <v>Senior</v>
      </c>
      <c r="AE4664">
        <f>IF(Table1[[#This Row],[Churn Label]]="no",0,1)</f>
        <v>1</v>
      </c>
      <c r="AF4664" cm="1">
        <f t="array" ref="AF4664">SUM(Table1[Cutomer Churned or not]/'KPI''s'!$B$1)</f>
        <v>0.2685808284731635</v>
      </c>
    </row>
    <row r="4665" spans="1:32" x14ac:dyDescent="0.25">
      <c r="A4665" t="s">
        <v>9448</v>
      </c>
      <c r="B4665" t="s">
        <v>25</v>
      </c>
      <c r="C4665" s="7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 t="str">
        <f>IF(Table1[[#This Row],[Under 30]]="yes","under 30",IF(Table1[[#This Row],[Senior]]="No","Senior","other"))</f>
        <v>Senior</v>
      </c>
      <c r="AE4665">
        <f>IF(Table1[[#This Row],[Churn Label]]="no",0,1)</f>
        <v>1</v>
      </c>
      <c r="AF4665" cm="1">
        <f t="array" ref="AF4665">SUM(Table1[Cutomer Churned or not]/'KPI''s'!$B$1)</f>
        <v>0.2685808284731635</v>
      </c>
    </row>
    <row r="4666" spans="1:32" x14ac:dyDescent="0.25">
      <c r="A4666" t="s">
        <v>9450</v>
      </c>
      <c r="B4666" t="s">
        <v>25</v>
      </c>
      <c r="C4666" s="7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 t="str">
        <f>IF(Table1[[#This Row],[Under 30]]="yes","under 30",IF(Table1[[#This Row],[Senior]]="No","Senior","other"))</f>
        <v>Senior</v>
      </c>
      <c r="AE4666">
        <f>IF(Table1[[#This Row],[Churn Label]]="no",0,1)</f>
        <v>1</v>
      </c>
      <c r="AF4666" cm="1">
        <f t="array" ref="AF4666">SUM(Table1[Cutomer Churned or not]/'KPI''s'!$B$1)</f>
        <v>0.2685808284731635</v>
      </c>
    </row>
    <row r="4667" spans="1:32" x14ac:dyDescent="0.25">
      <c r="A4667" t="s">
        <v>9452</v>
      </c>
      <c r="B4667" t="s">
        <v>25</v>
      </c>
      <c r="C4667" s="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 t="str">
        <f>IF(Table1[[#This Row],[Under 30]]="yes","under 30",IF(Table1[[#This Row],[Senior]]="No","Senior","other"))</f>
        <v>other</v>
      </c>
      <c r="AE4667">
        <f>IF(Table1[[#This Row],[Churn Label]]="no",0,1)</f>
        <v>1</v>
      </c>
      <c r="AF4667" cm="1">
        <f t="array" ref="AF4667">SUM(Table1[Cutomer Churned or not]/'KPI''s'!$B$1)</f>
        <v>0.2685808284731635</v>
      </c>
    </row>
    <row r="4668" spans="1:32" x14ac:dyDescent="0.25">
      <c r="A4668" t="s">
        <v>9454</v>
      </c>
      <c r="B4668" t="s">
        <v>25</v>
      </c>
      <c r="C4668" s="7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 t="str">
        <f>IF(Table1[[#This Row],[Under 30]]="yes","under 30",IF(Table1[[#This Row],[Senior]]="No","Senior","other"))</f>
        <v>Senior</v>
      </c>
      <c r="AE4668">
        <f>IF(Table1[[#This Row],[Churn Label]]="no",0,1)</f>
        <v>1</v>
      </c>
      <c r="AF4668" cm="1">
        <f t="array" ref="AF4668">SUM(Table1[Cutomer Churned or not]/'KPI''s'!$B$1)</f>
        <v>0.2685808284731635</v>
      </c>
    </row>
    <row r="4669" spans="1:32" x14ac:dyDescent="0.25">
      <c r="A4669" t="s">
        <v>9456</v>
      </c>
      <c r="B4669" t="s">
        <v>25</v>
      </c>
      <c r="C4669" s="7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 t="str">
        <f>IF(Table1[[#This Row],[Under 30]]="yes","under 30",IF(Table1[[#This Row],[Senior]]="No","Senior","other"))</f>
        <v>Senior</v>
      </c>
      <c r="AE4669">
        <f>IF(Table1[[#This Row],[Churn Label]]="no",0,1)</f>
        <v>1</v>
      </c>
      <c r="AF4669" cm="1">
        <f t="array" ref="AF4669">SUM(Table1[Cutomer Churned or not]/'KPI''s'!$B$1)</f>
        <v>0.2685808284731635</v>
      </c>
    </row>
    <row r="4670" spans="1:32" x14ac:dyDescent="0.25">
      <c r="A4670" t="s">
        <v>9458</v>
      </c>
      <c r="B4670" t="s">
        <v>25</v>
      </c>
      <c r="C4670" s="7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 t="str">
        <f>IF(Table1[[#This Row],[Under 30]]="yes","under 30",IF(Table1[[#This Row],[Senior]]="No","Senior","other"))</f>
        <v>Senior</v>
      </c>
      <c r="AE4670">
        <f>IF(Table1[[#This Row],[Churn Label]]="no",0,1)</f>
        <v>1</v>
      </c>
      <c r="AF4670" cm="1">
        <f t="array" ref="AF4670">SUM(Table1[Cutomer Churned or not]/'KPI''s'!$B$1)</f>
        <v>0.2685808284731635</v>
      </c>
    </row>
    <row r="4671" spans="1:32" x14ac:dyDescent="0.25">
      <c r="A4671" t="s">
        <v>9460</v>
      </c>
      <c r="B4671" t="s">
        <v>25</v>
      </c>
      <c r="C4671" s="7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 t="str">
        <f>IF(Table1[[#This Row],[Under 30]]="yes","under 30",IF(Table1[[#This Row],[Senior]]="No","Senior","other"))</f>
        <v>under 30</v>
      </c>
      <c r="AE4671">
        <f>IF(Table1[[#This Row],[Churn Label]]="no",0,1)</f>
        <v>1</v>
      </c>
      <c r="AF4671" cm="1">
        <f t="array" ref="AF4671">SUM(Table1[Cutomer Churned or not]/'KPI''s'!$B$1)</f>
        <v>0.2685808284731635</v>
      </c>
    </row>
    <row r="4672" spans="1:32" x14ac:dyDescent="0.25">
      <c r="A4672" t="s">
        <v>9462</v>
      </c>
      <c r="B4672" t="s">
        <v>25</v>
      </c>
      <c r="C4672" s="7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 t="str">
        <f>IF(Table1[[#This Row],[Under 30]]="yes","under 30",IF(Table1[[#This Row],[Senior]]="No","Senior","other"))</f>
        <v>under 30</v>
      </c>
      <c r="AE4672">
        <f>IF(Table1[[#This Row],[Churn Label]]="no",0,1)</f>
        <v>1</v>
      </c>
      <c r="AF4672" cm="1">
        <f t="array" ref="AF4672">SUM(Table1[Cutomer Churned or not]/'KPI''s'!$B$1)</f>
        <v>0.2685808284731635</v>
      </c>
    </row>
    <row r="4673" spans="1:32" x14ac:dyDescent="0.25">
      <c r="A4673" t="s">
        <v>9464</v>
      </c>
      <c r="B4673" t="s">
        <v>25</v>
      </c>
      <c r="C4673" s="7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 t="str">
        <f>IF(Table1[[#This Row],[Under 30]]="yes","under 30",IF(Table1[[#This Row],[Senior]]="No","Senior","other"))</f>
        <v>Senior</v>
      </c>
      <c r="AE4673">
        <f>IF(Table1[[#This Row],[Churn Label]]="no",0,1)</f>
        <v>1</v>
      </c>
      <c r="AF4673" cm="1">
        <f t="array" ref="AF4673">SUM(Table1[Cutomer Churned or not]/'KPI''s'!$B$1)</f>
        <v>0.2685808284731635</v>
      </c>
    </row>
    <row r="4674" spans="1:32" x14ac:dyDescent="0.25">
      <c r="A4674" t="s">
        <v>9466</v>
      </c>
      <c r="B4674" t="s">
        <v>25</v>
      </c>
      <c r="C4674" s="7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 t="str">
        <f>IF(Table1[[#This Row],[Under 30]]="yes","under 30",IF(Table1[[#This Row],[Senior]]="No","Senior","other"))</f>
        <v>Senior</v>
      </c>
      <c r="AE4674">
        <f>IF(Table1[[#This Row],[Churn Label]]="no",0,1)</f>
        <v>1</v>
      </c>
      <c r="AF4674" cm="1">
        <f t="array" ref="AF4674">SUM(Table1[Cutomer Churned or not]/'KPI''s'!$B$1)</f>
        <v>0.2685808284731635</v>
      </c>
    </row>
    <row r="4675" spans="1:32" x14ac:dyDescent="0.25">
      <c r="A4675" t="s">
        <v>9468</v>
      </c>
      <c r="B4675" t="s">
        <v>25</v>
      </c>
      <c r="C4675" s="7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 t="str">
        <f>IF(Table1[[#This Row],[Under 30]]="yes","under 30",IF(Table1[[#This Row],[Senior]]="No","Senior","other"))</f>
        <v>under 30</v>
      </c>
      <c r="AE4675">
        <f>IF(Table1[[#This Row],[Churn Label]]="no",0,1)</f>
        <v>1</v>
      </c>
      <c r="AF4675" cm="1">
        <f t="array" ref="AF4675">SUM(Table1[Cutomer Churned or not]/'KPI''s'!$B$1)</f>
        <v>0.2685808284731635</v>
      </c>
    </row>
    <row r="4676" spans="1:32" x14ac:dyDescent="0.25">
      <c r="A4676" t="s">
        <v>9470</v>
      </c>
      <c r="B4676" t="s">
        <v>25</v>
      </c>
      <c r="C4676" s="7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 t="str">
        <f>IF(Table1[[#This Row],[Under 30]]="yes","under 30",IF(Table1[[#This Row],[Senior]]="No","Senior","other"))</f>
        <v>Senior</v>
      </c>
      <c r="AE4676">
        <f>IF(Table1[[#This Row],[Churn Label]]="no",0,1)</f>
        <v>1</v>
      </c>
      <c r="AF4676" cm="1">
        <f t="array" ref="AF4676">SUM(Table1[Cutomer Churned or not]/'KPI''s'!$B$1)</f>
        <v>0.2685808284731635</v>
      </c>
    </row>
    <row r="4677" spans="1:32" x14ac:dyDescent="0.25">
      <c r="A4677" t="s">
        <v>9472</v>
      </c>
      <c r="B4677" t="s">
        <v>25</v>
      </c>
      <c r="C4677" s="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 t="str">
        <f>IF(Table1[[#This Row],[Under 30]]="yes","under 30",IF(Table1[[#This Row],[Senior]]="No","Senior","other"))</f>
        <v>Senior</v>
      </c>
      <c r="AE4677">
        <f>IF(Table1[[#This Row],[Churn Label]]="no",0,1)</f>
        <v>1</v>
      </c>
      <c r="AF4677" cm="1">
        <f t="array" ref="AF4677">SUM(Table1[Cutomer Churned or not]/'KPI''s'!$B$1)</f>
        <v>0.2685808284731635</v>
      </c>
    </row>
    <row r="4678" spans="1:32" x14ac:dyDescent="0.25">
      <c r="A4678" t="s">
        <v>9474</v>
      </c>
      <c r="B4678" t="s">
        <v>25</v>
      </c>
      <c r="C4678" s="7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 t="str">
        <f>IF(Table1[[#This Row],[Under 30]]="yes","under 30",IF(Table1[[#This Row],[Senior]]="No","Senior","other"))</f>
        <v>Senior</v>
      </c>
      <c r="AE4678">
        <f>IF(Table1[[#This Row],[Churn Label]]="no",0,1)</f>
        <v>1</v>
      </c>
      <c r="AF4678" cm="1">
        <f t="array" ref="AF4678">SUM(Table1[Cutomer Churned or not]/'KPI''s'!$B$1)</f>
        <v>0.2685808284731635</v>
      </c>
    </row>
    <row r="4679" spans="1:32" x14ac:dyDescent="0.25">
      <c r="A4679" t="s">
        <v>9476</v>
      </c>
      <c r="B4679" t="s">
        <v>25</v>
      </c>
      <c r="C4679" s="7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 t="str">
        <f>IF(Table1[[#This Row],[Under 30]]="yes","under 30",IF(Table1[[#This Row],[Senior]]="No","Senior","other"))</f>
        <v>Senior</v>
      </c>
      <c r="AE4679">
        <f>IF(Table1[[#This Row],[Churn Label]]="no",0,1)</f>
        <v>1</v>
      </c>
      <c r="AF4679" cm="1">
        <f t="array" ref="AF4679">SUM(Table1[Cutomer Churned or not]/'KPI''s'!$B$1)</f>
        <v>0.2685808284731635</v>
      </c>
    </row>
    <row r="4680" spans="1:32" x14ac:dyDescent="0.25">
      <c r="A4680" t="s">
        <v>9478</v>
      </c>
      <c r="B4680" t="s">
        <v>25</v>
      </c>
      <c r="C4680" s="7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 t="str">
        <f>IF(Table1[[#This Row],[Under 30]]="yes","under 30",IF(Table1[[#This Row],[Senior]]="No","Senior","other"))</f>
        <v>other</v>
      </c>
      <c r="AE4680">
        <f>IF(Table1[[#This Row],[Churn Label]]="no",0,1)</f>
        <v>1</v>
      </c>
      <c r="AF4680" cm="1">
        <f t="array" ref="AF4680">SUM(Table1[Cutomer Churned or not]/'KPI''s'!$B$1)</f>
        <v>0.2685808284731635</v>
      </c>
    </row>
    <row r="4681" spans="1:32" x14ac:dyDescent="0.25">
      <c r="A4681" t="s">
        <v>9480</v>
      </c>
      <c r="B4681" t="s">
        <v>25</v>
      </c>
      <c r="C4681" s="7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 t="str">
        <f>IF(Table1[[#This Row],[Under 30]]="yes","under 30",IF(Table1[[#This Row],[Senior]]="No","Senior","other"))</f>
        <v>under 30</v>
      </c>
      <c r="AE4681">
        <f>IF(Table1[[#This Row],[Churn Label]]="no",0,1)</f>
        <v>1</v>
      </c>
      <c r="AF4681" cm="1">
        <f t="array" ref="AF4681">SUM(Table1[Cutomer Churned or not]/'KPI''s'!$B$1)</f>
        <v>0.2685808284731635</v>
      </c>
    </row>
    <row r="4682" spans="1:32" x14ac:dyDescent="0.25">
      <c r="A4682" t="s">
        <v>9482</v>
      </c>
      <c r="B4682" t="s">
        <v>25</v>
      </c>
      <c r="C4682" s="7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 t="str">
        <f>IF(Table1[[#This Row],[Under 30]]="yes","under 30",IF(Table1[[#This Row],[Senior]]="No","Senior","other"))</f>
        <v>other</v>
      </c>
      <c r="AE4682">
        <f>IF(Table1[[#This Row],[Churn Label]]="no",0,1)</f>
        <v>1</v>
      </c>
      <c r="AF4682" cm="1">
        <f t="array" ref="AF4682">SUM(Table1[Cutomer Churned or not]/'KPI''s'!$B$1)</f>
        <v>0.2685808284731635</v>
      </c>
    </row>
    <row r="4683" spans="1:32" x14ac:dyDescent="0.25">
      <c r="A4683" t="s">
        <v>9484</v>
      </c>
      <c r="B4683" t="s">
        <v>25</v>
      </c>
      <c r="C4683" s="7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 t="str">
        <f>IF(Table1[[#This Row],[Under 30]]="yes","under 30",IF(Table1[[#This Row],[Senior]]="No","Senior","other"))</f>
        <v>Senior</v>
      </c>
      <c r="AE4683">
        <f>IF(Table1[[#This Row],[Churn Label]]="no",0,1)</f>
        <v>1</v>
      </c>
      <c r="AF4683" cm="1">
        <f t="array" ref="AF4683">SUM(Table1[Cutomer Churned or not]/'KPI''s'!$B$1)</f>
        <v>0.2685808284731635</v>
      </c>
    </row>
    <row r="4684" spans="1:32" x14ac:dyDescent="0.25">
      <c r="A4684" t="s">
        <v>9486</v>
      </c>
      <c r="B4684" t="s">
        <v>25</v>
      </c>
      <c r="C4684" s="7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 t="str">
        <f>IF(Table1[[#This Row],[Under 30]]="yes","under 30",IF(Table1[[#This Row],[Senior]]="No","Senior","other"))</f>
        <v>Senior</v>
      </c>
      <c r="AE4684">
        <f>IF(Table1[[#This Row],[Churn Label]]="no",0,1)</f>
        <v>1</v>
      </c>
      <c r="AF4684" cm="1">
        <f t="array" ref="AF4684">SUM(Table1[Cutomer Churned or not]/'KPI''s'!$B$1)</f>
        <v>0.2685808284731635</v>
      </c>
    </row>
    <row r="4685" spans="1:32" x14ac:dyDescent="0.25">
      <c r="A4685" t="s">
        <v>9488</v>
      </c>
      <c r="B4685" t="s">
        <v>25</v>
      </c>
      <c r="C4685" s="7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 t="str">
        <f>IF(Table1[[#This Row],[Under 30]]="yes","under 30",IF(Table1[[#This Row],[Senior]]="No","Senior","other"))</f>
        <v>under 30</v>
      </c>
      <c r="AE4685">
        <f>IF(Table1[[#This Row],[Churn Label]]="no",0,1)</f>
        <v>1</v>
      </c>
      <c r="AF4685" cm="1">
        <f t="array" ref="AF4685">SUM(Table1[Cutomer Churned or not]/'KPI''s'!$B$1)</f>
        <v>0.2685808284731635</v>
      </c>
    </row>
    <row r="4686" spans="1:32" x14ac:dyDescent="0.25">
      <c r="A4686" t="s">
        <v>9490</v>
      </c>
      <c r="B4686" t="s">
        <v>25</v>
      </c>
      <c r="C4686" s="7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 t="str">
        <f>IF(Table1[[#This Row],[Under 30]]="yes","under 30",IF(Table1[[#This Row],[Senior]]="No","Senior","other"))</f>
        <v>Senior</v>
      </c>
      <c r="AE4686">
        <f>IF(Table1[[#This Row],[Churn Label]]="no",0,1)</f>
        <v>1</v>
      </c>
      <c r="AF4686" cm="1">
        <f t="array" ref="AF4686">SUM(Table1[Cutomer Churned or not]/'KPI''s'!$B$1)</f>
        <v>0.2685808284731635</v>
      </c>
    </row>
    <row r="4687" spans="1:32" x14ac:dyDescent="0.25">
      <c r="A4687" t="s">
        <v>9492</v>
      </c>
      <c r="B4687" t="s">
        <v>25</v>
      </c>
      <c r="C4687" s="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 t="str">
        <f>IF(Table1[[#This Row],[Under 30]]="yes","under 30",IF(Table1[[#This Row],[Senior]]="No","Senior","other"))</f>
        <v>Senior</v>
      </c>
      <c r="AE4687">
        <f>IF(Table1[[#This Row],[Churn Label]]="no",0,1)</f>
        <v>1</v>
      </c>
      <c r="AF4687" cm="1">
        <f t="array" ref="AF4687">SUM(Table1[Cutomer Churned or not]/'KPI''s'!$B$1)</f>
        <v>0.2685808284731635</v>
      </c>
    </row>
    <row r="4688" spans="1:32" x14ac:dyDescent="0.25">
      <c r="A4688" t="s">
        <v>9494</v>
      </c>
      <c r="B4688" t="s">
        <v>25</v>
      </c>
      <c r="C4688" s="7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 t="str">
        <f>IF(Table1[[#This Row],[Under 30]]="yes","under 30",IF(Table1[[#This Row],[Senior]]="No","Senior","other"))</f>
        <v>other</v>
      </c>
      <c r="AE4688">
        <f>IF(Table1[[#This Row],[Churn Label]]="no",0,1)</f>
        <v>1</v>
      </c>
      <c r="AF4688" cm="1">
        <f t="array" ref="AF4688">SUM(Table1[Cutomer Churned or not]/'KPI''s'!$B$1)</f>
        <v>0.2685808284731635</v>
      </c>
    </row>
    <row r="4689" spans="1:32" x14ac:dyDescent="0.25">
      <c r="A4689" t="s">
        <v>9496</v>
      </c>
      <c r="B4689" t="s">
        <v>25</v>
      </c>
      <c r="C4689" s="7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 t="str">
        <f>IF(Table1[[#This Row],[Under 30]]="yes","under 30",IF(Table1[[#This Row],[Senior]]="No","Senior","other"))</f>
        <v>Senior</v>
      </c>
      <c r="AE4689">
        <f>IF(Table1[[#This Row],[Churn Label]]="no",0,1)</f>
        <v>1</v>
      </c>
      <c r="AF4689" cm="1">
        <f t="array" ref="AF4689">SUM(Table1[Cutomer Churned or not]/'KPI''s'!$B$1)</f>
        <v>0.2685808284731635</v>
      </c>
    </row>
    <row r="4690" spans="1:32" x14ac:dyDescent="0.25">
      <c r="A4690" t="s">
        <v>9498</v>
      </c>
      <c r="B4690" t="s">
        <v>25</v>
      </c>
      <c r="C4690" s="7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 t="str">
        <f>IF(Table1[[#This Row],[Under 30]]="yes","under 30",IF(Table1[[#This Row],[Senior]]="No","Senior","other"))</f>
        <v>other</v>
      </c>
      <c r="AE4690">
        <f>IF(Table1[[#This Row],[Churn Label]]="no",0,1)</f>
        <v>1</v>
      </c>
      <c r="AF4690" cm="1">
        <f t="array" ref="AF4690">SUM(Table1[Cutomer Churned or not]/'KPI''s'!$B$1)</f>
        <v>0.2685808284731635</v>
      </c>
    </row>
    <row r="4691" spans="1:32" x14ac:dyDescent="0.25">
      <c r="A4691" t="s">
        <v>9500</v>
      </c>
      <c r="B4691" t="s">
        <v>25</v>
      </c>
      <c r="C4691" s="7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 t="str">
        <f>IF(Table1[[#This Row],[Under 30]]="yes","under 30",IF(Table1[[#This Row],[Senior]]="No","Senior","other"))</f>
        <v>Senior</v>
      </c>
      <c r="AE4691">
        <f>IF(Table1[[#This Row],[Churn Label]]="no",0,1)</f>
        <v>1</v>
      </c>
      <c r="AF4691" cm="1">
        <f t="array" ref="AF4691">SUM(Table1[Cutomer Churned or not]/'KPI''s'!$B$1)</f>
        <v>0.2685808284731635</v>
      </c>
    </row>
    <row r="4692" spans="1:32" x14ac:dyDescent="0.25">
      <c r="A4692" t="s">
        <v>9502</v>
      </c>
      <c r="B4692" t="s">
        <v>25</v>
      </c>
      <c r="C4692" s="7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 t="str">
        <f>IF(Table1[[#This Row],[Under 30]]="yes","under 30",IF(Table1[[#This Row],[Senior]]="No","Senior","other"))</f>
        <v>Senior</v>
      </c>
      <c r="AE4692">
        <f>IF(Table1[[#This Row],[Churn Label]]="no",0,1)</f>
        <v>1</v>
      </c>
      <c r="AF4692" cm="1">
        <f t="array" ref="AF4692">SUM(Table1[Cutomer Churned or not]/'KPI''s'!$B$1)</f>
        <v>0.2685808284731635</v>
      </c>
    </row>
    <row r="4693" spans="1:32" x14ac:dyDescent="0.25">
      <c r="A4693" t="s">
        <v>9504</v>
      </c>
      <c r="B4693" t="s">
        <v>25</v>
      </c>
      <c r="C4693" s="7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 t="str">
        <f>IF(Table1[[#This Row],[Under 30]]="yes","under 30",IF(Table1[[#This Row],[Senior]]="No","Senior","other"))</f>
        <v>other</v>
      </c>
      <c r="AE4693">
        <f>IF(Table1[[#This Row],[Churn Label]]="no",0,1)</f>
        <v>1</v>
      </c>
      <c r="AF4693" cm="1">
        <f t="array" ref="AF4693">SUM(Table1[Cutomer Churned or not]/'KPI''s'!$B$1)</f>
        <v>0.2685808284731635</v>
      </c>
    </row>
    <row r="4694" spans="1:32" x14ac:dyDescent="0.25">
      <c r="A4694" t="s">
        <v>9506</v>
      </c>
      <c r="B4694" t="s">
        <v>25</v>
      </c>
      <c r="C4694" s="7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 t="str">
        <f>IF(Table1[[#This Row],[Under 30]]="yes","under 30",IF(Table1[[#This Row],[Senior]]="No","Senior","other"))</f>
        <v>other</v>
      </c>
      <c r="AE4694">
        <f>IF(Table1[[#This Row],[Churn Label]]="no",0,1)</f>
        <v>1</v>
      </c>
      <c r="AF4694" cm="1">
        <f t="array" ref="AF4694">SUM(Table1[Cutomer Churned or not]/'KPI''s'!$B$1)</f>
        <v>0.2685808284731635</v>
      </c>
    </row>
    <row r="4695" spans="1:32" x14ac:dyDescent="0.25">
      <c r="A4695" t="s">
        <v>9508</v>
      </c>
      <c r="B4695" t="s">
        <v>25</v>
      </c>
      <c r="C4695" s="7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 t="str">
        <f>IF(Table1[[#This Row],[Under 30]]="yes","under 30",IF(Table1[[#This Row],[Senior]]="No","Senior","other"))</f>
        <v>other</v>
      </c>
      <c r="AE4695">
        <f>IF(Table1[[#This Row],[Churn Label]]="no",0,1)</f>
        <v>1</v>
      </c>
      <c r="AF4695" cm="1">
        <f t="array" ref="AF4695">SUM(Table1[Cutomer Churned or not]/'KPI''s'!$B$1)</f>
        <v>0.2685808284731635</v>
      </c>
    </row>
    <row r="4696" spans="1:32" x14ac:dyDescent="0.25">
      <c r="A4696" t="s">
        <v>9510</v>
      </c>
      <c r="B4696" t="s">
        <v>25</v>
      </c>
      <c r="C4696" s="7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 t="str">
        <f>IF(Table1[[#This Row],[Under 30]]="yes","under 30",IF(Table1[[#This Row],[Senior]]="No","Senior","other"))</f>
        <v>Senior</v>
      </c>
      <c r="AE4696">
        <f>IF(Table1[[#This Row],[Churn Label]]="no",0,1)</f>
        <v>1</v>
      </c>
      <c r="AF4696" cm="1">
        <f t="array" ref="AF4696">SUM(Table1[Cutomer Churned or not]/'KPI''s'!$B$1)</f>
        <v>0.2685808284731635</v>
      </c>
    </row>
    <row r="4697" spans="1:32" x14ac:dyDescent="0.25">
      <c r="A4697" t="s">
        <v>9512</v>
      </c>
      <c r="B4697" t="s">
        <v>25</v>
      </c>
      <c r="C4697" s="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 t="str">
        <f>IF(Table1[[#This Row],[Under 30]]="yes","under 30",IF(Table1[[#This Row],[Senior]]="No","Senior","other"))</f>
        <v>other</v>
      </c>
      <c r="AE4697">
        <f>IF(Table1[[#This Row],[Churn Label]]="no",0,1)</f>
        <v>1</v>
      </c>
      <c r="AF4697" cm="1">
        <f t="array" ref="AF4697">SUM(Table1[Cutomer Churned or not]/'KPI''s'!$B$1)</f>
        <v>0.2685808284731635</v>
      </c>
    </row>
    <row r="4698" spans="1:32" x14ac:dyDescent="0.25">
      <c r="A4698" t="s">
        <v>9514</v>
      </c>
      <c r="B4698" t="s">
        <v>25</v>
      </c>
      <c r="C4698" s="7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 t="str">
        <f>IF(Table1[[#This Row],[Under 30]]="yes","under 30",IF(Table1[[#This Row],[Senior]]="No","Senior","other"))</f>
        <v>Senior</v>
      </c>
      <c r="AE4698">
        <f>IF(Table1[[#This Row],[Churn Label]]="no",0,1)</f>
        <v>1</v>
      </c>
      <c r="AF4698" cm="1">
        <f t="array" ref="AF4698">SUM(Table1[Cutomer Churned or not]/'KPI''s'!$B$1)</f>
        <v>0.2685808284731635</v>
      </c>
    </row>
    <row r="4699" spans="1:32" x14ac:dyDescent="0.25">
      <c r="A4699" t="s">
        <v>9516</v>
      </c>
      <c r="B4699" t="s">
        <v>25</v>
      </c>
      <c r="C4699" s="7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 t="str">
        <f>IF(Table1[[#This Row],[Under 30]]="yes","under 30",IF(Table1[[#This Row],[Senior]]="No","Senior","other"))</f>
        <v>Senior</v>
      </c>
      <c r="AE4699">
        <f>IF(Table1[[#This Row],[Churn Label]]="no",0,1)</f>
        <v>1</v>
      </c>
      <c r="AF4699" cm="1">
        <f t="array" ref="AF4699">SUM(Table1[Cutomer Churned or not]/'KPI''s'!$B$1)</f>
        <v>0.2685808284731635</v>
      </c>
    </row>
    <row r="4700" spans="1:32" x14ac:dyDescent="0.25">
      <c r="A4700" t="s">
        <v>9518</v>
      </c>
      <c r="B4700" t="s">
        <v>25</v>
      </c>
      <c r="C4700" s="7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 t="str">
        <f>IF(Table1[[#This Row],[Under 30]]="yes","under 30",IF(Table1[[#This Row],[Senior]]="No","Senior","other"))</f>
        <v>under 30</v>
      </c>
      <c r="AE4700">
        <f>IF(Table1[[#This Row],[Churn Label]]="no",0,1)</f>
        <v>1</v>
      </c>
      <c r="AF4700" cm="1">
        <f t="array" ref="AF4700">SUM(Table1[Cutomer Churned or not]/'KPI''s'!$B$1)</f>
        <v>0.2685808284731635</v>
      </c>
    </row>
    <row r="4701" spans="1:32" x14ac:dyDescent="0.25">
      <c r="A4701" t="s">
        <v>9520</v>
      </c>
      <c r="B4701" t="s">
        <v>25</v>
      </c>
      <c r="C4701" s="7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 t="str">
        <f>IF(Table1[[#This Row],[Under 30]]="yes","under 30",IF(Table1[[#This Row],[Senior]]="No","Senior","other"))</f>
        <v>under 30</v>
      </c>
      <c r="AE4701">
        <f>IF(Table1[[#This Row],[Churn Label]]="no",0,1)</f>
        <v>1</v>
      </c>
      <c r="AF4701" cm="1">
        <f t="array" ref="AF4701">SUM(Table1[Cutomer Churned or not]/'KPI''s'!$B$1)</f>
        <v>0.2685808284731635</v>
      </c>
    </row>
    <row r="4702" spans="1:32" x14ac:dyDescent="0.25">
      <c r="A4702" t="s">
        <v>9522</v>
      </c>
      <c r="B4702" t="s">
        <v>25</v>
      </c>
      <c r="C4702" s="7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 t="str">
        <f>IF(Table1[[#This Row],[Under 30]]="yes","under 30",IF(Table1[[#This Row],[Senior]]="No","Senior","other"))</f>
        <v>other</v>
      </c>
      <c r="AE4702">
        <f>IF(Table1[[#This Row],[Churn Label]]="no",0,1)</f>
        <v>1</v>
      </c>
      <c r="AF4702" cm="1">
        <f t="array" ref="AF4702">SUM(Table1[Cutomer Churned or not]/'KPI''s'!$B$1)</f>
        <v>0.2685808284731635</v>
      </c>
    </row>
    <row r="4703" spans="1:32" x14ac:dyDescent="0.25">
      <c r="A4703" t="s">
        <v>9524</v>
      </c>
      <c r="B4703" t="s">
        <v>25</v>
      </c>
      <c r="C4703" s="7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 t="str">
        <f>IF(Table1[[#This Row],[Under 30]]="yes","under 30",IF(Table1[[#This Row],[Senior]]="No","Senior","other"))</f>
        <v>Senior</v>
      </c>
      <c r="AE4703">
        <f>IF(Table1[[#This Row],[Churn Label]]="no",0,1)</f>
        <v>1</v>
      </c>
      <c r="AF4703" cm="1">
        <f t="array" ref="AF4703">SUM(Table1[Cutomer Churned or not]/'KPI''s'!$B$1)</f>
        <v>0.2685808284731635</v>
      </c>
    </row>
    <row r="4704" spans="1:32" x14ac:dyDescent="0.25">
      <c r="A4704" t="s">
        <v>9526</v>
      </c>
      <c r="B4704" t="s">
        <v>25</v>
      </c>
      <c r="C4704" s="7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 t="str">
        <f>IF(Table1[[#This Row],[Under 30]]="yes","under 30",IF(Table1[[#This Row],[Senior]]="No","Senior","other"))</f>
        <v>other</v>
      </c>
      <c r="AE4704">
        <f>IF(Table1[[#This Row],[Churn Label]]="no",0,1)</f>
        <v>1</v>
      </c>
      <c r="AF4704" cm="1">
        <f t="array" ref="AF4704">SUM(Table1[Cutomer Churned or not]/'KPI''s'!$B$1)</f>
        <v>0.2685808284731635</v>
      </c>
    </row>
    <row r="4705" spans="1:32" x14ac:dyDescent="0.25">
      <c r="A4705" t="s">
        <v>9528</v>
      </c>
      <c r="B4705" t="s">
        <v>25</v>
      </c>
      <c r="C4705" s="7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 t="str">
        <f>IF(Table1[[#This Row],[Under 30]]="yes","under 30",IF(Table1[[#This Row],[Senior]]="No","Senior","other"))</f>
        <v>Senior</v>
      </c>
      <c r="AE4705">
        <f>IF(Table1[[#This Row],[Churn Label]]="no",0,1)</f>
        <v>1</v>
      </c>
      <c r="AF4705" cm="1">
        <f t="array" ref="AF4705">SUM(Table1[Cutomer Churned or not]/'KPI''s'!$B$1)</f>
        <v>0.2685808284731635</v>
      </c>
    </row>
    <row r="4706" spans="1:32" x14ac:dyDescent="0.25">
      <c r="A4706" t="s">
        <v>9530</v>
      </c>
      <c r="B4706" t="s">
        <v>25</v>
      </c>
      <c r="C4706" s="7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 t="str">
        <f>IF(Table1[[#This Row],[Under 30]]="yes","under 30",IF(Table1[[#This Row],[Senior]]="No","Senior","other"))</f>
        <v>other</v>
      </c>
      <c r="AE4706">
        <f>IF(Table1[[#This Row],[Churn Label]]="no",0,1)</f>
        <v>1</v>
      </c>
      <c r="AF4706" cm="1">
        <f t="array" ref="AF4706">SUM(Table1[Cutomer Churned or not]/'KPI''s'!$B$1)</f>
        <v>0.2685808284731635</v>
      </c>
    </row>
    <row r="4707" spans="1:32" x14ac:dyDescent="0.25">
      <c r="A4707" t="s">
        <v>9532</v>
      </c>
      <c r="B4707" t="s">
        <v>25</v>
      </c>
      <c r="C4707" s="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 t="str">
        <f>IF(Table1[[#This Row],[Under 30]]="yes","under 30",IF(Table1[[#This Row],[Senior]]="No","Senior","other"))</f>
        <v>under 30</v>
      </c>
      <c r="AE4707">
        <f>IF(Table1[[#This Row],[Churn Label]]="no",0,1)</f>
        <v>1</v>
      </c>
      <c r="AF4707" cm="1">
        <f t="array" ref="AF4707">SUM(Table1[Cutomer Churned or not]/'KPI''s'!$B$1)</f>
        <v>0.2685808284731635</v>
      </c>
    </row>
    <row r="4708" spans="1:32" x14ac:dyDescent="0.25">
      <c r="A4708" t="s">
        <v>9534</v>
      </c>
      <c r="B4708" t="s">
        <v>25</v>
      </c>
      <c r="C4708" s="7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 t="str">
        <f>IF(Table1[[#This Row],[Under 30]]="yes","under 30",IF(Table1[[#This Row],[Senior]]="No","Senior","other"))</f>
        <v>other</v>
      </c>
      <c r="AE4708">
        <f>IF(Table1[[#This Row],[Churn Label]]="no",0,1)</f>
        <v>1</v>
      </c>
      <c r="AF4708" cm="1">
        <f t="array" ref="AF4708">SUM(Table1[Cutomer Churned or not]/'KPI''s'!$B$1)</f>
        <v>0.2685808284731635</v>
      </c>
    </row>
    <row r="4709" spans="1:32" x14ac:dyDescent="0.25">
      <c r="A4709" t="s">
        <v>9536</v>
      </c>
      <c r="B4709" t="s">
        <v>25</v>
      </c>
      <c r="C4709" s="7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 t="str">
        <f>IF(Table1[[#This Row],[Under 30]]="yes","under 30",IF(Table1[[#This Row],[Senior]]="No","Senior","other"))</f>
        <v>under 30</v>
      </c>
      <c r="AE4709">
        <f>IF(Table1[[#This Row],[Churn Label]]="no",0,1)</f>
        <v>1</v>
      </c>
      <c r="AF4709" cm="1">
        <f t="array" ref="AF4709">SUM(Table1[Cutomer Churned or not]/'KPI''s'!$B$1)</f>
        <v>0.2685808284731635</v>
      </c>
    </row>
    <row r="4710" spans="1:32" x14ac:dyDescent="0.25">
      <c r="A4710" t="s">
        <v>9538</v>
      </c>
      <c r="B4710" t="s">
        <v>25</v>
      </c>
      <c r="C4710" s="7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 t="str">
        <f>IF(Table1[[#This Row],[Under 30]]="yes","under 30",IF(Table1[[#This Row],[Senior]]="No","Senior","other"))</f>
        <v>under 30</v>
      </c>
      <c r="AE4710">
        <f>IF(Table1[[#This Row],[Churn Label]]="no",0,1)</f>
        <v>1</v>
      </c>
      <c r="AF4710" cm="1">
        <f t="array" ref="AF4710">SUM(Table1[Cutomer Churned or not]/'KPI''s'!$B$1)</f>
        <v>0.2685808284731635</v>
      </c>
    </row>
    <row r="4711" spans="1:32" x14ac:dyDescent="0.25">
      <c r="A4711" t="s">
        <v>9540</v>
      </c>
      <c r="B4711" t="s">
        <v>25</v>
      </c>
      <c r="C4711" s="7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 t="str">
        <f>IF(Table1[[#This Row],[Under 30]]="yes","under 30",IF(Table1[[#This Row],[Senior]]="No","Senior","other"))</f>
        <v>other</v>
      </c>
      <c r="AE4711">
        <f>IF(Table1[[#This Row],[Churn Label]]="no",0,1)</f>
        <v>1</v>
      </c>
      <c r="AF4711" cm="1">
        <f t="array" ref="AF4711">SUM(Table1[Cutomer Churned or not]/'KPI''s'!$B$1)</f>
        <v>0.2685808284731635</v>
      </c>
    </row>
    <row r="4712" spans="1:32" x14ac:dyDescent="0.25">
      <c r="A4712" t="s">
        <v>9542</v>
      </c>
      <c r="B4712" t="s">
        <v>25</v>
      </c>
      <c r="C4712" s="7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 t="str">
        <f>IF(Table1[[#This Row],[Under 30]]="yes","under 30",IF(Table1[[#This Row],[Senior]]="No","Senior","other"))</f>
        <v>Senior</v>
      </c>
      <c r="AE4712">
        <f>IF(Table1[[#This Row],[Churn Label]]="no",0,1)</f>
        <v>1</v>
      </c>
      <c r="AF4712" cm="1">
        <f t="array" ref="AF4712">SUM(Table1[Cutomer Churned or not]/'KPI''s'!$B$1)</f>
        <v>0.2685808284731635</v>
      </c>
    </row>
    <row r="4713" spans="1:32" x14ac:dyDescent="0.25">
      <c r="A4713" t="s">
        <v>9544</v>
      </c>
      <c r="B4713" t="s">
        <v>25</v>
      </c>
      <c r="C4713" s="7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 t="str">
        <f>IF(Table1[[#This Row],[Under 30]]="yes","under 30",IF(Table1[[#This Row],[Senior]]="No","Senior","other"))</f>
        <v>other</v>
      </c>
      <c r="AE4713">
        <f>IF(Table1[[#This Row],[Churn Label]]="no",0,1)</f>
        <v>1</v>
      </c>
      <c r="AF4713" cm="1">
        <f t="array" ref="AF4713">SUM(Table1[Cutomer Churned or not]/'KPI''s'!$B$1)</f>
        <v>0.2685808284731635</v>
      </c>
    </row>
    <row r="4714" spans="1:32" x14ac:dyDescent="0.25">
      <c r="A4714" t="s">
        <v>9546</v>
      </c>
      <c r="B4714" t="s">
        <v>25</v>
      </c>
      <c r="C4714" s="7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 t="str">
        <f>IF(Table1[[#This Row],[Under 30]]="yes","under 30",IF(Table1[[#This Row],[Senior]]="No","Senior","other"))</f>
        <v>Senior</v>
      </c>
      <c r="AE4714">
        <f>IF(Table1[[#This Row],[Churn Label]]="no",0,1)</f>
        <v>1</v>
      </c>
      <c r="AF4714" cm="1">
        <f t="array" ref="AF4714">SUM(Table1[Cutomer Churned or not]/'KPI''s'!$B$1)</f>
        <v>0.2685808284731635</v>
      </c>
    </row>
    <row r="4715" spans="1:32" x14ac:dyDescent="0.25">
      <c r="A4715" t="s">
        <v>9548</v>
      </c>
      <c r="B4715" t="s">
        <v>25</v>
      </c>
      <c r="C4715" s="7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 t="str">
        <f>IF(Table1[[#This Row],[Under 30]]="yes","under 30",IF(Table1[[#This Row],[Senior]]="No","Senior","other"))</f>
        <v>Senior</v>
      </c>
      <c r="AE4715">
        <f>IF(Table1[[#This Row],[Churn Label]]="no",0,1)</f>
        <v>1</v>
      </c>
      <c r="AF4715" cm="1">
        <f t="array" ref="AF4715">SUM(Table1[Cutomer Churned or not]/'KPI''s'!$B$1)</f>
        <v>0.2685808284731635</v>
      </c>
    </row>
    <row r="4716" spans="1:32" x14ac:dyDescent="0.25">
      <c r="A4716" t="s">
        <v>9550</v>
      </c>
      <c r="B4716" t="s">
        <v>25</v>
      </c>
      <c r="C4716" s="7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 t="str">
        <f>IF(Table1[[#This Row],[Under 30]]="yes","under 30",IF(Table1[[#This Row],[Senior]]="No","Senior","other"))</f>
        <v>Senior</v>
      </c>
      <c r="AE4716">
        <f>IF(Table1[[#This Row],[Churn Label]]="no",0,1)</f>
        <v>1</v>
      </c>
      <c r="AF4716" cm="1">
        <f t="array" ref="AF4716">SUM(Table1[Cutomer Churned or not]/'KPI''s'!$B$1)</f>
        <v>0.2685808284731635</v>
      </c>
    </row>
    <row r="4717" spans="1:32" x14ac:dyDescent="0.25">
      <c r="A4717" t="s">
        <v>9552</v>
      </c>
      <c r="B4717" t="s">
        <v>25</v>
      </c>
      <c r="C4717" s="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 t="str">
        <f>IF(Table1[[#This Row],[Under 30]]="yes","under 30",IF(Table1[[#This Row],[Senior]]="No","Senior","other"))</f>
        <v>under 30</v>
      </c>
      <c r="AE4717">
        <f>IF(Table1[[#This Row],[Churn Label]]="no",0,1)</f>
        <v>1</v>
      </c>
      <c r="AF4717" cm="1">
        <f t="array" ref="AF4717">SUM(Table1[Cutomer Churned or not]/'KPI''s'!$B$1)</f>
        <v>0.2685808284731635</v>
      </c>
    </row>
    <row r="4718" spans="1:32" x14ac:dyDescent="0.25">
      <c r="A4718" t="s">
        <v>9554</v>
      </c>
      <c r="B4718" t="s">
        <v>25</v>
      </c>
      <c r="C4718" s="7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 t="str">
        <f>IF(Table1[[#This Row],[Under 30]]="yes","under 30",IF(Table1[[#This Row],[Senior]]="No","Senior","other"))</f>
        <v>Senior</v>
      </c>
      <c r="AE4718">
        <f>IF(Table1[[#This Row],[Churn Label]]="no",0,1)</f>
        <v>1</v>
      </c>
      <c r="AF4718" cm="1">
        <f t="array" ref="AF4718">SUM(Table1[Cutomer Churned or not]/'KPI''s'!$B$1)</f>
        <v>0.2685808284731635</v>
      </c>
    </row>
    <row r="4719" spans="1:32" x14ac:dyDescent="0.25">
      <c r="A4719" t="s">
        <v>9556</v>
      </c>
      <c r="B4719" t="s">
        <v>25</v>
      </c>
      <c r="C4719" s="7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 t="str">
        <f>IF(Table1[[#This Row],[Under 30]]="yes","under 30",IF(Table1[[#This Row],[Senior]]="No","Senior","other"))</f>
        <v>under 30</v>
      </c>
      <c r="AE4719">
        <f>IF(Table1[[#This Row],[Churn Label]]="no",0,1)</f>
        <v>1</v>
      </c>
      <c r="AF4719" cm="1">
        <f t="array" ref="AF4719">SUM(Table1[Cutomer Churned or not]/'KPI''s'!$B$1)</f>
        <v>0.2685808284731635</v>
      </c>
    </row>
    <row r="4720" spans="1:32" x14ac:dyDescent="0.25">
      <c r="A4720" t="s">
        <v>9558</v>
      </c>
      <c r="B4720" t="s">
        <v>25</v>
      </c>
      <c r="C4720" s="7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 t="str">
        <f>IF(Table1[[#This Row],[Under 30]]="yes","under 30",IF(Table1[[#This Row],[Senior]]="No","Senior","other"))</f>
        <v>Senior</v>
      </c>
      <c r="AE4720">
        <f>IF(Table1[[#This Row],[Churn Label]]="no",0,1)</f>
        <v>1</v>
      </c>
      <c r="AF4720" cm="1">
        <f t="array" ref="AF4720">SUM(Table1[Cutomer Churned or not]/'KPI''s'!$B$1)</f>
        <v>0.2685808284731635</v>
      </c>
    </row>
    <row r="4721" spans="1:32" x14ac:dyDescent="0.25">
      <c r="A4721" t="s">
        <v>9560</v>
      </c>
      <c r="B4721" t="s">
        <v>25</v>
      </c>
      <c r="C4721" s="7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 t="str">
        <f>IF(Table1[[#This Row],[Under 30]]="yes","under 30",IF(Table1[[#This Row],[Senior]]="No","Senior","other"))</f>
        <v>Senior</v>
      </c>
      <c r="AE4721">
        <f>IF(Table1[[#This Row],[Churn Label]]="no",0,1)</f>
        <v>1</v>
      </c>
      <c r="AF4721" cm="1">
        <f t="array" ref="AF4721">SUM(Table1[Cutomer Churned or not]/'KPI''s'!$B$1)</f>
        <v>0.2685808284731635</v>
      </c>
    </row>
    <row r="4722" spans="1:32" x14ac:dyDescent="0.25">
      <c r="A4722" t="s">
        <v>9562</v>
      </c>
      <c r="B4722" t="s">
        <v>25</v>
      </c>
      <c r="C4722" s="7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 t="str">
        <f>IF(Table1[[#This Row],[Under 30]]="yes","under 30",IF(Table1[[#This Row],[Senior]]="No","Senior","other"))</f>
        <v>other</v>
      </c>
      <c r="AE4722">
        <f>IF(Table1[[#This Row],[Churn Label]]="no",0,1)</f>
        <v>1</v>
      </c>
      <c r="AF4722" cm="1">
        <f t="array" ref="AF4722">SUM(Table1[Cutomer Churned or not]/'KPI''s'!$B$1)</f>
        <v>0.2685808284731635</v>
      </c>
    </row>
    <row r="4723" spans="1:32" x14ac:dyDescent="0.25">
      <c r="A4723" t="s">
        <v>9564</v>
      </c>
      <c r="B4723" t="s">
        <v>25</v>
      </c>
      <c r="C4723" s="7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 t="str">
        <f>IF(Table1[[#This Row],[Under 30]]="yes","under 30",IF(Table1[[#This Row],[Senior]]="No","Senior","other"))</f>
        <v>Senior</v>
      </c>
      <c r="AE4723">
        <f>IF(Table1[[#This Row],[Churn Label]]="no",0,1)</f>
        <v>1</v>
      </c>
      <c r="AF4723" cm="1">
        <f t="array" ref="AF4723">SUM(Table1[Cutomer Churned or not]/'KPI''s'!$B$1)</f>
        <v>0.2685808284731635</v>
      </c>
    </row>
    <row r="4724" spans="1:32" x14ac:dyDescent="0.25">
      <c r="A4724" t="s">
        <v>9566</v>
      </c>
      <c r="B4724" t="s">
        <v>25</v>
      </c>
      <c r="C4724" s="7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 t="str">
        <f>IF(Table1[[#This Row],[Under 30]]="yes","under 30",IF(Table1[[#This Row],[Senior]]="No","Senior","other"))</f>
        <v>Senior</v>
      </c>
      <c r="AE4724">
        <f>IF(Table1[[#This Row],[Churn Label]]="no",0,1)</f>
        <v>1</v>
      </c>
      <c r="AF4724" cm="1">
        <f t="array" ref="AF4724">SUM(Table1[Cutomer Churned or not]/'KPI''s'!$B$1)</f>
        <v>0.2685808284731635</v>
      </c>
    </row>
    <row r="4725" spans="1:32" x14ac:dyDescent="0.25">
      <c r="A4725" t="s">
        <v>9568</v>
      </c>
      <c r="B4725" t="s">
        <v>25</v>
      </c>
      <c r="C4725" s="7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 t="str">
        <f>IF(Table1[[#This Row],[Under 30]]="yes","under 30",IF(Table1[[#This Row],[Senior]]="No","Senior","other"))</f>
        <v>Senior</v>
      </c>
      <c r="AE4725">
        <f>IF(Table1[[#This Row],[Churn Label]]="no",0,1)</f>
        <v>1</v>
      </c>
      <c r="AF4725" cm="1">
        <f t="array" ref="AF4725">SUM(Table1[Cutomer Churned or not]/'KPI''s'!$B$1)</f>
        <v>0.2685808284731635</v>
      </c>
    </row>
    <row r="4726" spans="1:32" x14ac:dyDescent="0.25">
      <c r="A4726" t="s">
        <v>9570</v>
      </c>
      <c r="B4726" t="s">
        <v>25</v>
      </c>
      <c r="C4726" s="7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 t="str">
        <f>IF(Table1[[#This Row],[Under 30]]="yes","under 30",IF(Table1[[#This Row],[Senior]]="No","Senior","other"))</f>
        <v>under 30</v>
      </c>
      <c r="AE4726">
        <f>IF(Table1[[#This Row],[Churn Label]]="no",0,1)</f>
        <v>1</v>
      </c>
      <c r="AF4726" cm="1">
        <f t="array" ref="AF4726">SUM(Table1[Cutomer Churned or not]/'KPI''s'!$B$1)</f>
        <v>0.2685808284731635</v>
      </c>
    </row>
    <row r="4727" spans="1:32" x14ac:dyDescent="0.25">
      <c r="A4727" t="s">
        <v>9572</v>
      </c>
      <c r="B4727" t="s">
        <v>25</v>
      </c>
      <c r="C4727" s="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 t="str">
        <f>IF(Table1[[#This Row],[Under 30]]="yes","under 30",IF(Table1[[#This Row],[Senior]]="No","Senior","other"))</f>
        <v>Senior</v>
      </c>
      <c r="AE4727">
        <f>IF(Table1[[#This Row],[Churn Label]]="no",0,1)</f>
        <v>1</v>
      </c>
      <c r="AF4727" cm="1">
        <f t="array" ref="AF4727">SUM(Table1[Cutomer Churned or not]/'KPI''s'!$B$1)</f>
        <v>0.2685808284731635</v>
      </c>
    </row>
    <row r="4728" spans="1:32" x14ac:dyDescent="0.25">
      <c r="A4728" t="s">
        <v>9574</v>
      </c>
      <c r="B4728" t="s">
        <v>25</v>
      </c>
      <c r="C4728" s="7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 t="str">
        <f>IF(Table1[[#This Row],[Under 30]]="yes","under 30",IF(Table1[[#This Row],[Senior]]="No","Senior","other"))</f>
        <v>Senior</v>
      </c>
      <c r="AE4728">
        <f>IF(Table1[[#This Row],[Churn Label]]="no",0,1)</f>
        <v>1</v>
      </c>
      <c r="AF4728" cm="1">
        <f t="array" ref="AF4728">SUM(Table1[Cutomer Churned or not]/'KPI''s'!$B$1)</f>
        <v>0.2685808284731635</v>
      </c>
    </row>
    <row r="4729" spans="1:32" x14ac:dyDescent="0.25">
      <c r="A4729" t="s">
        <v>9576</v>
      </c>
      <c r="B4729" t="s">
        <v>25</v>
      </c>
      <c r="C4729" s="7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 t="str">
        <f>IF(Table1[[#This Row],[Under 30]]="yes","under 30",IF(Table1[[#This Row],[Senior]]="No","Senior","other"))</f>
        <v>Senior</v>
      </c>
      <c r="AE4729">
        <f>IF(Table1[[#This Row],[Churn Label]]="no",0,1)</f>
        <v>1</v>
      </c>
      <c r="AF4729" cm="1">
        <f t="array" ref="AF4729">SUM(Table1[Cutomer Churned or not]/'KPI''s'!$B$1)</f>
        <v>0.2685808284731635</v>
      </c>
    </row>
    <row r="4730" spans="1:32" x14ac:dyDescent="0.25">
      <c r="A4730" t="s">
        <v>9578</v>
      </c>
      <c r="B4730" t="s">
        <v>25</v>
      </c>
      <c r="C4730" s="7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 t="str">
        <f>IF(Table1[[#This Row],[Under 30]]="yes","under 30",IF(Table1[[#This Row],[Senior]]="No","Senior","other"))</f>
        <v>Senior</v>
      </c>
      <c r="AE4730">
        <f>IF(Table1[[#This Row],[Churn Label]]="no",0,1)</f>
        <v>1</v>
      </c>
      <c r="AF4730" cm="1">
        <f t="array" ref="AF4730">SUM(Table1[Cutomer Churned or not]/'KPI''s'!$B$1)</f>
        <v>0.2685808284731635</v>
      </c>
    </row>
    <row r="4731" spans="1:32" x14ac:dyDescent="0.25">
      <c r="A4731" t="s">
        <v>9580</v>
      </c>
      <c r="B4731" t="s">
        <v>25</v>
      </c>
      <c r="C4731" s="7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 t="str">
        <f>IF(Table1[[#This Row],[Under 30]]="yes","under 30",IF(Table1[[#This Row],[Senior]]="No","Senior","other"))</f>
        <v>other</v>
      </c>
      <c r="AE4731">
        <f>IF(Table1[[#This Row],[Churn Label]]="no",0,1)</f>
        <v>1</v>
      </c>
      <c r="AF4731" cm="1">
        <f t="array" ref="AF4731">SUM(Table1[Cutomer Churned or not]/'KPI''s'!$B$1)</f>
        <v>0.2685808284731635</v>
      </c>
    </row>
    <row r="4732" spans="1:32" x14ac:dyDescent="0.25">
      <c r="A4732" t="s">
        <v>9582</v>
      </c>
      <c r="B4732" t="s">
        <v>25</v>
      </c>
      <c r="C4732" s="7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 t="str">
        <f>IF(Table1[[#This Row],[Under 30]]="yes","under 30",IF(Table1[[#This Row],[Senior]]="No","Senior","other"))</f>
        <v>Senior</v>
      </c>
      <c r="AE4732">
        <f>IF(Table1[[#This Row],[Churn Label]]="no",0,1)</f>
        <v>1</v>
      </c>
      <c r="AF4732" cm="1">
        <f t="array" ref="AF4732">SUM(Table1[Cutomer Churned or not]/'KPI''s'!$B$1)</f>
        <v>0.2685808284731635</v>
      </c>
    </row>
    <row r="4733" spans="1:32" x14ac:dyDescent="0.25">
      <c r="A4733" t="s">
        <v>9584</v>
      </c>
      <c r="B4733" t="s">
        <v>25</v>
      </c>
      <c r="C4733" s="7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 t="str">
        <f>IF(Table1[[#This Row],[Under 30]]="yes","under 30",IF(Table1[[#This Row],[Senior]]="No","Senior","other"))</f>
        <v>Senior</v>
      </c>
      <c r="AE4733">
        <f>IF(Table1[[#This Row],[Churn Label]]="no",0,1)</f>
        <v>1</v>
      </c>
      <c r="AF4733" cm="1">
        <f t="array" ref="AF4733">SUM(Table1[Cutomer Churned or not]/'KPI''s'!$B$1)</f>
        <v>0.2685808284731635</v>
      </c>
    </row>
    <row r="4734" spans="1:32" x14ac:dyDescent="0.25">
      <c r="A4734" t="s">
        <v>9586</v>
      </c>
      <c r="B4734" t="s">
        <v>25</v>
      </c>
      <c r="C4734" s="7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 t="str">
        <f>IF(Table1[[#This Row],[Under 30]]="yes","under 30",IF(Table1[[#This Row],[Senior]]="No","Senior","other"))</f>
        <v>under 30</v>
      </c>
      <c r="AE4734">
        <f>IF(Table1[[#This Row],[Churn Label]]="no",0,1)</f>
        <v>1</v>
      </c>
      <c r="AF4734" cm="1">
        <f t="array" ref="AF4734">SUM(Table1[Cutomer Churned or not]/'KPI''s'!$B$1)</f>
        <v>0.2685808284731635</v>
      </c>
    </row>
    <row r="4735" spans="1:32" x14ac:dyDescent="0.25">
      <c r="A4735" t="s">
        <v>9588</v>
      </c>
      <c r="B4735" t="s">
        <v>25</v>
      </c>
      <c r="C4735" s="7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 t="str">
        <f>IF(Table1[[#This Row],[Under 30]]="yes","under 30",IF(Table1[[#This Row],[Senior]]="No","Senior","other"))</f>
        <v>Senior</v>
      </c>
      <c r="AE4735">
        <f>IF(Table1[[#This Row],[Churn Label]]="no",0,1)</f>
        <v>1</v>
      </c>
      <c r="AF4735" cm="1">
        <f t="array" ref="AF4735">SUM(Table1[Cutomer Churned or not]/'KPI''s'!$B$1)</f>
        <v>0.2685808284731635</v>
      </c>
    </row>
    <row r="4736" spans="1:32" x14ac:dyDescent="0.25">
      <c r="A4736" t="s">
        <v>9590</v>
      </c>
      <c r="B4736" t="s">
        <v>25</v>
      </c>
      <c r="C4736" s="7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 t="str">
        <f>IF(Table1[[#This Row],[Under 30]]="yes","under 30",IF(Table1[[#This Row],[Senior]]="No","Senior","other"))</f>
        <v>other</v>
      </c>
      <c r="AE4736">
        <f>IF(Table1[[#This Row],[Churn Label]]="no",0,1)</f>
        <v>1</v>
      </c>
      <c r="AF4736" cm="1">
        <f t="array" ref="AF4736">SUM(Table1[Cutomer Churned or not]/'KPI''s'!$B$1)</f>
        <v>0.2685808284731635</v>
      </c>
    </row>
    <row r="4737" spans="1:32" x14ac:dyDescent="0.25">
      <c r="A4737" t="s">
        <v>9592</v>
      </c>
      <c r="B4737" t="s">
        <v>25</v>
      </c>
      <c r="C4737" s="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 t="str">
        <f>IF(Table1[[#This Row],[Under 30]]="yes","under 30",IF(Table1[[#This Row],[Senior]]="No","Senior","other"))</f>
        <v>Senior</v>
      </c>
      <c r="AE4737">
        <f>IF(Table1[[#This Row],[Churn Label]]="no",0,1)</f>
        <v>1</v>
      </c>
      <c r="AF4737" cm="1">
        <f t="array" ref="AF4737">SUM(Table1[Cutomer Churned or not]/'KPI''s'!$B$1)</f>
        <v>0.2685808284731635</v>
      </c>
    </row>
    <row r="4738" spans="1:32" x14ac:dyDescent="0.25">
      <c r="A4738" t="s">
        <v>9594</v>
      </c>
      <c r="B4738" t="s">
        <v>25</v>
      </c>
      <c r="C4738" s="7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 t="str">
        <f>IF(Table1[[#This Row],[Under 30]]="yes","under 30",IF(Table1[[#This Row],[Senior]]="No","Senior","other"))</f>
        <v>Senior</v>
      </c>
      <c r="AE4738">
        <f>IF(Table1[[#This Row],[Churn Label]]="no",0,1)</f>
        <v>1</v>
      </c>
      <c r="AF4738" cm="1">
        <f t="array" ref="AF4738">SUM(Table1[Cutomer Churned or not]/'KPI''s'!$B$1)</f>
        <v>0.2685808284731635</v>
      </c>
    </row>
    <row r="4739" spans="1:32" x14ac:dyDescent="0.25">
      <c r="A4739" t="s">
        <v>9596</v>
      </c>
      <c r="B4739" t="s">
        <v>25</v>
      </c>
      <c r="C4739" s="7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 t="str">
        <f>IF(Table1[[#This Row],[Under 30]]="yes","under 30",IF(Table1[[#This Row],[Senior]]="No","Senior","other"))</f>
        <v>Senior</v>
      </c>
      <c r="AE4739">
        <f>IF(Table1[[#This Row],[Churn Label]]="no",0,1)</f>
        <v>1</v>
      </c>
      <c r="AF4739" cm="1">
        <f t="array" ref="AF4739">SUM(Table1[Cutomer Churned or not]/'KPI''s'!$B$1)</f>
        <v>0.2685808284731635</v>
      </c>
    </row>
    <row r="4740" spans="1:32" x14ac:dyDescent="0.25">
      <c r="A4740" t="s">
        <v>9598</v>
      </c>
      <c r="B4740" t="s">
        <v>25</v>
      </c>
      <c r="C4740" s="7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 t="str">
        <f>IF(Table1[[#This Row],[Under 30]]="yes","under 30",IF(Table1[[#This Row],[Senior]]="No","Senior","other"))</f>
        <v>Senior</v>
      </c>
      <c r="AE4740">
        <f>IF(Table1[[#This Row],[Churn Label]]="no",0,1)</f>
        <v>1</v>
      </c>
      <c r="AF4740" cm="1">
        <f t="array" ref="AF4740">SUM(Table1[Cutomer Churned or not]/'KPI''s'!$B$1)</f>
        <v>0.2685808284731635</v>
      </c>
    </row>
    <row r="4741" spans="1:32" x14ac:dyDescent="0.25">
      <c r="A4741" t="s">
        <v>9600</v>
      </c>
      <c r="B4741" t="s">
        <v>25</v>
      </c>
      <c r="C4741" s="7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 t="str">
        <f>IF(Table1[[#This Row],[Under 30]]="yes","under 30",IF(Table1[[#This Row],[Senior]]="No","Senior","other"))</f>
        <v>Senior</v>
      </c>
      <c r="AE4741">
        <f>IF(Table1[[#This Row],[Churn Label]]="no",0,1)</f>
        <v>1</v>
      </c>
      <c r="AF4741" cm="1">
        <f t="array" ref="AF4741">SUM(Table1[Cutomer Churned or not]/'KPI''s'!$B$1)</f>
        <v>0.2685808284731635</v>
      </c>
    </row>
    <row r="4742" spans="1:32" x14ac:dyDescent="0.25">
      <c r="A4742" t="s">
        <v>9602</v>
      </c>
      <c r="B4742" t="s">
        <v>25</v>
      </c>
      <c r="C4742" s="7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 t="str">
        <f>IF(Table1[[#This Row],[Under 30]]="yes","under 30",IF(Table1[[#This Row],[Senior]]="No","Senior","other"))</f>
        <v>Senior</v>
      </c>
      <c r="AE4742">
        <f>IF(Table1[[#This Row],[Churn Label]]="no",0,1)</f>
        <v>1</v>
      </c>
      <c r="AF4742" cm="1">
        <f t="array" ref="AF4742">SUM(Table1[Cutomer Churned or not]/'KPI''s'!$B$1)</f>
        <v>0.2685808284731635</v>
      </c>
    </row>
    <row r="4743" spans="1:32" x14ac:dyDescent="0.25">
      <c r="A4743" t="s">
        <v>9604</v>
      </c>
      <c r="B4743" t="s">
        <v>25</v>
      </c>
      <c r="C4743" s="7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 t="str">
        <f>IF(Table1[[#This Row],[Under 30]]="yes","under 30",IF(Table1[[#This Row],[Senior]]="No","Senior","other"))</f>
        <v>other</v>
      </c>
      <c r="AE4743">
        <f>IF(Table1[[#This Row],[Churn Label]]="no",0,1)</f>
        <v>1</v>
      </c>
      <c r="AF4743" cm="1">
        <f t="array" ref="AF4743">SUM(Table1[Cutomer Churned or not]/'KPI''s'!$B$1)</f>
        <v>0.2685808284731635</v>
      </c>
    </row>
    <row r="4744" spans="1:32" x14ac:dyDescent="0.25">
      <c r="A4744" t="s">
        <v>9606</v>
      </c>
      <c r="B4744" t="s">
        <v>25</v>
      </c>
      <c r="C4744" s="7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 t="str">
        <f>IF(Table1[[#This Row],[Under 30]]="yes","under 30",IF(Table1[[#This Row],[Senior]]="No","Senior","other"))</f>
        <v>Senior</v>
      </c>
      <c r="AE4744">
        <f>IF(Table1[[#This Row],[Churn Label]]="no",0,1)</f>
        <v>1</v>
      </c>
      <c r="AF4744" cm="1">
        <f t="array" ref="AF4744">SUM(Table1[Cutomer Churned or not]/'KPI''s'!$B$1)</f>
        <v>0.2685808284731635</v>
      </c>
    </row>
    <row r="4745" spans="1:32" x14ac:dyDescent="0.25">
      <c r="A4745" t="s">
        <v>9608</v>
      </c>
      <c r="B4745" t="s">
        <v>25</v>
      </c>
      <c r="C4745" s="7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 t="str">
        <f>IF(Table1[[#This Row],[Under 30]]="yes","under 30",IF(Table1[[#This Row],[Senior]]="No","Senior","other"))</f>
        <v>other</v>
      </c>
      <c r="AE4745">
        <f>IF(Table1[[#This Row],[Churn Label]]="no",0,1)</f>
        <v>1</v>
      </c>
      <c r="AF4745" cm="1">
        <f t="array" ref="AF4745">SUM(Table1[Cutomer Churned or not]/'KPI''s'!$B$1)</f>
        <v>0.2685808284731635</v>
      </c>
    </row>
    <row r="4746" spans="1:32" x14ac:dyDescent="0.25">
      <c r="A4746" t="s">
        <v>9610</v>
      </c>
      <c r="B4746" t="s">
        <v>25</v>
      </c>
      <c r="C4746" s="7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 t="str">
        <f>IF(Table1[[#This Row],[Under 30]]="yes","under 30",IF(Table1[[#This Row],[Senior]]="No","Senior","other"))</f>
        <v>Senior</v>
      </c>
      <c r="AE4746">
        <f>IF(Table1[[#This Row],[Churn Label]]="no",0,1)</f>
        <v>1</v>
      </c>
      <c r="AF4746" cm="1">
        <f t="array" ref="AF4746">SUM(Table1[Cutomer Churned or not]/'KPI''s'!$B$1)</f>
        <v>0.2685808284731635</v>
      </c>
    </row>
    <row r="4747" spans="1:32" x14ac:dyDescent="0.25">
      <c r="A4747" t="s">
        <v>9612</v>
      </c>
      <c r="B4747" t="s">
        <v>25</v>
      </c>
      <c r="C4747" s="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 t="str">
        <f>IF(Table1[[#This Row],[Under 30]]="yes","under 30",IF(Table1[[#This Row],[Senior]]="No","Senior","other"))</f>
        <v>other</v>
      </c>
      <c r="AE4747">
        <f>IF(Table1[[#This Row],[Churn Label]]="no",0,1)</f>
        <v>1</v>
      </c>
      <c r="AF4747" cm="1">
        <f t="array" ref="AF4747">SUM(Table1[Cutomer Churned or not]/'KPI''s'!$B$1)</f>
        <v>0.2685808284731635</v>
      </c>
    </row>
    <row r="4748" spans="1:32" x14ac:dyDescent="0.25">
      <c r="A4748" t="s">
        <v>9614</v>
      </c>
      <c r="B4748" t="s">
        <v>25</v>
      </c>
      <c r="C4748" s="7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 t="str">
        <f>IF(Table1[[#This Row],[Under 30]]="yes","under 30",IF(Table1[[#This Row],[Senior]]="No","Senior","other"))</f>
        <v>other</v>
      </c>
      <c r="AE4748">
        <f>IF(Table1[[#This Row],[Churn Label]]="no",0,1)</f>
        <v>1</v>
      </c>
      <c r="AF4748" cm="1">
        <f t="array" ref="AF4748">SUM(Table1[Cutomer Churned or not]/'KPI''s'!$B$1)</f>
        <v>0.2685808284731635</v>
      </c>
    </row>
    <row r="4749" spans="1:32" x14ac:dyDescent="0.25">
      <c r="A4749" t="s">
        <v>9616</v>
      </c>
      <c r="B4749" t="s">
        <v>25</v>
      </c>
      <c r="C4749" s="7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 t="str">
        <f>IF(Table1[[#This Row],[Under 30]]="yes","under 30",IF(Table1[[#This Row],[Senior]]="No","Senior","other"))</f>
        <v>Senior</v>
      </c>
      <c r="AE4749">
        <f>IF(Table1[[#This Row],[Churn Label]]="no",0,1)</f>
        <v>1</v>
      </c>
      <c r="AF4749" cm="1">
        <f t="array" ref="AF4749">SUM(Table1[Cutomer Churned or not]/'KPI''s'!$B$1)</f>
        <v>0.2685808284731635</v>
      </c>
    </row>
    <row r="4750" spans="1:32" x14ac:dyDescent="0.25">
      <c r="A4750" t="s">
        <v>9618</v>
      </c>
      <c r="B4750" t="s">
        <v>25</v>
      </c>
      <c r="C4750" s="7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 t="str">
        <f>IF(Table1[[#This Row],[Under 30]]="yes","under 30",IF(Table1[[#This Row],[Senior]]="No","Senior","other"))</f>
        <v>under 30</v>
      </c>
      <c r="AE4750">
        <f>IF(Table1[[#This Row],[Churn Label]]="no",0,1)</f>
        <v>1</v>
      </c>
      <c r="AF4750" cm="1">
        <f t="array" ref="AF4750">SUM(Table1[Cutomer Churned or not]/'KPI''s'!$B$1)</f>
        <v>0.2685808284731635</v>
      </c>
    </row>
    <row r="4751" spans="1:32" x14ac:dyDescent="0.25">
      <c r="A4751" t="s">
        <v>9620</v>
      </c>
      <c r="B4751" t="s">
        <v>25</v>
      </c>
      <c r="C4751" s="7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 t="str">
        <f>IF(Table1[[#This Row],[Under 30]]="yes","under 30",IF(Table1[[#This Row],[Senior]]="No","Senior","other"))</f>
        <v>Senior</v>
      </c>
      <c r="AE4751">
        <f>IF(Table1[[#This Row],[Churn Label]]="no",0,1)</f>
        <v>1</v>
      </c>
      <c r="AF4751" cm="1">
        <f t="array" ref="AF4751">SUM(Table1[Cutomer Churned or not]/'KPI''s'!$B$1)</f>
        <v>0.2685808284731635</v>
      </c>
    </row>
    <row r="4752" spans="1:32" x14ac:dyDescent="0.25">
      <c r="A4752" t="s">
        <v>9622</v>
      </c>
      <c r="B4752" t="s">
        <v>25</v>
      </c>
      <c r="C4752" s="7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 t="str">
        <f>IF(Table1[[#This Row],[Under 30]]="yes","under 30",IF(Table1[[#This Row],[Senior]]="No","Senior","other"))</f>
        <v>Senior</v>
      </c>
      <c r="AE4752">
        <f>IF(Table1[[#This Row],[Churn Label]]="no",0,1)</f>
        <v>1</v>
      </c>
      <c r="AF4752" cm="1">
        <f t="array" ref="AF4752">SUM(Table1[Cutomer Churned or not]/'KPI''s'!$B$1)</f>
        <v>0.2685808284731635</v>
      </c>
    </row>
    <row r="4753" spans="1:32" x14ac:dyDescent="0.25">
      <c r="A4753" t="s">
        <v>9624</v>
      </c>
      <c r="B4753" t="s">
        <v>25</v>
      </c>
      <c r="C4753" s="7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 t="str">
        <f>IF(Table1[[#This Row],[Under 30]]="yes","under 30",IF(Table1[[#This Row],[Senior]]="No","Senior","other"))</f>
        <v>under 30</v>
      </c>
      <c r="AE4753">
        <f>IF(Table1[[#This Row],[Churn Label]]="no",0,1)</f>
        <v>1</v>
      </c>
      <c r="AF4753" cm="1">
        <f t="array" ref="AF4753">SUM(Table1[Cutomer Churned or not]/'KPI''s'!$B$1)</f>
        <v>0.2685808284731635</v>
      </c>
    </row>
    <row r="4754" spans="1:32" x14ac:dyDescent="0.25">
      <c r="A4754" t="s">
        <v>9626</v>
      </c>
      <c r="B4754" t="s">
        <v>25</v>
      </c>
      <c r="C4754" s="7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 t="str">
        <f>IF(Table1[[#This Row],[Under 30]]="yes","under 30",IF(Table1[[#This Row],[Senior]]="No","Senior","other"))</f>
        <v>Senior</v>
      </c>
      <c r="AE4754">
        <f>IF(Table1[[#This Row],[Churn Label]]="no",0,1)</f>
        <v>1</v>
      </c>
      <c r="AF4754" cm="1">
        <f t="array" ref="AF4754">SUM(Table1[Cutomer Churned or not]/'KPI''s'!$B$1)</f>
        <v>0.2685808284731635</v>
      </c>
    </row>
    <row r="4755" spans="1:32" x14ac:dyDescent="0.25">
      <c r="A4755" t="s">
        <v>9628</v>
      </c>
      <c r="B4755" t="s">
        <v>25</v>
      </c>
      <c r="C4755" s="7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 t="str">
        <f>IF(Table1[[#This Row],[Under 30]]="yes","under 30",IF(Table1[[#This Row],[Senior]]="No","Senior","other"))</f>
        <v>Senior</v>
      </c>
      <c r="AE4755">
        <f>IF(Table1[[#This Row],[Churn Label]]="no",0,1)</f>
        <v>1</v>
      </c>
      <c r="AF4755" cm="1">
        <f t="array" ref="AF4755">SUM(Table1[Cutomer Churned or not]/'KPI''s'!$B$1)</f>
        <v>0.2685808284731635</v>
      </c>
    </row>
    <row r="4756" spans="1:32" x14ac:dyDescent="0.25">
      <c r="A4756" t="s">
        <v>9630</v>
      </c>
      <c r="B4756" t="s">
        <v>25</v>
      </c>
      <c r="C4756" s="7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 t="str">
        <f>IF(Table1[[#This Row],[Under 30]]="yes","under 30",IF(Table1[[#This Row],[Senior]]="No","Senior","other"))</f>
        <v>Senior</v>
      </c>
      <c r="AE4756">
        <f>IF(Table1[[#This Row],[Churn Label]]="no",0,1)</f>
        <v>1</v>
      </c>
      <c r="AF4756" cm="1">
        <f t="array" ref="AF4756">SUM(Table1[Cutomer Churned or not]/'KPI''s'!$B$1)</f>
        <v>0.2685808284731635</v>
      </c>
    </row>
    <row r="4757" spans="1:32" x14ac:dyDescent="0.25">
      <c r="A4757" t="s">
        <v>9632</v>
      </c>
      <c r="B4757" t="s">
        <v>25</v>
      </c>
      <c r="C4757" s="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 t="str">
        <f>IF(Table1[[#This Row],[Under 30]]="yes","under 30",IF(Table1[[#This Row],[Senior]]="No","Senior","other"))</f>
        <v>Senior</v>
      </c>
      <c r="AE4757">
        <f>IF(Table1[[#This Row],[Churn Label]]="no",0,1)</f>
        <v>1</v>
      </c>
      <c r="AF4757" cm="1">
        <f t="array" ref="AF4757">SUM(Table1[Cutomer Churned or not]/'KPI''s'!$B$1)</f>
        <v>0.2685808284731635</v>
      </c>
    </row>
    <row r="4758" spans="1:32" x14ac:dyDescent="0.25">
      <c r="A4758" t="s">
        <v>9634</v>
      </c>
      <c r="B4758" t="s">
        <v>25</v>
      </c>
      <c r="C4758" s="7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 t="str">
        <f>IF(Table1[[#This Row],[Under 30]]="yes","under 30",IF(Table1[[#This Row],[Senior]]="No","Senior","other"))</f>
        <v>Senior</v>
      </c>
      <c r="AE4758">
        <f>IF(Table1[[#This Row],[Churn Label]]="no",0,1)</f>
        <v>1</v>
      </c>
      <c r="AF4758" cm="1">
        <f t="array" ref="AF4758">SUM(Table1[Cutomer Churned or not]/'KPI''s'!$B$1)</f>
        <v>0.2685808284731635</v>
      </c>
    </row>
    <row r="4759" spans="1:32" x14ac:dyDescent="0.25">
      <c r="A4759" t="s">
        <v>9636</v>
      </c>
      <c r="B4759" t="s">
        <v>25</v>
      </c>
      <c r="C4759" s="7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 t="str">
        <f>IF(Table1[[#This Row],[Under 30]]="yes","under 30",IF(Table1[[#This Row],[Senior]]="No","Senior","other"))</f>
        <v>other</v>
      </c>
      <c r="AE4759">
        <f>IF(Table1[[#This Row],[Churn Label]]="no",0,1)</f>
        <v>1</v>
      </c>
      <c r="AF4759" cm="1">
        <f t="array" ref="AF4759">SUM(Table1[Cutomer Churned or not]/'KPI''s'!$B$1)</f>
        <v>0.2685808284731635</v>
      </c>
    </row>
    <row r="4760" spans="1:32" x14ac:dyDescent="0.25">
      <c r="A4760" t="s">
        <v>9638</v>
      </c>
      <c r="B4760" t="s">
        <v>25</v>
      </c>
      <c r="C4760" s="7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 t="str">
        <f>IF(Table1[[#This Row],[Under 30]]="yes","under 30",IF(Table1[[#This Row],[Senior]]="No","Senior","other"))</f>
        <v>Senior</v>
      </c>
      <c r="AE4760">
        <f>IF(Table1[[#This Row],[Churn Label]]="no",0,1)</f>
        <v>1</v>
      </c>
      <c r="AF4760" cm="1">
        <f t="array" ref="AF4760">SUM(Table1[Cutomer Churned or not]/'KPI''s'!$B$1)</f>
        <v>0.2685808284731635</v>
      </c>
    </row>
    <row r="4761" spans="1:32" x14ac:dyDescent="0.25">
      <c r="A4761" t="s">
        <v>9640</v>
      </c>
      <c r="B4761" t="s">
        <v>25</v>
      </c>
      <c r="C4761" s="7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 t="str">
        <f>IF(Table1[[#This Row],[Under 30]]="yes","under 30",IF(Table1[[#This Row],[Senior]]="No","Senior","other"))</f>
        <v>other</v>
      </c>
      <c r="AE4761">
        <f>IF(Table1[[#This Row],[Churn Label]]="no",0,1)</f>
        <v>1</v>
      </c>
      <c r="AF4761" cm="1">
        <f t="array" ref="AF4761">SUM(Table1[Cutomer Churned or not]/'KPI''s'!$B$1)</f>
        <v>0.2685808284731635</v>
      </c>
    </row>
    <row r="4762" spans="1:32" x14ac:dyDescent="0.25">
      <c r="A4762" t="s">
        <v>9642</v>
      </c>
      <c r="B4762" t="s">
        <v>25</v>
      </c>
      <c r="C4762" s="7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 t="str">
        <f>IF(Table1[[#This Row],[Under 30]]="yes","under 30",IF(Table1[[#This Row],[Senior]]="No","Senior","other"))</f>
        <v>Senior</v>
      </c>
      <c r="AE4762">
        <f>IF(Table1[[#This Row],[Churn Label]]="no",0,1)</f>
        <v>1</v>
      </c>
      <c r="AF4762" cm="1">
        <f t="array" ref="AF4762">SUM(Table1[Cutomer Churned or not]/'KPI''s'!$B$1)</f>
        <v>0.2685808284731635</v>
      </c>
    </row>
    <row r="4763" spans="1:32" x14ac:dyDescent="0.25">
      <c r="A4763" t="s">
        <v>9644</v>
      </c>
      <c r="B4763" t="s">
        <v>25</v>
      </c>
      <c r="C4763" s="7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 t="str">
        <f>IF(Table1[[#This Row],[Under 30]]="yes","under 30",IF(Table1[[#This Row],[Senior]]="No","Senior","other"))</f>
        <v>other</v>
      </c>
      <c r="AE4763">
        <f>IF(Table1[[#This Row],[Churn Label]]="no",0,1)</f>
        <v>1</v>
      </c>
      <c r="AF4763" cm="1">
        <f t="array" ref="AF4763">SUM(Table1[Cutomer Churned or not]/'KPI''s'!$B$1)</f>
        <v>0.2685808284731635</v>
      </c>
    </row>
    <row r="4764" spans="1:32" x14ac:dyDescent="0.25">
      <c r="A4764" t="s">
        <v>9646</v>
      </c>
      <c r="B4764" t="s">
        <v>25</v>
      </c>
      <c r="C4764" s="7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 t="str">
        <f>IF(Table1[[#This Row],[Under 30]]="yes","under 30",IF(Table1[[#This Row],[Senior]]="No","Senior","other"))</f>
        <v>other</v>
      </c>
      <c r="AE4764">
        <f>IF(Table1[[#This Row],[Churn Label]]="no",0,1)</f>
        <v>1</v>
      </c>
      <c r="AF4764" cm="1">
        <f t="array" ref="AF4764">SUM(Table1[Cutomer Churned or not]/'KPI''s'!$B$1)</f>
        <v>0.2685808284731635</v>
      </c>
    </row>
    <row r="4765" spans="1:32" x14ac:dyDescent="0.25">
      <c r="A4765" t="s">
        <v>9648</v>
      </c>
      <c r="B4765" t="s">
        <v>25</v>
      </c>
      <c r="C4765" s="7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 t="str">
        <f>IF(Table1[[#This Row],[Under 30]]="yes","under 30",IF(Table1[[#This Row],[Senior]]="No","Senior","other"))</f>
        <v>Senior</v>
      </c>
      <c r="AE4765">
        <f>IF(Table1[[#This Row],[Churn Label]]="no",0,1)</f>
        <v>1</v>
      </c>
      <c r="AF4765" cm="1">
        <f t="array" ref="AF4765">SUM(Table1[Cutomer Churned or not]/'KPI''s'!$B$1)</f>
        <v>0.2685808284731635</v>
      </c>
    </row>
    <row r="4766" spans="1:32" x14ac:dyDescent="0.25">
      <c r="A4766" t="s">
        <v>9650</v>
      </c>
      <c r="B4766" t="s">
        <v>25</v>
      </c>
      <c r="C4766" s="7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 t="str">
        <f>IF(Table1[[#This Row],[Under 30]]="yes","under 30",IF(Table1[[#This Row],[Senior]]="No","Senior","other"))</f>
        <v>Senior</v>
      </c>
      <c r="AE4766">
        <f>IF(Table1[[#This Row],[Churn Label]]="no",0,1)</f>
        <v>1</v>
      </c>
      <c r="AF4766" cm="1">
        <f t="array" ref="AF4766">SUM(Table1[Cutomer Churned or not]/'KPI''s'!$B$1)</f>
        <v>0.2685808284731635</v>
      </c>
    </row>
    <row r="4767" spans="1:32" x14ac:dyDescent="0.25">
      <c r="A4767" t="s">
        <v>9652</v>
      </c>
      <c r="B4767" t="s">
        <v>25</v>
      </c>
      <c r="C4767" s="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 t="str">
        <f>IF(Table1[[#This Row],[Under 30]]="yes","under 30",IF(Table1[[#This Row],[Senior]]="No","Senior","other"))</f>
        <v>under 30</v>
      </c>
      <c r="AE4767">
        <f>IF(Table1[[#This Row],[Churn Label]]="no",0,1)</f>
        <v>1</v>
      </c>
      <c r="AF4767" cm="1">
        <f t="array" ref="AF4767">SUM(Table1[Cutomer Churned or not]/'KPI''s'!$B$1)</f>
        <v>0.2685808284731635</v>
      </c>
    </row>
    <row r="4768" spans="1:32" x14ac:dyDescent="0.25">
      <c r="A4768" t="s">
        <v>9654</v>
      </c>
      <c r="B4768" t="s">
        <v>25</v>
      </c>
      <c r="C4768" s="7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 t="str">
        <f>IF(Table1[[#This Row],[Under 30]]="yes","under 30",IF(Table1[[#This Row],[Senior]]="No","Senior","other"))</f>
        <v>other</v>
      </c>
      <c r="AE4768">
        <f>IF(Table1[[#This Row],[Churn Label]]="no",0,1)</f>
        <v>1</v>
      </c>
      <c r="AF4768" cm="1">
        <f t="array" ref="AF4768">SUM(Table1[Cutomer Churned or not]/'KPI''s'!$B$1)</f>
        <v>0.2685808284731635</v>
      </c>
    </row>
    <row r="4769" spans="1:32" x14ac:dyDescent="0.25">
      <c r="A4769" t="s">
        <v>9656</v>
      </c>
      <c r="B4769" t="s">
        <v>25</v>
      </c>
      <c r="C4769" s="7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 t="str">
        <f>IF(Table1[[#This Row],[Under 30]]="yes","under 30",IF(Table1[[#This Row],[Senior]]="No","Senior","other"))</f>
        <v>Senior</v>
      </c>
      <c r="AE4769">
        <f>IF(Table1[[#This Row],[Churn Label]]="no",0,1)</f>
        <v>1</v>
      </c>
      <c r="AF4769" cm="1">
        <f t="array" ref="AF4769">SUM(Table1[Cutomer Churned or not]/'KPI''s'!$B$1)</f>
        <v>0.2685808284731635</v>
      </c>
    </row>
    <row r="4770" spans="1:32" x14ac:dyDescent="0.25">
      <c r="A4770" t="s">
        <v>9658</v>
      </c>
      <c r="B4770" t="s">
        <v>25</v>
      </c>
      <c r="C4770" s="7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 t="str">
        <f>IF(Table1[[#This Row],[Under 30]]="yes","under 30",IF(Table1[[#This Row],[Senior]]="No","Senior","other"))</f>
        <v>Senior</v>
      </c>
      <c r="AE4770">
        <f>IF(Table1[[#This Row],[Churn Label]]="no",0,1)</f>
        <v>1</v>
      </c>
      <c r="AF4770" cm="1">
        <f t="array" ref="AF4770">SUM(Table1[Cutomer Churned or not]/'KPI''s'!$B$1)</f>
        <v>0.2685808284731635</v>
      </c>
    </row>
    <row r="4771" spans="1:32" x14ac:dyDescent="0.25">
      <c r="A4771" t="s">
        <v>9660</v>
      </c>
      <c r="B4771" t="s">
        <v>25</v>
      </c>
      <c r="C4771" s="7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 t="str">
        <f>IF(Table1[[#This Row],[Under 30]]="yes","under 30",IF(Table1[[#This Row],[Senior]]="No","Senior","other"))</f>
        <v>Senior</v>
      </c>
      <c r="AE4771">
        <f>IF(Table1[[#This Row],[Churn Label]]="no",0,1)</f>
        <v>1</v>
      </c>
      <c r="AF4771" cm="1">
        <f t="array" ref="AF4771">SUM(Table1[Cutomer Churned or not]/'KPI''s'!$B$1)</f>
        <v>0.2685808284731635</v>
      </c>
    </row>
    <row r="4772" spans="1:32" x14ac:dyDescent="0.25">
      <c r="A4772" t="s">
        <v>9662</v>
      </c>
      <c r="B4772" t="s">
        <v>25</v>
      </c>
      <c r="C4772" s="7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 t="str">
        <f>IF(Table1[[#This Row],[Under 30]]="yes","under 30",IF(Table1[[#This Row],[Senior]]="No","Senior","other"))</f>
        <v>under 30</v>
      </c>
      <c r="AE4772">
        <f>IF(Table1[[#This Row],[Churn Label]]="no",0,1)</f>
        <v>1</v>
      </c>
      <c r="AF4772" cm="1">
        <f t="array" ref="AF4772">SUM(Table1[Cutomer Churned or not]/'KPI''s'!$B$1)</f>
        <v>0.2685808284731635</v>
      </c>
    </row>
    <row r="4773" spans="1:32" x14ac:dyDescent="0.25">
      <c r="A4773" t="s">
        <v>9664</v>
      </c>
      <c r="B4773" t="s">
        <v>25</v>
      </c>
      <c r="C4773" s="7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 t="str">
        <f>IF(Table1[[#This Row],[Under 30]]="yes","under 30",IF(Table1[[#This Row],[Senior]]="No","Senior","other"))</f>
        <v>other</v>
      </c>
      <c r="AE4773">
        <f>IF(Table1[[#This Row],[Churn Label]]="no",0,1)</f>
        <v>1</v>
      </c>
      <c r="AF4773" cm="1">
        <f t="array" ref="AF4773">SUM(Table1[Cutomer Churned or not]/'KPI''s'!$B$1)</f>
        <v>0.2685808284731635</v>
      </c>
    </row>
    <row r="4774" spans="1:32" x14ac:dyDescent="0.25">
      <c r="A4774" t="s">
        <v>9666</v>
      </c>
      <c r="B4774" t="s">
        <v>25</v>
      </c>
      <c r="C4774" s="7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 t="str">
        <f>IF(Table1[[#This Row],[Under 30]]="yes","under 30",IF(Table1[[#This Row],[Senior]]="No","Senior","other"))</f>
        <v>other</v>
      </c>
      <c r="AE4774">
        <f>IF(Table1[[#This Row],[Churn Label]]="no",0,1)</f>
        <v>1</v>
      </c>
      <c r="AF4774" cm="1">
        <f t="array" ref="AF4774">SUM(Table1[Cutomer Churned or not]/'KPI''s'!$B$1)</f>
        <v>0.2685808284731635</v>
      </c>
    </row>
    <row r="4775" spans="1:32" x14ac:dyDescent="0.25">
      <c r="A4775" t="s">
        <v>9668</v>
      </c>
      <c r="B4775" t="s">
        <v>25</v>
      </c>
      <c r="C4775" s="7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 t="str">
        <f>IF(Table1[[#This Row],[Under 30]]="yes","under 30",IF(Table1[[#This Row],[Senior]]="No","Senior","other"))</f>
        <v>Senior</v>
      </c>
      <c r="AE4775">
        <f>IF(Table1[[#This Row],[Churn Label]]="no",0,1)</f>
        <v>1</v>
      </c>
      <c r="AF4775" cm="1">
        <f t="array" ref="AF4775">SUM(Table1[Cutomer Churned or not]/'KPI''s'!$B$1)</f>
        <v>0.2685808284731635</v>
      </c>
    </row>
    <row r="4776" spans="1:32" x14ac:dyDescent="0.25">
      <c r="A4776" t="s">
        <v>9670</v>
      </c>
      <c r="B4776" t="s">
        <v>25</v>
      </c>
      <c r="C4776" s="7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 t="str">
        <f>IF(Table1[[#This Row],[Under 30]]="yes","under 30",IF(Table1[[#This Row],[Senior]]="No","Senior","other"))</f>
        <v>other</v>
      </c>
      <c r="AE4776">
        <f>IF(Table1[[#This Row],[Churn Label]]="no",0,1)</f>
        <v>1</v>
      </c>
      <c r="AF4776" cm="1">
        <f t="array" ref="AF4776">SUM(Table1[Cutomer Churned or not]/'KPI''s'!$B$1)</f>
        <v>0.2685808284731635</v>
      </c>
    </row>
    <row r="4777" spans="1:32" x14ac:dyDescent="0.25">
      <c r="A4777" t="s">
        <v>9672</v>
      </c>
      <c r="B4777" t="s">
        <v>25</v>
      </c>
      <c r="C4777" s="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 t="str">
        <f>IF(Table1[[#This Row],[Under 30]]="yes","under 30",IF(Table1[[#This Row],[Senior]]="No","Senior","other"))</f>
        <v>Senior</v>
      </c>
      <c r="AE4777">
        <f>IF(Table1[[#This Row],[Churn Label]]="no",0,1)</f>
        <v>1</v>
      </c>
      <c r="AF4777" cm="1">
        <f t="array" ref="AF4777">SUM(Table1[Cutomer Churned or not]/'KPI''s'!$B$1)</f>
        <v>0.2685808284731635</v>
      </c>
    </row>
    <row r="4778" spans="1:32" x14ac:dyDescent="0.25">
      <c r="A4778" t="s">
        <v>9674</v>
      </c>
      <c r="B4778" t="s">
        <v>25</v>
      </c>
      <c r="C4778" s="7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 t="str">
        <f>IF(Table1[[#This Row],[Under 30]]="yes","under 30",IF(Table1[[#This Row],[Senior]]="No","Senior","other"))</f>
        <v>under 30</v>
      </c>
      <c r="AE4778">
        <f>IF(Table1[[#This Row],[Churn Label]]="no",0,1)</f>
        <v>1</v>
      </c>
      <c r="AF4778" cm="1">
        <f t="array" ref="AF4778">SUM(Table1[Cutomer Churned or not]/'KPI''s'!$B$1)</f>
        <v>0.2685808284731635</v>
      </c>
    </row>
    <row r="4779" spans="1:32" x14ac:dyDescent="0.25">
      <c r="A4779" t="s">
        <v>9676</v>
      </c>
      <c r="B4779" t="s">
        <v>25</v>
      </c>
      <c r="C4779" s="7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 t="str">
        <f>IF(Table1[[#This Row],[Under 30]]="yes","under 30",IF(Table1[[#This Row],[Senior]]="No","Senior","other"))</f>
        <v>other</v>
      </c>
      <c r="AE4779">
        <f>IF(Table1[[#This Row],[Churn Label]]="no",0,1)</f>
        <v>1</v>
      </c>
      <c r="AF4779" cm="1">
        <f t="array" ref="AF4779">SUM(Table1[Cutomer Churned or not]/'KPI''s'!$B$1)</f>
        <v>0.2685808284731635</v>
      </c>
    </row>
    <row r="4780" spans="1:32" x14ac:dyDescent="0.25">
      <c r="A4780" t="s">
        <v>9678</v>
      </c>
      <c r="B4780" t="s">
        <v>25</v>
      </c>
      <c r="C4780" s="7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 t="str">
        <f>IF(Table1[[#This Row],[Under 30]]="yes","under 30",IF(Table1[[#This Row],[Senior]]="No","Senior","other"))</f>
        <v>Senior</v>
      </c>
      <c r="AE4780">
        <f>IF(Table1[[#This Row],[Churn Label]]="no",0,1)</f>
        <v>1</v>
      </c>
      <c r="AF4780" cm="1">
        <f t="array" ref="AF4780">SUM(Table1[Cutomer Churned or not]/'KPI''s'!$B$1)</f>
        <v>0.2685808284731635</v>
      </c>
    </row>
    <row r="4781" spans="1:32" x14ac:dyDescent="0.25">
      <c r="A4781" t="s">
        <v>9680</v>
      </c>
      <c r="B4781" t="s">
        <v>25</v>
      </c>
      <c r="C4781" s="7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 t="str">
        <f>IF(Table1[[#This Row],[Under 30]]="yes","under 30",IF(Table1[[#This Row],[Senior]]="No","Senior","other"))</f>
        <v>other</v>
      </c>
      <c r="AE4781">
        <f>IF(Table1[[#This Row],[Churn Label]]="no",0,1)</f>
        <v>1</v>
      </c>
      <c r="AF4781" cm="1">
        <f t="array" ref="AF4781">SUM(Table1[Cutomer Churned or not]/'KPI''s'!$B$1)</f>
        <v>0.2685808284731635</v>
      </c>
    </row>
    <row r="4782" spans="1:32" x14ac:dyDescent="0.25">
      <c r="A4782" t="s">
        <v>9682</v>
      </c>
      <c r="B4782" t="s">
        <v>25</v>
      </c>
      <c r="C4782" s="7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 t="str">
        <f>IF(Table1[[#This Row],[Under 30]]="yes","under 30",IF(Table1[[#This Row],[Senior]]="No","Senior","other"))</f>
        <v>other</v>
      </c>
      <c r="AE4782">
        <f>IF(Table1[[#This Row],[Churn Label]]="no",0,1)</f>
        <v>1</v>
      </c>
      <c r="AF4782" cm="1">
        <f t="array" ref="AF4782">SUM(Table1[Cutomer Churned or not]/'KPI''s'!$B$1)</f>
        <v>0.2685808284731635</v>
      </c>
    </row>
    <row r="4783" spans="1:32" x14ac:dyDescent="0.25">
      <c r="A4783" t="s">
        <v>9684</v>
      </c>
      <c r="B4783" t="s">
        <v>25</v>
      </c>
      <c r="C4783" s="7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 t="str">
        <f>IF(Table1[[#This Row],[Under 30]]="yes","under 30",IF(Table1[[#This Row],[Senior]]="No","Senior","other"))</f>
        <v>Senior</v>
      </c>
      <c r="AE4783">
        <f>IF(Table1[[#This Row],[Churn Label]]="no",0,1)</f>
        <v>1</v>
      </c>
      <c r="AF4783" cm="1">
        <f t="array" ref="AF4783">SUM(Table1[Cutomer Churned or not]/'KPI''s'!$B$1)</f>
        <v>0.2685808284731635</v>
      </c>
    </row>
    <row r="4784" spans="1:32" x14ac:dyDescent="0.25">
      <c r="A4784" t="s">
        <v>9686</v>
      </c>
      <c r="B4784" t="s">
        <v>25</v>
      </c>
      <c r="C4784" s="7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 t="str">
        <f>IF(Table1[[#This Row],[Under 30]]="yes","under 30",IF(Table1[[#This Row],[Senior]]="No","Senior","other"))</f>
        <v>other</v>
      </c>
      <c r="AE4784">
        <f>IF(Table1[[#This Row],[Churn Label]]="no",0,1)</f>
        <v>1</v>
      </c>
      <c r="AF4784" cm="1">
        <f t="array" ref="AF4784">SUM(Table1[Cutomer Churned or not]/'KPI''s'!$B$1)</f>
        <v>0.2685808284731635</v>
      </c>
    </row>
    <row r="4785" spans="1:32" x14ac:dyDescent="0.25">
      <c r="A4785" t="s">
        <v>9688</v>
      </c>
      <c r="B4785" t="s">
        <v>25</v>
      </c>
      <c r="C4785" s="7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 t="str">
        <f>IF(Table1[[#This Row],[Under 30]]="yes","under 30",IF(Table1[[#This Row],[Senior]]="No","Senior","other"))</f>
        <v>other</v>
      </c>
      <c r="AE4785">
        <f>IF(Table1[[#This Row],[Churn Label]]="no",0,1)</f>
        <v>1</v>
      </c>
      <c r="AF4785" cm="1">
        <f t="array" ref="AF4785">SUM(Table1[Cutomer Churned or not]/'KPI''s'!$B$1)</f>
        <v>0.2685808284731635</v>
      </c>
    </row>
    <row r="4786" spans="1:32" x14ac:dyDescent="0.25">
      <c r="A4786" t="s">
        <v>9689</v>
      </c>
      <c r="B4786" t="s">
        <v>25</v>
      </c>
      <c r="C4786" s="7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 t="str">
        <f>IF(Table1[[#This Row],[Under 30]]="yes","under 30",IF(Table1[[#This Row],[Senior]]="No","Senior","other"))</f>
        <v>other</v>
      </c>
      <c r="AE4786">
        <f>IF(Table1[[#This Row],[Churn Label]]="no",0,1)</f>
        <v>1</v>
      </c>
      <c r="AF4786" cm="1">
        <f t="array" ref="AF4786">SUM(Table1[Cutomer Churned or not]/'KPI''s'!$B$1)</f>
        <v>0.2685808284731635</v>
      </c>
    </row>
    <row r="4787" spans="1:32" x14ac:dyDescent="0.25">
      <c r="A4787" t="s">
        <v>9691</v>
      </c>
      <c r="B4787" t="s">
        <v>25</v>
      </c>
      <c r="C4787" s="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 t="str">
        <f>IF(Table1[[#This Row],[Under 30]]="yes","under 30",IF(Table1[[#This Row],[Senior]]="No","Senior","other"))</f>
        <v>Senior</v>
      </c>
      <c r="AE4787">
        <f>IF(Table1[[#This Row],[Churn Label]]="no",0,1)</f>
        <v>1</v>
      </c>
      <c r="AF4787" cm="1">
        <f t="array" ref="AF4787">SUM(Table1[Cutomer Churned or not]/'KPI''s'!$B$1)</f>
        <v>0.2685808284731635</v>
      </c>
    </row>
    <row r="4788" spans="1:32" x14ac:dyDescent="0.25">
      <c r="A4788" t="s">
        <v>9693</v>
      </c>
      <c r="B4788" t="s">
        <v>25</v>
      </c>
      <c r="C4788" s="7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 t="str">
        <f>IF(Table1[[#This Row],[Under 30]]="yes","under 30",IF(Table1[[#This Row],[Senior]]="No","Senior","other"))</f>
        <v>under 30</v>
      </c>
      <c r="AE4788">
        <f>IF(Table1[[#This Row],[Churn Label]]="no",0,1)</f>
        <v>1</v>
      </c>
      <c r="AF4788" cm="1">
        <f t="array" ref="AF4788">SUM(Table1[Cutomer Churned or not]/'KPI''s'!$B$1)</f>
        <v>0.2685808284731635</v>
      </c>
    </row>
    <row r="4789" spans="1:32" x14ac:dyDescent="0.25">
      <c r="A4789" t="s">
        <v>9695</v>
      </c>
      <c r="B4789" t="s">
        <v>25</v>
      </c>
      <c r="C4789" s="7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 t="str">
        <f>IF(Table1[[#This Row],[Under 30]]="yes","under 30",IF(Table1[[#This Row],[Senior]]="No","Senior","other"))</f>
        <v>under 30</v>
      </c>
      <c r="AE4789">
        <f>IF(Table1[[#This Row],[Churn Label]]="no",0,1)</f>
        <v>1</v>
      </c>
      <c r="AF4789" cm="1">
        <f t="array" ref="AF4789">SUM(Table1[Cutomer Churned or not]/'KPI''s'!$B$1)</f>
        <v>0.2685808284731635</v>
      </c>
    </row>
    <row r="4790" spans="1:32" x14ac:dyDescent="0.25">
      <c r="A4790" t="s">
        <v>9697</v>
      </c>
      <c r="B4790" t="s">
        <v>25</v>
      </c>
      <c r="C4790" s="7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 t="str">
        <f>IF(Table1[[#This Row],[Under 30]]="yes","under 30",IF(Table1[[#This Row],[Senior]]="No","Senior","other"))</f>
        <v>Senior</v>
      </c>
      <c r="AE4790">
        <f>IF(Table1[[#This Row],[Churn Label]]="no",0,1)</f>
        <v>1</v>
      </c>
      <c r="AF4790" cm="1">
        <f t="array" ref="AF4790">SUM(Table1[Cutomer Churned or not]/'KPI''s'!$B$1)</f>
        <v>0.2685808284731635</v>
      </c>
    </row>
    <row r="4791" spans="1:32" x14ac:dyDescent="0.25">
      <c r="A4791" t="s">
        <v>9699</v>
      </c>
      <c r="B4791" t="s">
        <v>25</v>
      </c>
      <c r="C4791" s="7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 t="str">
        <f>IF(Table1[[#This Row],[Under 30]]="yes","under 30",IF(Table1[[#This Row],[Senior]]="No","Senior","other"))</f>
        <v>other</v>
      </c>
      <c r="AE4791">
        <f>IF(Table1[[#This Row],[Churn Label]]="no",0,1)</f>
        <v>1</v>
      </c>
      <c r="AF4791" cm="1">
        <f t="array" ref="AF4791">SUM(Table1[Cutomer Churned or not]/'KPI''s'!$B$1)</f>
        <v>0.2685808284731635</v>
      </c>
    </row>
    <row r="4792" spans="1:32" x14ac:dyDescent="0.25">
      <c r="A4792" t="s">
        <v>9701</v>
      </c>
      <c r="B4792" t="s">
        <v>25</v>
      </c>
      <c r="C4792" s="7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 t="str">
        <f>IF(Table1[[#This Row],[Under 30]]="yes","under 30",IF(Table1[[#This Row],[Senior]]="No","Senior","other"))</f>
        <v>other</v>
      </c>
      <c r="AE4792">
        <f>IF(Table1[[#This Row],[Churn Label]]="no",0,1)</f>
        <v>1</v>
      </c>
      <c r="AF4792" cm="1">
        <f t="array" ref="AF4792">SUM(Table1[Cutomer Churned or not]/'KPI''s'!$B$1)</f>
        <v>0.2685808284731635</v>
      </c>
    </row>
    <row r="4793" spans="1:32" x14ac:dyDescent="0.25">
      <c r="A4793" t="s">
        <v>9703</v>
      </c>
      <c r="B4793" t="s">
        <v>25</v>
      </c>
      <c r="C4793" s="7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 t="str">
        <f>IF(Table1[[#This Row],[Under 30]]="yes","under 30",IF(Table1[[#This Row],[Senior]]="No","Senior","other"))</f>
        <v>Senior</v>
      </c>
      <c r="AE4793">
        <f>IF(Table1[[#This Row],[Churn Label]]="no",0,1)</f>
        <v>1</v>
      </c>
      <c r="AF4793" cm="1">
        <f t="array" ref="AF4793">SUM(Table1[Cutomer Churned or not]/'KPI''s'!$B$1)</f>
        <v>0.2685808284731635</v>
      </c>
    </row>
    <row r="4794" spans="1:32" x14ac:dyDescent="0.25">
      <c r="A4794" t="s">
        <v>9705</v>
      </c>
      <c r="B4794" t="s">
        <v>25</v>
      </c>
      <c r="C4794" s="7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 t="str">
        <f>IF(Table1[[#This Row],[Under 30]]="yes","under 30",IF(Table1[[#This Row],[Senior]]="No","Senior","other"))</f>
        <v>under 30</v>
      </c>
      <c r="AE4794">
        <f>IF(Table1[[#This Row],[Churn Label]]="no",0,1)</f>
        <v>1</v>
      </c>
      <c r="AF4794" cm="1">
        <f t="array" ref="AF4794">SUM(Table1[Cutomer Churned or not]/'KPI''s'!$B$1)</f>
        <v>0.2685808284731635</v>
      </c>
    </row>
    <row r="4795" spans="1:32" x14ac:dyDescent="0.25">
      <c r="A4795" t="s">
        <v>9707</v>
      </c>
      <c r="B4795" t="s">
        <v>25</v>
      </c>
      <c r="C4795" s="7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 t="str">
        <f>IF(Table1[[#This Row],[Under 30]]="yes","under 30",IF(Table1[[#This Row],[Senior]]="No","Senior","other"))</f>
        <v>Senior</v>
      </c>
      <c r="AE4795">
        <f>IF(Table1[[#This Row],[Churn Label]]="no",0,1)</f>
        <v>1</v>
      </c>
      <c r="AF4795" cm="1">
        <f t="array" ref="AF4795">SUM(Table1[Cutomer Churned or not]/'KPI''s'!$B$1)</f>
        <v>0.2685808284731635</v>
      </c>
    </row>
    <row r="4796" spans="1:32" x14ac:dyDescent="0.25">
      <c r="A4796" t="s">
        <v>9709</v>
      </c>
      <c r="B4796" t="s">
        <v>25</v>
      </c>
      <c r="C4796" s="7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 t="str">
        <f>IF(Table1[[#This Row],[Under 30]]="yes","under 30",IF(Table1[[#This Row],[Senior]]="No","Senior","other"))</f>
        <v>Senior</v>
      </c>
      <c r="AE4796">
        <f>IF(Table1[[#This Row],[Churn Label]]="no",0,1)</f>
        <v>1</v>
      </c>
      <c r="AF4796" cm="1">
        <f t="array" ref="AF4796">SUM(Table1[Cutomer Churned or not]/'KPI''s'!$B$1)</f>
        <v>0.2685808284731635</v>
      </c>
    </row>
    <row r="4797" spans="1:32" x14ac:dyDescent="0.25">
      <c r="A4797" t="s">
        <v>9711</v>
      </c>
      <c r="B4797" t="s">
        <v>25</v>
      </c>
      <c r="C4797" s="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 t="str">
        <f>IF(Table1[[#This Row],[Under 30]]="yes","under 30",IF(Table1[[#This Row],[Senior]]="No","Senior","other"))</f>
        <v>other</v>
      </c>
      <c r="AE4797">
        <f>IF(Table1[[#This Row],[Churn Label]]="no",0,1)</f>
        <v>1</v>
      </c>
      <c r="AF4797" cm="1">
        <f t="array" ref="AF4797">SUM(Table1[Cutomer Churned or not]/'KPI''s'!$B$1)</f>
        <v>0.2685808284731635</v>
      </c>
    </row>
    <row r="4798" spans="1:32" x14ac:dyDescent="0.25">
      <c r="A4798" t="s">
        <v>9713</v>
      </c>
      <c r="B4798" t="s">
        <v>25</v>
      </c>
      <c r="C4798" s="7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 t="str">
        <f>IF(Table1[[#This Row],[Under 30]]="yes","under 30",IF(Table1[[#This Row],[Senior]]="No","Senior","other"))</f>
        <v>other</v>
      </c>
      <c r="AE4798">
        <f>IF(Table1[[#This Row],[Churn Label]]="no",0,1)</f>
        <v>1</v>
      </c>
      <c r="AF4798" cm="1">
        <f t="array" ref="AF4798">SUM(Table1[Cutomer Churned or not]/'KPI''s'!$B$1)</f>
        <v>0.2685808284731635</v>
      </c>
    </row>
    <row r="4799" spans="1:32" x14ac:dyDescent="0.25">
      <c r="A4799" t="s">
        <v>9715</v>
      </c>
      <c r="B4799" t="s">
        <v>25</v>
      </c>
      <c r="C4799" s="7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 t="str">
        <f>IF(Table1[[#This Row],[Under 30]]="yes","under 30",IF(Table1[[#This Row],[Senior]]="No","Senior","other"))</f>
        <v>other</v>
      </c>
      <c r="AE4799">
        <f>IF(Table1[[#This Row],[Churn Label]]="no",0,1)</f>
        <v>1</v>
      </c>
      <c r="AF4799" cm="1">
        <f t="array" ref="AF4799">SUM(Table1[Cutomer Churned or not]/'KPI''s'!$B$1)</f>
        <v>0.2685808284731635</v>
      </c>
    </row>
    <row r="4800" spans="1:32" x14ac:dyDescent="0.25">
      <c r="A4800" t="s">
        <v>9717</v>
      </c>
      <c r="B4800" t="s">
        <v>25</v>
      </c>
      <c r="C4800" s="7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 t="str">
        <f>IF(Table1[[#This Row],[Under 30]]="yes","under 30",IF(Table1[[#This Row],[Senior]]="No","Senior","other"))</f>
        <v>Senior</v>
      </c>
      <c r="AE4800">
        <f>IF(Table1[[#This Row],[Churn Label]]="no",0,1)</f>
        <v>1</v>
      </c>
      <c r="AF4800" cm="1">
        <f t="array" ref="AF4800">SUM(Table1[Cutomer Churned or not]/'KPI''s'!$B$1)</f>
        <v>0.2685808284731635</v>
      </c>
    </row>
    <row r="4801" spans="1:32" x14ac:dyDescent="0.25">
      <c r="A4801" t="s">
        <v>9719</v>
      </c>
      <c r="B4801" t="s">
        <v>25</v>
      </c>
      <c r="C4801" s="7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 t="str">
        <f>IF(Table1[[#This Row],[Under 30]]="yes","under 30",IF(Table1[[#This Row],[Senior]]="No","Senior","other"))</f>
        <v>Senior</v>
      </c>
      <c r="AE4801">
        <f>IF(Table1[[#This Row],[Churn Label]]="no",0,1)</f>
        <v>1</v>
      </c>
      <c r="AF4801" cm="1">
        <f t="array" ref="AF4801">SUM(Table1[Cutomer Churned or not]/'KPI''s'!$B$1)</f>
        <v>0.2685808284731635</v>
      </c>
    </row>
    <row r="4802" spans="1:32" x14ac:dyDescent="0.25">
      <c r="A4802" t="s">
        <v>9721</v>
      </c>
      <c r="B4802" t="s">
        <v>25</v>
      </c>
      <c r="C4802" s="7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 t="str">
        <f>IF(Table1[[#This Row],[Under 30]]="yes","under 30",IF(Table1[[#This Row],[Senior]]="No","Senior","other"))</f>
        <v>Senior</v>
      </c>
      <c r="AE4802">
        <f>IF(Table1[[#This Row],[Churn Label]]="no",0,1)</f>
        <v>1</v>
      </c>
      <c r="AF4802" cm="1">
        <f t="array" ref="AF4802">SUM(Table1[Cutomer Churned or not]/'KPI''s'!$B$1)</f>
        <v>0.2685808284731635</v>
      </c>
    </row>
    <row r="4803" spans="1:32" x14ac:dyDescent="0.25">
      <c r="A4803" t="s">
        <v>9723</v>
      </c>
      <c r="B4803" t="s">
        <v>25</v>
      </c>
      <c r="C4803" s="7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 t="str">
        <f>IF(Table1[[#This Row],[Under 30]]="yes","under 30",IF(Table1[[#This Row],[Senior]]="No","Senior","other"))</f>
        <v>Senior</v>
      </c>
      <c r="AE4803">
        <f>IF(Table1[[#This Row],[Churn Label]]="no",0,1)</f>
        <v>1</v>
      </c>
      <c r="AF4803" cm="1">
        <f t="array" ref="AF4803">SUM(Table1[Cutomer Churned or not]/'KPI''s'!$B$1)</f>
        <v>0.2685808284731635</v>
      </c>
    </row>
    <row r="4804" spans="1:32" x14ac:dyDescent="0.25">
      <c r="A4804" t="s">
        <v>9725</v>
      </c>
      <c r="B4804" t="s">
        <v>25</v>
      </c>
      <c r="C4804" s="7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 t="str">
        <f>IF(Table1[[#This Row],[Under 30]]="yes","under 30",IF(Table1[[#This Row],[Senior]]="No","Senior","other"))</f>
        <v>under 30</v>
      </c>
      <c r="AE4804">
        <f>IF(Table1[[#This Row],[Churn Label]]="no",0,1)</f>
        <v>1</v>
      </c>
      <c r="AF4804" cm="1">
        <f t="array" ref="AF4804">SUM(Table1[Cutomer Churned or not]/'KPI''s'!$B$1)</f>
        <v>0.2685808284731635</v>
      </c>
    </row>
    <row r="4805" spans="1:32" x14ac:dyDescent="0.25">
      <c r="A4805" t="s">
        <v>9727</v>
      </c>
      <c r="B4805" t="s">
        <v>25</v>
      </c>
      <c r="C4805" s="7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 t="str">
        <f>IF(Table1[[#This Row],[Under 30]]="yes","under 30",IF(Table1[[#This Row],[Senior]]="No","Senior","other"))</f>
        <v>other</v>
      </c>
      <c r="AE4805">
        <f>IF(Table1[[#This Row],[Churn Label]]="no",0,1)</f>
        <v>1</v>
      </c>
      <c r="AF4805" cm="1">
        <f t="array" ref="AF4805">SUM(Table1[Cutomer Churned or not]/'KPI''s'!$B$1)</f>
        <v>0.2685808284731635</v>
      </c>
    </row>
    <row r="4806" spans="1:32" x14ac:dyDescent="0.25">
      <c r="A4806" t="s">
        <v>9729</v>
      </c>
      <c r="B4806" t="s">
        <v>25</v>
      </c>
      <c r="C4806" s="7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 t="str">
        <f>IF(Table1[[#This Row],[Under 30]]="yes","under 30",IF(Table1[[#This Row],[Senior]]="No","Senior","other"))</f>
        <v>Senior</v>
      </c>
      <c r="AE4806">
        <f>IF(Table1[[#This Row],[Churn Label]]="no",0,1)</f>
        <v>1</v>
      </c>
      <c r="AF4806" cm="1">
        <f t="array" ref="AF4806">SUM(Table1[Cutomer Churned or not]/'KPI''s'!$B$1)</f>
        <v>0.2685808284731635</v>
      </c>
    </row>
    <row r="4807" spans="1:32" x14ac:dyDescent="0.25">
      <c r="A4807" t="s">
        <v>9731</v>
      </c>
      <c r="B4807" t="s">
        <v>25</v>
      </c>
      <c r="C4807" s="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 t="str">
        <f>IF(Table1[[#This Row],[Under 30]]="yes","under 30",IF(Table1[[#This Row],[Senior]]="No","Senior","other"))</f>
        <v>Senior</v>
      </c>
      <c r="AE4807">
        <f>IF(Table1[[#This Row],[Churn Label]]="no",0,1)</f>
        <v>1</v>
      </c>
      <c r="AF4807" cm="1">
        <f t="array" ref="AF4807">SUM(Table1[Cutomer Churned or not]/'KPI''s'!$B$1)</f>
        <v>0.2685808284731635</v>
      </c>
    </row>
    <row r="4808" spans="1:32" x14ac:dyDescent="0.25">
      <c r="A4808" t="s">
        <v>9733</v>
      </c>
      <c r="B4808" t="s">
        <v>25</v>
      </c>
      <c r="C4808" s="7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 t="str">
        <f>IF(Table1[[#This Row],[Under 30]]="yes","under 30",IF(Table1[[#This Row],[Senior]]="No","Senior","other"))</f>
        <v>Senior</v>
      </c>
      <c r="AE4808">
        <f>IF(Table1[[#This Row],[Churn Label]]="no",0,1)</f>
        <v>1</v>
      </c>
      <c r="AF4808" cm="1">
        <f t="array" ref="AF4808">SUM(Table1[Cutomer Churned or not]/'KPI''s'!$B$1)</f>
        <v>0.2685808284731635</v>
      </c>
    </row>
    <row r="4809" spans="1:32" x14ac:dyDescent="0.25">
      <c r="A4809" t="s">
        <v>9735</v>
      </c>
      <c r="B4809" t="s">
        <v>25</v>
      </c>
      <c r="C4809" s="7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 t="str">
        <f>IF(Table1[[#This Row],[Under 30]]="yes","under 30",IF(Table1[[#This Row],[Senior]]="No","Senior","other"))</f>
        <v>Senior</v>
      </c>
      <c r="AE4809">
        <f>IF(Table1[[#This Row],[Churn Label]]="no",0,1)</f>
        <v>1</v>
      </c>
      <c r="AF4809" cm="1">
        <f t="array" ref="AF4809">SUM(Table1[Cutomer Churned or not]/'KPI''s'!$B$1)</f>
        <v>0.2685808284731635</v>
      </c>
    </row>
    <row r="4810" spans="1:32" x14ac:dyDescent="0.25">
      <c r="A4810" t="s">
        <v>9737</v>
      </c>
      <c r="B4810" t="s">
        <v>25</v>
      </c>
      <c r="C4810" s="7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 t="str">
        <f>IF(Table1[[#This Row],[Under 30]]="yes","under 30",IF(Table1[[#This Row],[Senior]]="No","Senior","other"))</f>
        <v>under 30</v>
      </c>
      <c r="AE4810">
        <f>IF(Table1[[#This Row],[Churn Label]]="no",0,1)</f>
        <v>1</v>
      </c>
      <c r="AF4810" cm="1">
        <f t="array" ref="AF4810">SUM(Table1[Cutomer Churned or not]/'KPI''s'!$B$1)</f>
        <v>0.2685808284731635</v>
      </c>
    </row>
    <row r="4811" spans="1:32" x14ac:dyDescent="0.25">
      <c r="A4811" t="s">
        <v>9739</v>
      </c>
      <c r="B4811" t="s">
        <v>25</v>
      </c>
      <c r="C4811" s="7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 t="str">
        <f>IF(Table1[[#This Row],[Under 30]]="yes","under 30",IF(Table1[[#This Row],[Senior]]="No","Senior","other"))</f>
        <v>Senior</v>
      </c>
      <c r="AE4811">
        <f>IF(Table1[[#This Row],[Churn Label]]="no",0,1)</f>
        <v>1</v>
      </c>
      <c r="AF4811" cm="1">
        <f t="array" ref="AF4811">SUM(Table1[Cutomer Churned or not]/'KPI''s'!$B$1)</f>
        <v>0.2685808284731635</v>
      </c>
    </row>
    <row r="4812" spans="1:32" x14ac:dyDescent="0.25">
      <c r="A4812" t="s">
        <v>9741</v>
      </c>
      <c r="B4812" t="s">
        <v>25</v>
      </c>
      <c r="C4812" s="7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 t="str">
        <f>IF(Table1[[#This Row],[Under 30]]="yes","under 30",IF(Table1[[#This Row],[Senior]]="No","Senior","other"))</f>
        <v>Senior</v>
      </c>
      <c r="AE4812">
        <f>IF(Table1[[#This Row],[Churn Label]]="no",0,1)</f>
        <v>1</v>
      </c>
      <c r="AF4812" cm="1">
        <f t="array" ref="AF4812">SUM(Table1[Cutomer Churned or not]/'KPI''s'!$B$1)</f>
        <v>0.2685808284731635</v>
      </c>
    </row>
    <row r="4813" spans="1:32" x14ac:dyDescent="0.25">
      <c r="A4813" t="s">
        <v>9743</v>
      </c>
      <c r="B4813" t="s">
        <v>25</v>
      </c>
      <c r="C4813" s="7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 t="str">
        <f>IF(Table1[[#This Row],[Under 30]]="yes","under 30",IF(Table1[[#This Row],[Senior]]="No","Senior","other"))</f>
        <v>Senior</v>
      </c>
      <c r="AE4813">
        <f>IF(Table1[[#This Row],[Churn Label]]="no",0,1)</f>
        <v>1</v>
      </c>
      <c r="AF4813" cm="1">
        <f t="array" ref="AF4813">SUM(Table1[Cutomer Churned or not]/'KPI''s'!$B$1)</f>
        <v>0.2685808284731635</v>
      </c>
    </row>
    <row r="4814" spans="1:32" x14ac:dyDescent="0.25">
      <c r="A4814" t="s">
        <v>9745</v>
      </c>
      <c r="B4814" t="s">
        <v>25</v>
      </c>
      <c r="C4814" s="7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 t="str">
        <f>IF(Table1[[#This Row],[Under 30]]="yes","under 30",IF(Table1[[#This Row],[Senior]]="No","Senior","other"))</f>
        <v>Senior</v>
      </c>
      <c r="AE4814">
        <f>IF(Table1[[#This Row],[Churn Label]]="no",0,1)</f>
        <v>1</v>
      </c>
      <c r="AF4814" cm="1">
        <f t="array" ref="AF4814">SUM(Table1[Cutomer Churned or not]/'KPI''s'!$B$1)</f>
        <v>0.2685808284731635</v>
      </c>
    </row>
    <row r="4815" spans="1:32" x14ac:dyDescent="0.25">
      <c r="A4815" t="s">
        <v>9747</v>
      </c>
      <c r="B4815" t="s">
        <v>25</v>
      </c>
      <c r="C4815" s="7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 t="str">
        <f>IF(Table1[[#This Row],[Under 30]]="yes","under 30",IF(Table1[[#This Row],[Senior]]="No","Senior","other"))</f>
        <v>Senior</v>
      </c>
      <c r="AE4815">
        <f>IF(Table1[[#This Row],[Churn Label]]="no",0,1)</f>
        <v>1</v>
      </c>
      <c r="AF4815" cm="1">
        <f t="array" ref="AF4815">SUM(Table1[Cutomer Churned or not]/'KPI''s'!$B$1)</f>
        <v>0.2685808284731635</v>
      </c>
    </row>
    <row r="4816" spans="1:32" x14ac:dyDescent="0.25">
      <c r="A4816" t="s">
        <v>9749</v>
      </c>
      <c r="B4816" t="s">
        <v>25</v>
      </c>
      <c r="C4816" s="7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 t="str">
        <f>IF(Table1[[#This Row],[Under 30]]="yes","under 30",IF(Table1[[#This Row],[Senior]]="No","Senior","other"))</f>
        <v>under 30</v>
      </c>
      <c r="AE4816">
        <f>IF(Table1[[#This Row],[Churn Label]]="no",0,1)</f>
        <v>1</v>
      </c>
      <c r="AF4816" cm="1">
        <f t="array" ref="AF4816">SUM(Table1[Cutomer Churned or not]/'KPI''s'!$B$1)</f>
        <v>0.2685808284731635</v>
      </c>
    </row>
    <row r="4817" spans="1:32" x14ac:dyDescent="0.25">
      <c r="A4817" t="s">
        <v>9751</v>
      </c>
      <c r="B4817" t="s">
        <v>25</v>
      </c>
      <c r="C4817" s="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 t="str">
        <f>IF(Table1[[#This Row],[Under 30]]="yes","under 30",IF(Table1[[#This Row],[Senior]]="No","Senior","other"))</f>
        <v>other</v>
      </c>
      <c r="AE4817">
        <f>IF(Table1[[#This Row],[Churn Label]]="no",0,1)</f>
        <v>1</v>
      </c>
      <c r="AF4817" cm="1">
        <f t="array" ref="AF4817">SUM(Table1[Cutomer Churned or not]/'KPI''s'!$B$1)</f>
        <v>0.2685808284731635</v>
      </c>
    </row>
    <row r="4818" spans="1:32" x14ac:dyDescent="0.25">
      <c r="A4818" t="s">
        <v>9753</v>
      </c>
      <c r="B4818" t="s">
        <v>25</v>
      </c>
      <c r="C4818" s="7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 t="str">
        <f>IF(Table1[[#This Row],[Under 30]]="yes","under 30",IF(Table1[[#This Row],[Senior]]="No","Senior","other"))</f>
        <v>Senior</v>
      </c>
      <c r="AE4818">
        <f>IF(Table1[[#This Row],[Churn Label]]="no",0,1)</f>
        <v>1</v>
      </c>
      <c r="AF4818" cm="1">
        <f t="array" ref="AF4818">SUM(Table1[Cutomer Churned or not]/'KPI''s'!$B$1)</f>
        <v>0.2685808284731635</v>
      </c>
    </row>
    <row r="4819" spans="1:32" x14ac:dyDescent="0.25">
      <c r="A4819" t="s">
        <v>9755</v>
      </c>
      <c r="B4819" t="s">
        <v>25</v>
      </c>
      <c r="C4819" s="7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 t="str">
        <f>IF(Table1[[#This Row],[Under 30]]="yes","under 30",IF(Table1[[#This Row],[Senior]]="No","Senior","other"))</f>
        <v>Senior</v>
      </c>
      <c r="AE4819">
        <f>IF(Table1[[#This Row],[Churn Label]]="no",0,1)</f>
        <v>1</v>
      </c>
      <c r="AF4819" cm="1">
        <f t="array" ref="AF4819">SUM(Table1[Cutomer Churned or not]/'KPI''s'!$B$1)</f>
        <v>0.2685808284731635</v>
      </c>
    </row>
    <row r="4820" spans="1:32" x14ac:dyDescent="0.25">
      <c r="A4820" t="s">
        <v>9757</v>
      </c>
      <c r="B4820" t="s">
        <v>25</v>
      </c>
      <c r="C4820" s="7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 t="str">
        <f>IF(Table1[[#This Row],[Under 30]]="yes","under 30",IF(Table1[[#This Row],[Senior]]="No","Senior","other"))</f>
        <v>other</v>
      </c>
      <c r="AE4820">
        <f>IF(Table1[[#This Row],[Churn Label]]="no",0,1)</f>
        <v>1</v>
      </c>
      <c r="AF4820" cm="1">
        <f t="array" ref="AF4820">SUM(Table1[Cutomer Churned or not]/'KPI''s'!$B$1)</f>
        <v>0.2685808284731635</v>
      </c>
    </row>
    <row r="4821" spans="1:32" x14ac:dyDescent="0.25">
      <c r="A4821" t="s">
        <v>9759</v>
      </c>
      <c r="B4821" t="s">
        <v>25</v>
      </c>
      <c r="C4821" s="7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 t="str">
        <f>IF(Table1[[#This Row],[Under 30]]="yes","under 30",IF(Table1[[#This Row],[Senior]]="No","Senior","other"))</f>
        <v>under 30</v>
      </c>
      <c r="AE4821">
        <f>IF(Table1[[#This Row],[Churn Label]]="no",0,1)</f>
        <v>1</v>
      </c>
      <c r="AF4821" cm="1">
        <f t="array" ref="AF4821">SUM(Table1[Cutomer Churned or not]/'KPI''s'!$B$1)</f>
        <v>0.2685808284731635</v>
      </c>
    </row>
    <row r="4822" spans="1:32" x14ac:dyDescent="0.25">
      <c r="A4822" t="s">
        <v>9761</v>
      </c>
      <c r="B4822" t="s">
        <v>25</v>
      </c>
      <c r="C4822" s="7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 t="str">
        <f>IF(Table1[[#This Row],[Under 30]]="yes","under 30",IF(Table1[[#This Row],[Senior]]="No","Senior","other"))</f>
        <v>Senior</v>
      </c>
      <c r="AE4822">
        <f>IF(Table1[[#This Row],[Churn Label]]="no",0,1)</f>
        <v>1</v>
      </c>
      <c r="AF4822" cm="1">
        <f t="array" ref="AF4822">SUM(Table1[Cutomer Churned or not]/'KPI''s'!$B$1)</f>
        <v>0.2685808284731635</v>
      </c>
    </row>
    <row r="4823" spans="1:32" x14ac:dyDescent="0.25">
      <c r="A4823" t="s">
        <v>9763</v>
      </c>
      <c r="B4823" t="s">
        <v>25</v>
      </c>
      <c r="C4823" s="7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 t="str">
        <f>IF(Table1[[#This Row],[Under 30]]="yes","under 30",IF(Table1[[#This Row],[Senior]]="No","Senior","other"))</f>
        <v>Senior</v>
      </c>
      <c r="AE4823">
        <f>IF(Table1[[#This Row],[Churn Label]]="no",0,1)</f>
        <v>1</v>
      </c>
      <c r="AF4823" cm="1">
        <f t="array" ref="AF4823">SUM(Table1[Cutomer Churned or not]/'KPI''s'!$B$1)</f>
        <v>0.2685808284731635</v>
      </c>
    </row>
    <row r="4824" spans="1:32" x14ac:dyDescent="0.25">
      <c r="A4824" t="s">
        <v>9765</v>
      </c>
      <c r="B4824" t="s">
        <v>25</v>
      </c>
      <c r="C4824" s="7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 t="str">
        <f>IF(Table1[[#This Row],[Under 30]]="yes","under 30",IF(Table1[[#This Row],[Senior]]="No","Senior","other"))</f>
        <v>other</v>
      </c>
      <c r="AE4824">
        <f>IF(Table1[[#This Row],[Churn Label]]="no",0,1)</f>
        <v>1</v>
      </c>
      <c r="AF4824" cm="1">
        <f t="array" ref="AF4824">SUM(Table1[Cutomer Churned or not]/'KPI''s'!$B$1)</f>
        <v>0.2685808284731635</v>
      </c>
    </row>
    <row r="4825" spans="1:32" x14ac:dyDescent="0.25">
      <c r="A4825" t="s">
        <v>9767</v>
      </c>
      <c r="B4825" t="s">
        <v>25</v>
      </c>
      <c r="C4825" s="7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 t="str">
        <f>IF(Table1[[#This Row],[Under 30]]="yes","under 30",IF(Table1[[#This Row],[Senior]]="No","Senior","other"))</f>
        <v>Senior</v>
      </c>
      <c r="AE4825">
        <f>IF(Table1[[#This Row],[Churn Label]]="no",0,1)</f>
        <v>1</v>
      </c>
      <c r="AF4825" cm="1">
        <f t="array" ref="AF4825">SUM(Table1[Cutomer Churned or not]/'KPI''s'!$B$1)</f>
        <v>0.2685808284731635</v>
      </c>
    </row>
    <row r="4826" spans="1:32" x14ac:dyDescent="0.25">
      <c r="A4826" t="s">
        <v>9769</v>
      </c>
      <c r="B4826" t="s">
        <v>25</v>
      </c>
      <c r="C4826" s="7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 t="str">
        <f>IF(Table1[[#This Row],[Under 30]]="yes","under 30",IF(Table1[[#This Row],[Senior]]="No","Senior","other"))</f>
        <v>under 30</v>
      </c>
      <c r="AE4826">
        <f>IF(Table1[[#This Row],[Churn Label]]="no",0,1)</f>
        <v>1</v>
      </c>
      <c r="AF4826" cm="1">
        <f t="array" ref="AF4826">SUM(Table1[Cutomer Churned or not]/'KPI''s'!$B$1)</f>
        <v>0.2685808284731635</v>
      </c>
    </row>
    <row r="4827" spans="1:32" x14ac:dyDescent="0.25">
      <c r="A4827" t="s">
        <v>9771</v>
      </c>
      <c r="B4827" t="s">
        <v>25</v>
      </c>
      <c r="C4827" s="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 t="str">
        <f>IF(Table1[[#This Row],[Under 30]]="yes","under 30",IF(Table1[[#This Row],[Senior]]="No","Senior","other"))</f>
        <v>other</v>
      </c>
      <c r="AE4827">
        <f>IF(Table1[[#This Row],[Churn Label]]="no",0,1)</f>
        <v>1</v>
      </c>
      <c r="AF4827" cm="1">
        <f t="array" ref="AF4827">SUM(Table1[Cutomer Churned or not]/'KPI''s'!$B$1)</f>
        <v>0.2685808284731635</v>
      </c>
    </row>
    <row r="4828" spans="1:32" x14ac:dyDescent="0.25">
      <c r="A4828" t="s">
        <v>9773</v>
      </c>
      <c r="B4828" t="s">
        <v>25</v>
      </c>
      <c r="C4828" s="7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 t="str">
        <f>IF(Table1[[#This Row],[Under 30]]="yes","under 30",IF(Table1[[#This Row],[Senior]]="No","Senior","other"))</f>
        <v>under 30</v>
      </c>
      <c r="AE4828">
        <f>IF(Table1[[#This Row],[Churn Label]]="no",0,1)</f>
        <v>1</v>
      </c>
      <c r="AF4828" cm="1">
        <f t="array" ref="AF4828">SUM(Table1[Cutomer Churned or not]/'KPI''s'!$B$1)</f>
        <v>0.2685808284731635</v>
      </c>
    </row>
    <row r="4829" spans="1:32" x14ac:dyDescent="0.25">
      <c r="A4829" t="s">
        <v>9775</v>
      </c>
      <c r="B4829" t="s">
        <v>25</v>
      </c>
      <c r="C4829" s="7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 t="str">
        <f>IF(Table1[[#This Row],[Under 30]]="yes","under 30",IF(Table1[[#This Row],[Senior]]="No","Senior","other"))</f>
        <v>Senior</v>
      </c>
      <c r="AE4829">
        <f>IF(Table1[[#This Row],[Churn Label]]="no",0,1)</f>
        <v>1</v>
      </c>
      <c r="AF4829" cm="1">
        <f t="array" ref="AF4829">SUM(Table1[Cutomer Churned or not]/'KPI''s'!$B$1)</f>
        <v>0.2685808284731635</v>
      </c>
    </row>
    <row r="4830" spans="1:32" x14ac:dyDescent="0.25">
      <c r="A4830" t="s">
        <v>9777</v>
      </c>
      <c r="B4830" t="s">
        <v>25</v>
      </c>
      <c r="C4830" s="7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 t="str">
        <f>IF(Table1[[#This Row],[Under 30]]="yes","under 30",IF(Table1[[#This Row],[Senior]]="No","Senior","other"))</f>
        <v>under 30</v>
      </c>
      <c r="AE4830">
        <f>IF(Table1[[#This Row],[Churn Label]]="no",0,1)</f>
        <v>1</v>
      </c>
      <c r="AF4830" cm="1">
        <f t="array" ref="AF4830">SUM(Table1[Cutomer Churned or not]/'KPI''s'!$B$1)</f>
        <v>0.2685808284731635</v>
      </c>
    </row>
    <row r="4831" spans="1:32" x14ac:dyDescent="0.25">
      <c r="A4831" t="s">
        <v>9779</v>
      </c>
      <c r="B4831" t="s">
        <v>25</v>
      </c>
      <c r="C4831" s="7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 t="str">
        <f>IF(Table1[[#This Row],[Under 30]]="yes","under 30",IF(Table1[[#This Row],[Senior]]="No","Senior","other"))</f>
        <v>Senior</v>
      </c>
      <c r="AE4831">
        <f>IF(Table1[[#This Row],[Churn Label]]="no",0,1)</f>
        <v>1</v>
      </c>
      <c r="AF4831" cm="1">
        <f t="array" ref="AF4831">SUM(Table1[Cutomer Churned or not]/'KPI''s'!$B$1)</f>
        <v>0.2685808284731635</v>
      </c>
    </row>
    <row r="4832" spans="1:32" x14ac:dyDescent="0.25">
      <c r="A4832" t="s">
        <v>9781</v>
      </c>
      <c r="B4832" t="s">
        <v>25</v>
      </c>
      <c r="C4832" s="7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 t="str">
        <f>IF(Table1[[#This Row],[Under 30]]="yes","under 30",IF(Table1[[#This Row],[Senior]]="No","Senior","other"))</f>
        <v>other</v>
      </c>
      <c r="AE4832">
        <f>IF(Table1[[#This Row],[Churn Label]]="no",0,1)</f>
        <v>1</v>
      </c>
      <c r="AF4832" cm="1">
        <f t="array" ref="AF4832">SUM(Table1[Cutomer Churned or not]/'KPI''s'!$B$1)</f>
        <v>0.2685808284731635</v>
      </c>
    </row>
    <row r="4833" spans="1:32" x14ac:dyDescent="0.25">
      <c r="A4833" t="s">
        <v>9783</v>
      </c>
      <c r="B4833" t="s">
        <v>25</v>
      </c>
      <c r="C4833" s="7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 t="str">
        <f>IF(Table1[[#This Row],[Under 30]]="yes","under 30",IF(Table1[[#This Row],[Senior]]="No","Senior","other"))</f>
        <v>under 30</v>
      </c>
      <c r="AE4833">
        <f>IF(Table1[[#This Row],[Churn Label]]="no",0,1)</f>
        <v>1</v>
      </c>
      <c r="AF4833" cm="1">
        <f t="array" ref="AF4833">SUM(Table1[Cutomer Churned or not]/'KPI''s'!$B$1)</f>
        <v>0.2685808284731635</v>
      </c>
    </row>
    <row r="4834" spans="1:32" x14ac:dyDescent="0.25">
      <c r="A4834" t="s">
        <v>9785</v>
      </c>
      <c r="B4834" t="s">
        <v>25</v>
      </c>
      <c r="C4834" s="7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 t="str">
        <f>IF(Table1[[#This Row],[Under 30]]="yes","under 30",IF(Table1[[#This Row],[Senior]]="No","Senior","other"))</f>
        <v>Senior</v>
      </c>
      <c r="AE4834">
        <f>IF(Table1[[#This Row],[Churn Label]]="no",0,1)</f>
        <v>1</v>
      </c>
      <c r="AF4834" cm="1">
        <f t="array" ref="AF4834">SUM(Table1[Cutomer Churned or not]/'KPI''s'!$B$1)</f>
        <v>0.2685808284731635</v>
      </c>
    </row>
    <row r="4835" spans="1:32" x14ac:dyDescent="0.25">
      <c r="A4835" t="s">
        <v>9787</v>
      </c>
      <c r="B4835" t="s">
        <v>25</v>
      </c>
      <c r="C4835" s="7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 t="str">
        <f>IF(Table1[[#This Row],[Under 30]]="yes","under 30",IF(Table1[[#This Row],[Senior]]="No","Senior","other"))</f>
        <v>other</v>
      </c>
      <c r="AE4835">
        <f>IF(Table1[[#This Row],[Churn Label]]="no",0,1)</f>
        <v>1</v>
      </c>
      <c r="AF4835" cm="1">
        <f t="array" ref="AF4835">SUM(Table1[Cutomer Churned or not]/'KPI''s'!$B$1)</f>
        <v>0.2685808284731635</v>
      </c>
    </row>
    <row r="4836" spans="1:32" x14ac:dyDescent="0.25">
      <c r="A4836" t="s">
        <v>9789</v>
      </c>
      <c r="B4836" t="s">
        <v>25</v>
      </c>
      <c r="C4836" s="7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 t="str">
        <f>IF(Table1[[#This Row],[Under 30]]="yes","under 30",IF(Table1[[#This Row],[Senior]]="No","Senior","other"))</f>
        <v>Senior</v>
      </c>
      <c r="AE4836">
        <f>IF(Table1[[#This Row],[Churn Label]]="no",0,1)</f>
        <v>1</v>
      </c>
      <c r="AF4836" cm="1">
        <f t="array" ref="AF4836">SUM(Table1[Cutomer Churned or not]/'KPI''s'!$B$1)</f>
        <v>0.2685808284731635</v>
      </c>
    </row>
    <row r="4837" spans="1:32" x14ac:dyDescent="0.25">
      <c r="A4837" t="s">
        <v>9791</v>
      </c>
      <c r="B4837" t="s">
        <v>25</v>
      </c>
      <c r="C4837" s="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 t="str">
        <f>IF(Table1[[#This Row],[Under 30]]="yes","under 30",IF(Table1[[#This Row],[Senior]]="No","Senior","other"))</f>
        <v>other</v>
      </c>
      <c r="AE4837">
        <f>IF(Table1[[#This Row],[Churn Label]]="no",0,1)</f>
        <v>1</v>
      </c>
      <c r="AF4837" cm="1">
        <f t="array" ref="AF4837">SUM(Table1[Cutomer Churned or not]/'KPI''s'!$B$1)</f>
        <v>0.2685808284731635</v>
      </c>
    </row>
    <row r="4838" spans="1:32" x14ac:dyDescent="0.25">
      <c r="A4838" t="s">
        <v>9793</v>
      </c>
      <c r="B4838" t="s">
        <v>25</v>
      </c>
      <c r="C4838" s="7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 t="str">
        <f>IF(Table1[[#This Row],[Under 30]]="yes","under 30",IF(Table1[[#This Row],[Senior]]="No","Senior","other"))</f>
        <v>Senior</v>
      </c>
      <c r="AE4838">
        <f>IF(Table1[[#This Row],[Churn Label]]="no",0,1)</f>
        <v>1</v>
      </c>
      <c r="AF4838" cm="1">
        <f t="array" ref="AF4838">SUM(Table1[Cutomer Churned or not]/'KPI''s'!$B$1)</f>
        <v>0.2685808284731635</v>
      </c>
    </row>
    <row r="4839" spans="1:32" x14ac:dyDescent="0.25">
      <c r="A4839" t="s">
        <v>9795</v>
      </c>
      <c r="B4839" t="s">
        <v>25</v>
      </c>
      <c r="C4839" s="7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 t="str">
        <f>IF(Table1[[#This Row],[Under 30]]="yes","under 30",IF(Table1[[#This Row],[Senior]]="No","Senior","other"))</f>
        <v>other</v>
      </c>
      <c r="AE4839">
        <f>IF(Table1[[#This Row],[Churn Label]]="no",0,1)</f>
        <v>1</v>
      </c>
      <c r="AF4839" cm="1">
        <f t="array" ref="AF4839">SUM(Table1[Cutomer Churned or not]/'KPI''s'!$B$1)</f>
        <v>0.2685808284731635</v>
      </c>
    </row>
    <row r="4840" spans="1:32" x14ac:dyDescent="0.25">
      <c r="A4840" t="s">
        <v>9797</v>
      </c>
      <c r="B4840" t="s">
        <v>25</v>
      </c>
      <c r="C4840" s="7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 t="str">
        <f>IF(Table1[[#This Row],[Under 30]]="yes","under 30",IF(Table1[[#This Row],[Senior]]="No","Senior","other"))</f>
        <v>other</v>
      </c>
      <c r="AE4840">
        <f>IF(Table1[[#This Row],[Churn Label]]="no",0,1)</f>
        <v>1</v>
      </c>
      <c r="AF4840" cm="1">
        <f t="array" ref="AF4840">SUM(Table1[Cutomer Churned or not]/'KPI''s'!$B$1)</f>
        <v>0.2685808284731635</v>
      </c>
    </row>
    <row r="4841" spans="1:32" x14ac:dyDescent="0.25">
      <c r="A4841" t="s">
        <v>9799</v>
      </c>
      <c r="B4841" t="s">
        <v>25</v>
      </c>
      <c r="C4841" s="7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 t="str">
        <f>IF(Table1[[#This Row],[Under 30]]="yes","under 30",IF(Table1[[#This Row],[Senior]]="No","Senior","other"))</f>
        <v>Senior</v>
      </c>
      <c r="AE4841">
        <f>IF(Table1[[#This Row],[Churn Label]]="no",0,1)</f>
        <v>1</v>
      </c>
      <c r="AF4841" cm="1">
        <f t="array" ref="AF4841">SUM(Table1[Cutomer Churned or not]/'KPI''s'!$B$1)</f>
        <v>0.2685808284731635</v>
      </c>
    </row>
    <row r="4842" spans="1:32" x14ac:dyDescent="0.25">
      <c r="A4842" t="s">
        <v>9801</v>
      </c>
      <c r="B4842" t="s">
        <v>25</v>
      </c>
      <c r="C4842" s="7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 t="str">
        <f>IF(Table1[[#This Row],[Under 30]]="yes","under 30",IF(Table1[[#This Row],[Senior]]="No","Senior","other"))</f>
        <v>Senior</v>
      </c>
      <c r="AE4842">
        <f>IF(Table1[[#This Row],[Churn Label]]="no",0,1)</f>
        <v>1</v>
      </c>
      <c r="AF4842" cm="1">
        <f t="array" ref="AF4842">SUM(Table1[Cutomer Churned or not]/'KPI''s'!$B$1)</f>
        <v>0.2685808284731635</v>
      </c>
    </row>
    <row r="4843" spans="1:32" x14ac:dyDescent="0.25">
      <c r="A4843" t="s">
        <v>9803</v>
      </c>
      <c r="B4843" t="s">
        <v>25</v>
      </c>
      <c r="C4843" s="7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 t="str">
        <f>IF(Table1[[#This Row],[Under 30]]="yes","under 30",IF(Table1[[#This Row],[Senior]]="No","Senior","other"))</f>
        <v>other</v>
      </c>
      <c r="AE4843">
        <f>IF(Table1[[#This Row],[Churn Label]]="no",0,1)</f>
        <v>1</v>
      </c>
      <c r="AF4843" cm="1">
        <f t="array" ref="AF4843">SUM(Table1[Cutomer Churned or not]/'KPI''s'!$B$1)</f>
        <v>0.2685808284731635</v>
      </c>
    </row>
    <row r="4844" spans="1:32" x14ac:dyDescent="0.25">
      <c r="A4844" t="s">
        <v>9805</v>
      </c>
      <c r="B4844" t="s">
        <v>25</v>
      </c>
      <c r="C4844" s="7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 t="str">
        <f>IF(Table1[[#This Row],[Under 30]]="yes","under 30",IF(Table1[[#This Row],[Senior]]="No","Senior","other"))</f>
        <v>Senior</v>
      </c>
      <c r="AE4844">
        <f>IF(Table1[[#This Row],[Churn Label]]="no",0,1)</f>
        <v>1</v>
      </c>
      <c r="AF4844" cm="1">
        <f t="array" ref="AF4844">SUM(Table1[Cutomer Churned or not]/'KPI''s'!$B$1)</f>
        <v>0.2685808284731635</v>
      </c>
    </row>
    <row r="4845" spans="1:32" x14ac:dyDescent="0.25">
      <c r="A4845" t="s">
        <v>9807</v>
      </c>
      <c r="B4845" t="s">
        <v>25</v>
      </c>
      <c r="C4845" s="7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 t="str">
        <f>IF(Table1[[#This Row],[Under 30]]="yes","under 30",IF(Table1[[#This Row],[Senior]]="No","Senior","other"))</f>
        <v>Senior</v>
      </c>
      <c r="AE4845">
        <f>IF(Table1[[#This Row],[Churn Label]]="no",0,1)</f>
        <v>1</v>
      </c>
      <c r="AF4845" cm="1">
        <f t="array" ref="AF4845">SUM(Table1[Cutomer Churned or not]/'KPI''s'!$B$1)</f>
        <v>0.2685808284731635</v>
      </c>
    </row>
    <row r="4846" spans="1:32" x14ac:dyDescent="0.25">
      <c r="A4846" t="s">
        <v>9809</v>
      </c>
      <c r="B4846" t="s">
        <v>25</v>
      </c>
      <c r="C4846" s="7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 t="str">
        <f>IF(Table1[[#This Row],[Under 30]]="yes","under 30",IF(Table1[[#This Row],[Senior]]="No","Senior","other"))</f>
        <v>Senior</v>
      </c>
      <c r="AE4846">
        <f>IF(Table1[[#This Row],[Churn Label]]="no",0,1)</f>
        <v>1</v>
      </c>
      <c r="AF4846" cm="1">
        <f t="array" ref="AF4846">SUM(Table1[Cutomer Churned or not]/'KPI''s'!$B$1)</f>
        <v>0.2685808284731635</v>
      </c>
    </row>
    <row r="4847" spans="1:32" x14ac:dyDescent="0.25">
      <c r="A4847" t="s">
        <v>9811</v>
      </c>
      <c r="B4847" t="s">
        <v>25</v>
      </c>
      <c r="C4847" s="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 t="str">
        <f>IF(Table1[[#This Row],[Under 30]]="yes","under 30",IF(Table1[[#This Row],[Senior]]="No","Senior","other"))</f>
        <v>Senior</v>
      </c>
      <c r="AE4847">
        <f>IF(Table1[[#This Row],[Churn Label]]="no",0,1)</f>
        <v>1</v>
      </c>
      <c r="AF4847" cm="1">
        <f t="array" ref="AF4847">SUM(Table1[Cutomer Churned or not]/'KPI''s'!$B$1)</f>
        <v>0.2685808284731635</v>
      </c>
    </row>
    <row r="4848" spans="1:32" x14ac:dyDescent="0.25">
      <c r="A4848" t="s">
        <v>9813</v>
      </c>
      <c r="B4848" t="s">
        <v>25</v>
      </c>
      <c r="C4848" s="7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 t="str">
        <f>IF(Table1[[#This Row],[Under 30]]="yes","under 30",IF(Table1[[#This Row],[Senior]]="No","Senior","other"))</f>
        <v>Senior</v>
      </c>
      <c r="AE4848">
        <f>IF(Table1[[#This Row],[Churn Label]]="no",0,1)</f>
        <v>1</v>
      </c>
      <c r="AF4848" cm="1">
        <f t="array" ref="AF4848">SUM(Table1[Cutomer Churned or not]/'KPI''s'!$B$1)</f>
        <v>0.2685808284731635</v>
      </c>
    </row>
    <row r="4849" spans="1:32" x14ac:dyDescent="0.25">
      <c r="A4849" t="s">
        <v>9815</v>
      </c>
      <c r="B4849" t="s">
        <v>25</v>
      </c>
      <c r="C4849" s="7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 t="str">
        <f>IF(Table1[[#This Row],[Under 30]]="yes","under 30",IF(Table1[[#This Row],[Senior]]="No","Senior","other"))</f>
        <v>Senior</v>
      </c>
      <c r="AE4849">
        <f>IF(Table1[[#This Row],[Churn Label]]="no",0,1)</f>
        <v>1</v>
      </c>
      <c r="AF4849" cm="1">
        <f t="array" ref="AF4849">SUM(Table1[Cutomer Churned or not]/'KPI''s'!$B$1)</f>
        <v>0.2685808284731635</v>
      </c>
    </row>
    <row r="4850" spans="1:32" x14ac:dyDescent="0.25">
      <c r="A4850" t="s">
        <v>9817</v>
      </c>
      <c r="B4850" t="s">
        <v>25</v>
      </c>
      <c r="C4850" s="7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 t="str">
        <f>IF(Table1[[#This Row],[Under 30]]="yes","under 30",IF(Table1[[#This Row],[Senior]]="No","Senior","other"))</f>
        <v>Senior</v>
      </c>
      <c r="AE4850">
        <f>IF(Table1[[#This Row],[Churn Label]]="no",0,1)</f>
        <v>1</v>
      </c>
      <c r="AF4850" cm="1">
        <f t="array" ref="AF4850">SUM(Table1[Cutomer Churned or not]/'KPI''s'!$B$1)</f>
        <v>0.2685808284731635</v>
      </c>
    </row>
    <row r="4851" spans="1:32" x14ac:dyDescent="0.25">
      <c r="A4851" t="s">
        <v>9819</v>
      </c>
      <c r="B4851" t="s">
        <v>25</v>
      </c>
      <c r="C4851" s="7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 t="str">
        <f>IF(Table1[[#This Row],[Under 30]]="yes","under 30",IF(Table1[[#This Row],[Senior]]="No","Senior","other"))</f>
        <v>under 30</v>
      </c>
      <c r="AE4851">
        <f>IF(Table1[[#This Row],[Churn Label]]="no",0,1)</f>
        <v>1</v>
      </c>
      <c r="AF4851" cm="1">
        <f t="array" ref="AF4851">SUM(Table1[Cutomer Churned or not]/'KPI''s'!$B$1)</f>
        <v>0.2685808284731635</v>
      </c>
    </row>
    <row r="4852" spans="1:32" x14ac:dyDescent="0.25">
      <c r="A4852" t="s">
        <v>9821</v>
      </c>
      <c r="B4852" t="s">
        <v>25</v>
      </c>
      <c r="C4852" s="7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 t="str">
        <f>IF(Table1[[#This Row],[Under 30]]="yes","under 30",IF(Table1[[#This Row],[Senior]]="No","Senior","other"))</f>
        <v>other</v>
      </c>
      <c r="AE4852">
        <f>IF(Table1[[#This Row],[Churn Label]]="no",0,1)</f>
        <v>1</v>
      </c>
      <c r="AF4852" cm="1">
        <f t="array" ref="AF4852">SUM(Table1[Cutomer Churned or not]/'KPI''s'!$B$1)</f>
        <v>0.2685808284731635</v>
      </c>
    </row>
    <row r="4853" spans="1:32" x14ac:dyDescent="0.25">
      <c r="A4853" t="s">
        <v>9823</v>
      </c>
      <c r="B4853" t="s">
        <v>25</v>
      </c>
      <c r="C4853" s="7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 t="str">
        <f>IF(Table1[[#This Row],[Under 30]]="yes","under 30",IF(Table1[[#This Row],[Senior]]="No","Senior","other"))</f>
        <v>Senior</v>
      </c>
      <c r="AE4853">
        <f>IF(Table1[[#This Row],[Churn Label]]="no",0,1)</f>
        <v>1</v>
      </c>
      <c r="AF4853" cm="1">
        <f t="array" ref="AF4853">SUM(Table1[Cutomer Churned or not]/'KPI''s'!$B$1)</f>
        <v>0.2685808284731635</v>
      </c>
    </row>
    <row r="4854" spans="1:32" x14ac:dyDescent="0.25">
      <c r="A4854" t="s">
        <v>9825</v>
      </c>
      <c r="B4854" t="s">
        <v>25</v>
      </c>
      <c r="C4854" s="7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 t="str">
        <f>IF(Table1[[#This Row],[Under 30]]="yes","under 30",IF(Table1[[#This Row],[Senior]]="No","Senior","other"))</f>
        <v>Senior</v>
      </c>
      <c r="AE4854">
        <f>IF(Table1[[#This Row],[Churn Label]]="no",0,1)</f>
        <v>1</v>
      </c>
      <c r="AF4854" cm="1">
        <f t="array" ref="AF4854">SUM(Table1[Cutomer Churned or not]/'KPI''s'!$B$1)</f>
        <v>0.2685808284731635</v>
      </c>
    </row>
    <row r="4855" spans="1:32" x14ac:dyDescent="0.25">
      <c r="A4855" t="s">
        <v>9827</v>
      </c>
      <c r="B4855" t="s">
        <v>25</v>
      </c>
      <c r="C4855" s="7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 t="str">
        <f>IF(Table1[[#This Row],[Under 30]]="yes","under 30",IF(Table1[[#This Row],[Senior]]="No","Senior","other"))</f>
        <v>Senior</v>
      </c>
      <c r="AE4855">
        <f>IF(Table1[[#This Row],[Churn Label]]="no",0,1)</f>
        <v>1</v>
      </c>
      <c r="AF4855" cm="1">
        <f t="array" ref="AF4855">SUM(Table1[Cutomer Churned or not]/'KPI''s'!$B$1)</f>
        <v>0.2685808284731635</v>
      </c>
    </row>
    <row r="4856" spans="1:32" x14ac:dyDescent="0.25">
      <c r="A4856" t="s">
        <v>9829</v>
      </c>
      <c r="B4856" t="s">
        <v>25</v>
      </c>
      <c r="C4856" s="7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 t="str">
        <f>IF(Table1[[#This Row],[Under 30]]="yes","under 30",IF(Table1[[#This Row],[Senior]]="No","Senior","other"))</f>
        <v>Senior</v>
      </c>
      <c r="AE4856">
        <f>IF(Table1[[#This Row],[Churn Label]]="no",0,1)</f>
        <v>1</v>
      </c>
      <c r="AF4856" cm="1">
        <f t="array" ref="AF4856">SUM(Table1[Cutomer Churned or not]/'KPI''s'!$B$1)</f>
        <v>0.2685808284731635</v>
      </c>
    </row>
    <row r="4857" spans="1:32" x14ac:dyDescent="0.25">
      <c r="A4857" t="s">
        <v>9831</v>
      </c>
      <c r="B4857" t="s">
        <v>25</v>
      </c>
      <c r="C4857" s="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 t="str">
        <f>IF(Table1[[#This Row],[Under 30]]="yes","under 30",IF(Table1[[#This Row],[Senior]]="No","Senior","other"))</f>
        <v>other</v>
      </c>
      <c r="AE4857">
        <f>IF(Table1[[#This Row],[Churn Label]]="no",0,1)</f>
        <v>1</v>
      </c>
      <c r="AF4857" cm="1">
        <f t="array" ref="AF4857">SUM(Table1[Cutomer Churned or not]/'KPI''s'!$B$1)</f>
        <v>0.2685808284731635</v>
      </c>
    </row>
    <row r="4858" spans="1:32" x14ac:dyDescent="0.25">
      <c r="A4858" t="s">
        <v>9833</v>
      </c>
      <c r="B4858" t="s">
        <v>25</v>
      </c>
      <c r="C4858" s="7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 t="str">
        <f>IF(Table1[[#This Row],[Under 30]]="yes","under 30",IF(Table1[[#This Row],[Senior]]="No","Senior","other"))</f>
        <v>Senior</v>
      </c>
      <c r="AE4858">
        <f>IF(Table1[[#This Row],[Churn Label]]="no",0,1)</f>
        <v>1</v>
      </c>
      <c r="AF4858" cm="1">
        <f t="array" ref="AF4858">SUM(Table1[Cutomer Churned or not]/'KPI''s'!$B$1)</f>
        <v>0.2685808284731635</v>
      </c>
    </row>
    <row r="4859" spans="1:32" x14ac:dyDescent="0.25">
      <c r="A4859" t="s">
        <v>9835</v>
      </c>
      <c r="B4859" t="s">
        <v>25</v>
      </c>
      <c r="C4859" s="7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 t="str">
        <f>IF(Table1[[#This Row],[Under 30]]="yes","under 30",IF(Table1[[#This Row],[Senior]]="No","Senior","other"))</f>
        <v>Senior</v>
      </c>
      <c r="AE4859">
        <f>IF(Table1[[#This Row],[Churn Label]]="no",0,1)</f>
        <v>1</v>
      </c>
      <c r="AF4859" cm="1">
        <f t="array" ref="AF4859">SUM(Table1[Cutomer Churned or not]/'KPI''s'!$B$1)</f>
        <v>0.2685808284731635</v>
      </c>
    </row>
    <row r="4860" spans="1:32" x14ac:dyDescent="0.25">
      <c r="A4860" t="s">
        <v>9837</v>
      </c>
      <c r="B4860" t="s">
        <v>25</v>
      </c>
      <c r="C4860" s="7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 t="str">
        <f>IF(Table1[[#This Row],[Under 30]]="yes","under 30",IF(Table1[[#This Row],[Senior]]="No","Senior","other"))</f>
        <v>other</v>
      </c>
      <c r="AE4860">
        <f>IF(Table1[[#This Row],[Churn Label]]="no",0,1)</f>
        <v>1</v>
      </c>
      <c r="AF4860" cm="1">
        <f t="array" ref="AF4860">SUM(Table1[Cutomer Churned or not]/'KPI''s'!$B$1)</f>
        <v>0.2685808284731635</v>
      </c>
    </row>
    <row r="4861" spans="1:32" x14ac:dyDescent="0.25">
      <c r="A4861" t="s">
        <v>9839</v>
      </c>
      <c r="B4861" t="s">
        <v>25</v>
      </c>
      <c r="C4861" s="7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 t="str">
        <f>IF(Table1[[#This Row],[Under 30]]="yes","under 30",IF(Table1[[#This Row],[Senior]]="No","Senior","other"))</f>
        <v>Senior</v>
      </c>
      <c r="AE4861">
        <f>IF(Table1[[#This Row],[Churn Label]]="no",0,1)</f>
        <v>1</v>
      </c>
      <c r="AF4861" cm="1">
        <f t="array" ref="AF4861">SUM(Table1[Cutomer Churned or not]/'KPI''s'!$B$1)</f>
        <v>0.2685808284731635</v>
      </c>
    </row>
    <row r="4862" spans="1:32" x14ac:dyDescent="0.25">
      <c r="A4862" t="s">
        <v>9841</v>
      </c>
      <c r="B4862" t="s">
        <v>25</v>
      </c>
      <c r="C4862" s="7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 t="str">
        <f>IF(Table1[[#This Row],[Under 30]]="yes","under 30",IF(Table1[[#This Row],[Senior]]="No","Senior","other"))</f>
        <v>Senior</v>
      </c>
      <c r="AE4862">
        <f>IF(Table1[[#This Row],[Churn Label]]="no",0,1)</f>
        <v>1</v>
      </c>
      <c r="AF4862" cm="1">
        <f t="array" ref="AF4862">SUM(Table1[Cutomer Churned or not]/'KPI''s'!$B$1)</f>
        <v>0.2685808284731635</v>
      </c>
    </row>
    <row r="4863" spans="1:32" x14ac:dyDescent="0.25">
      <c r="A4863" t="s">
        <v>9843</v>
      </c>
      <c r="B4863" t="s">
        <v>25</v>
      </c>
      <c r="C4863" s="7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 t="str">
        <f>IF(Table1[[#This Row],[Under 30]]="yes","under 30",IF(Table1[[#This Row],[Senior]]="No","Senior","other"))</f>
        <v>Senior</v>
      </c>
      <c r="AE4863">
        <f>IF(Table1[[#This Row],[Churn Label]]="no",0,1)</f>
        <v>1</v>
      </c>
      <c r="AF4863" cm="1">
        <f t="array" ref="AF4863">SUM(Table1[Cutomer Churned or not]/'KPI''s'!$B$1)</f>
        <v>0.2685808284731635</v>
      </c>
    </row>
    <row r="4864" spans="1:32" x14ac:dyDescent="0.25">
      <c r="A4864" t="s">
        <v>9845</v>
      </c>
      <c r="B4864" t="s">
        <v>25</v>
      </c>
      <c r="C4864" s="7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 t="str">
        <f>IF(Table1[[#This Row],[Under 30]]="yes","under 30",IF(Table1[[#This Row],[Senior]]="No","Senior","other"))</f>
        <v>other</v>
      </c>
      <c r="AE4864">
        <f>IF(Table1[[#This Row],[Churn Label]]="no",0,1)</f>
        <v>1</v>
      </c>
      <c r="AF4864" cm="1">
        <f t="array" ref="AF4864">SUM(Table1[Cutomer Churned or not]/'KPI''s'!$B$1)</f>
        <v>0.2685808284731635</v>
      </c>
    </row>
    <row r="4865" spans="1:32" x14ac:dyDescent="0.25">
      <c r="A4865" t="s">
        <v>9847</v>
      </c>
      <c r="B4865" t="s">
        <v>25</v>
      </c>
      <c r="C4865" s="7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 t="str">
        <f>IF(Table1[[#This Row],[Under 30]]="yes","under 30",IF(Table1[[#This Row],[Senior]]="No","Senior","other"))</f>
        <v>other</v>
      </c>
      <c r="AE4865">
        <f>IF(Table1[[#This Row],[Churn Label]]="no",0,1)</f>
        <v>1</v>
      </c>
      <c r="AF4865" cm="1">
        <f t="array" ref="AF4865">SUM(Table1[Cutomer Churned or not]/'KPI''s'!$B$1)</f>
        <v>0.2685808284731635</v>
      </c>
    </row>
    <row r="4866" spans="1:32" x14ac:dyDescent="0.25">
      <c r="A4866" t="s">
        <v>9849</v>
      </c>
      <c r="B4866" t="s">
        <v>25</v>
      </c>
      <c r="C4866" s="7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 t="str">
        <f>IF(Table1[[#This Row],[Under 30]]="yes","under 30",IF(Table1[[#This Row],[Senior]]="No","Senior","other"))</f>
        <v>other</v>
      </c>
      <c r="AE4866">
        <f>IF(Table1[[#This Row],[Churn Label]]="no",0,1)</f>
        <v>1</v>
      </c>
      <c r="AF4866" cm="1">
        <f t="array" ref="AF4866">SUM(Table1[Cutomer Churned or not]/'KPI''s'!$B$1)</f>
        <v>0.2685808284731635</v>
      </c>
    </row>
    <row r="4867" spans="1:32" x14ac:dyDescent="0.25">
      <c r="A4867" t="s">
        <v>9851</v>
      </c>
      <c r="B4867" t="s">
        <v>25</v>
      </c>
      <c r="C4867" s="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 t="str">
        <f>IF(Table1[[#This Row],[Under 30]]="yes","under 30",IF(Table1[[#This Row],[Senior]]="No","Senior","other"))</f>
        <v>other</v>
      </c>
      <c r="AE4867">
        <f>IF(Table1[[#This Row],[Churn Label]]="no",0,1)</f>
        <v>1</v>
      </c>
      <c r="AF4867" cm="1">
        <f t="array" ref="AF4867">SUM(Table1[Cutomer Churned or not]/'KPI''s'!$B$1)</f>
        <v>0.2685808284731635</v>
      </c>
    </row>
    <row r="4868" spans="1:32" x14ac:dyDescent="0.25">
      <c r="A4868" t="s">
        <v>9853</v>
      </c>
      <c r="B4868" t="s">
        <v>25</v>
      </c>
      <c r="C4868" s="7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 t="str">
        <f>IF(Table1[[#This Row],[Under 30]]="yes","under 30",IF(Table1[[#This Row],[Senior]]="No","Senior","other"))</f>
        <v>Senior</v>
      </c>
      <c r="AE4868">
        <f>IF(Table1[[#This Row],[Churn Label]]="no",0,1)</f>
        <v>1</v>
      </c>
      <c r="AF4868" cm="1">
        <f t="array" ref="AF4868">SUM(Table1[Cutomer Churned or not]/'KPI''s'!$B$1)</f>
        <v>0.2685808284731635</v>
      </c>
    </row>
    <row r="4869" spans="1:32" x14ac:dyDescent="0.25">
      <c r="A4869" t="s">
        <v>9855</v>
      </c>
      <c r="B4869" t="s">
        <v>25</v>
      </c>
      <c r="C4869" s="7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 t="str">
        <f>IF(Table1[[#This Row],[Under 30]]="yes","under 30",IF(Table1[[#This Row],[Senior]]="No","Senior","other"))</f>
        <v>Senior</v>
      </c>
      <c r="AE4869">
        <f>IF(Table1[[#This Row],[Churn Label]]="no",0,1)</f>
        <v>1</v>
      </c>
      <c r="AF4869" cm="1">
        <f t="array" ref="AF4869">SUM(Table1[Cutomer Churned or not]/'KPI''s'!$B$1)</f>
        <v>0.2685808284731635</v>
      </c>
    </row>
    <row r="4870" spans="1:32" x14ac:dyDescent="0.25">
      <c r="A4870" t="s">
        <v>9857</v>
      </c>
      <c r="B4870" t="s">
        <v>25</v>
      </c>
      <c r="C4870" s="7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 t="str">
        <f>IF(Table1[[#This Row],[Under 30]]="yes","under 30",IF(Table1[[#This Row],[Senior]]="No","Senior","other"))</f>
        <v>Senior</v>
      </c>
      <c r="AE4870">
        <f>IF(Table1[[#This Row],[Churn Label]]="no",0,1)</f>
        <v>1</v>
      </c>
      <c r="AF4870" cm="1">
        <f t="array" ref="AF4870">SUM(Table1[Cutomer Churned or not]/'KPI''s'!$B$1)</f>
        <v>0.2685808284731635</v>
      </c>
    </row>
    <row r="4871" spans="1:32" x14ac:dyDescent="0.25">
      <c r="A4871" t="s">
        <v>9859</v>
      </c>
      <c r="B4871" t="s">
        <v>25</v>
      </c>
      <c r="C4871" s="7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 t="str">
        <f>IF(Table1[[#This Row],[Under 30]]="yes","under 30",IF(Table1[[#This Row],[Senior]]="No","Senior","other"))</f>
        <v>Senior</v>
      </c>
      <c r="AE4871">
        <f>IF(Table1[[#This Row],[Churn Label]]="no",0,1)</f>
        <v>1</v>
      </c>
      <c r="AF4871" cm="1">
        <f t="array" ref="AF4871">SUM(Table1[Cutomer Churned or not]/'KPI''s'!$B$1)</f>
        <v>0.2685808284731635</v>
      </c>
    </row>
    <row r="4872" spans="1:32" x14ac:dyDescent="0.25">
      <c r="A4872" t="s">
        <v>9861</v>
      </c>
      <c r="B4872" t="s">
        <v>25</v>
      </c>
      <c r="C4872" s="7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 t="str">
        <f>IF(Table1[[#This Row],[Under 30]]="yes","under 30",IF(Table1[[#This Row],[Senior]]="No","Senior","other"))</f>
        <v>Senior</v>
      </c>
      <c r="AE4872">
        <f>IF(Table1[[#This Row],[Churn Label]]="no",0,1)</f>
        <v>1</v>
      </c>
      <c r="AF4872" cm="1">
        <f t="array" ref="AF4872">SUM(Table1[Cutomer Churned or not]/'KPI''s'!$B$1)</f>
        <v>0.2685808284731635</v>
      </c>
    </row>
    <row r="4873" spans="1:32" x14ac:dyDescent="0.25">
      <c r="A4873" t="s">
        <v>9863</v>
      </c>
      <c r="B4873" t="s">
        <v>25</v>
      </c>
      <c r="C4873" s="7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 t="str">
        <f>IF(Table1[[#This Row],[Under 30]]="yes","under 30",IF(Table1[[#This Row],[Senior]]="No","Senior","other"))</f>
        <v>Senior</v>
      </c>
      <c r="AE4873">
        <f>IF(Table1[[#This Row],[Churn Label]]="no",0,1)</f>
        <v>1</v>
      </c>
      <c r="AF4873" cm="1">
        <f t="array" ref="AF4873">SUM(Table1[Cutomer Churned or not]/'KPI''s'!$B$1)</f>
        <v>0.2685808284731635</v>
      </c>
    </row>
    <row r="4874" spans="1:32" x14ac:dyDescent="0.25">
      <c r="A4874" t="s">
        <v>9865</v>
      </c>
      <c r="B4874" t="s">
        <v>25</v>
      </c>
      <c r="C4874" s="7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 t="str">
        <f>IF(Table1[[#This Row],[Under 30]]="yes","under 30",IF(Table1[[#This Row],[Senior]]="No","Senior","other"))</f>
        <v>Senior</v>
      </c>
      <c r="AE4874">
        <f>IF(Table1[[#This Row],[Churn Label]]="no",0,1)</f>
        <v>1</v>
      </c>
      <c r="AF4874" cm="1">
        <f t="array" ref="AF4874">SUM(Table1[Cutomer Churned or not]/'KPI''s'!$B$1)</f>
        <v>0.2685808284731635</v>
      </c>
    </row>
    <row r="4875" spans="1:32" x14ac:dyDescent="0.25">
      <c r="A4875" t="s">
        <v>9867</v>
      </c>
      <c r="B4875" t="s">
        <v>25</v>
      </c>
      <c r="C4875" s="7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 t="str">
        <f>IF(Table1[[#This Row],[Under 30]]="yes","under 30",IF(Table1[[#This Row],[Senior]]="No","Senior","other"))</f>
        <v>Senior</v>
      </c>
      <c r="AE4875">
        <f>IF(Table1[[#This Row],[Churn Label]]="no",0,1)</f>
        <v>1</v>
      </c>
      <c r="AF4875" cm="1">
        <f t="array" ref="AF4875">SUM(Table1[Cutomer Churned or not]/'KPI''s'!$B$1)</f>
        <v>0.2685808284731635</v>
      </c>
    </row>
    <row r="4876" spans="1:32" x14ac:dyDescent="0.25">
      <c r="A4876" t="s">
        <v>9869</v>
      </c>
      <c r="B4876" t="s">
        <v>25</v>
      </c>
      <c r="C4876" s="7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 t="str">
        <f>IF(Table1[[#This Row],[Under 30]]="yes","under 30",IF(Table1[[#This Row],[Senior]]="No","Senior","other"))</f>
        <v>Senior</v>
      </c>
      <c r="AE4876">
        <f>IF(Table1[[#This Row],[Churn Label]]="no",0,1)</f>
        <v>1</v>
      </c>
      <c r="AF4876" cm="1">
        <f t="array" ref="AF4876">SUM(Table1[Cutomer Churned or not]/'KPI''s'!$B$1)</f>
        <v>0.2685808284731635</v>
      </c>
    </row>
    <row r="4877" spans="1:32" x14ac:dyDescent="0.25">
      <c r="A4877" t="s">
        <v>9871</v>
      </c>
      <c r="B4877" t="s">
        <v>25</v>
      </c>
      <c r="C4877" s="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 t="str">
        <f>IF(Table1[[#This Row],[Under 30]]="yes","under 30",IF(Table1[[#This Row],[Senior]]="No","Senior","other"))</f>
        <v>other</v>
      </c>
      <c r="AE4877">
        <f>IF(Table1[[#This Row],[Churn Label]]="no",0,1)</f>
        <v>1</v>
      </c>
      <c r="AF4877" cm="1">
        <f t="array" ref="AF4877">SUM(Table1[Cutomer Churned or not]/'KPI''s'!$B$1)</f>
        <v>0.2685808284731635</v>
      </c>
    </row>
    <row r="4878" spans="1:32" x14ac:dyDescent="0.25">
      <c r="A4878" t="s">
        <v>9873</v>
      </c>
      <c r="B4878" t="s">
        <v>25</v>
      </c>
      <c r="C4878" s="7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 t="str">
        <f>IF(Table1[[#This Row],[Under 30]]="yes","under 30",IF(Table1[[#This Row],[Senior]]="No","Senior","other"))</f>
        <v>Senior</v>
      </c>
      <c r="AE4878">
        <f>IF(Table1[[#This Row],[Churn Label]]="no",0,1)</f>
        <v>1</v>
      </c>
      <c r="AF4878" cm="1">
        <f t="array" ref="AF4878">SUM(Table1[Cutomer Churned or not]/'KPI''s'!$B$1)</f>
        <v>0.2685808284731635</v>
      </c>
    </row>
    <row r="4879" spans="1:32" x14ac:dyDescent="0.25">
      <c r="A4879" t="s">
        <v>9875</v>
      </c>
      <c r="B4879" t="s">
        <v>25</v>
      </c>
      <c r="C4879" s="7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 t="str">
        <f>IF(Table1[[#This Row],[Under 30]]="yes","under 30",IF(Table1[[#This Row],[Senior]]="No","Senior","other"))</f>
        <v>Senior</v>
      </c>
      <c r="AE4879">
        <f>IF(Table1[[#This Row],[Churn Label]]="no",0,1)</f>
        <v>1</v>
      </c>
      <c r="AF4879" cm="1">
        <f t="array" ref="AF4879">SUM(Table1[Cutomer Churned or not]/'KPI''s'!$B$1)</f>
        <v>0.2685808284731635</v>
      </c>
    </row>
    <row r="4880" spans="1:32" x14ac:dyDescent="0.25">
      <c r="A4880" t="s">
        <v>9877</v>
      </c>
      <c r="B4880" t="s">
        <v>25</v>
      </c>
      <c r="C4880" s="7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 t="str">
        <f>IF(Table1[[#This Row],[Under 30]]="yes","under 30",IF(Table1[[#This Row],[Senior]]="No","Senior","other"))</f>
        <v>other</v>
      </c>
      <c r="AE4880">
        <f>IF(Table1[[#This Row],[Churn Label]]="no",0,1)</f>
        <v>1</v>
      </c>
      <c r="AF4880" cm="1">
        <f t="array" ref="AF4880">SUM(Table1[Cutomer Churned or not]/'KPI''s'!$B$1)</f>
        <v>0.2685808284731635</v>
      </c>
    </row>
    <row r="4881" spans="1:32" x14ac:dyDescent="0.25">
      <c r="A4881" t="s">
        <v>9879</v>
      </c>
      <c r="B4881" t="s">
        <v>25</v>
      </c>
      <c r="C4881" s="7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 t="str">
        <f>IF(Table1[[#This Row],[Under 30]]="yes","under 30",IF(Table1[[#This Row],[Senior]]="No","Senior","other"))</f>
        <v>other</v>
      </c>
      <c r="AE4881">
        <f>IF(Table1[[#This Row],[Churn Label]]="no",0,1)</f>
        <v>1</v>
      </c>
      <c r="AF4881" cm="1">
        <f t="array" ref="AF4881">SUM(Table1[Cutomer Churned or not]/'KPI''s'!$B$1)</f>
        <v>0.2685808284731635</v>
      </c>
    </row>
    <row r="4882" spans="1:32" x14ac:dyDescent="0.25">
      <c r="A4882" t="s">
        <v>9881</v>
      </c>
      <c r="B4882" t="s">
        <v>25</v>
      </c>
      <c r="C4882" s="7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 t="str">
        <f>IF(Table1[[#This Row],[Under 30]]="yes","under 30",IF(Table1[[#This Row],[Senior]]="No","Senior","other"))</f>
        <v>Senior</v>
      </c>
      <c r="AE4882">
        <f>IF(Table1[[#This Row],[Churn Label]]="no",0,1)</f>
        <v>1</v>
      </c>
      <c r="AF4882" cm="1">
        <f t="array" ref="AF4882">SUM(Table1[Cutomer Churned or not]/'KPI''s'!$B$1)</f>
        <v>0.2685808284731635</v>
      </c>
    </row>
    <row r="4883" spans="1:32" x14ac:dyDescent="0.25">
      <c r="A4883" t="s">
        <v>9883</v>
      </c>
      <c r="B4883" t="s">
        <v>25</v>
      </c>
      <c r="C4883" s="7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 t="str">
        <f>IF(Table1[[#This Row],[Under 30]]="yes","under 30",IF(Table1[[#This Row],[Senior]]="No","Senior","other"))</f>
        <v>Senior</v>
      </c>
      <c r="AE4883">
        <f>IF(Table1[[#This Row],[Churn Label]]="no",0,1)</f>
        <v>1</v>
      </c>
      <c r="AF4883" cm="1">
        <f t="array" ref="AF4883">SUM(Table1[Cutomer Churned or not]/'KPI''s'!$B$1)</f>
        <v>0.2685808284731635</v>
      </c>
    </row>
    <row r="4884" spans="1:32" x14ac:dyDescent="0.25">
      <c r="A4884" t="s">
        <v>9885</v>
      </c>
      <c r="B4884" t="s">
        <v>25</v>
      </c>
      <c r="C4884" s="7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 t="str">
        <f>IF(Table1[[#This Row],[Under 30]]="yes","under 30",IF(Table1[[#This Row],[Senior]]="No","Senior","other"))</f>
        <v>Senior</v>
      </c>
      <c r="AE4884">
        <f>IF(Table1[[#This Row],[Churn Label]]="no",0,1)</f>
        <v>1</v>
      </c>
      <c r="AF4884" cm="1">
        <f t="array" ref="AF4884">SUM(Table1[Cutomer Churned or not]/'KPI''s'!$B$1)</f>
        <v>0.2685808284731635</v>
      </c>
    </row>
    <row r="4885" spans="1:32" x14ac:dyDescent="0.25">
      <c r="A4885" t="s">
        <v>9887</v>
      </c>
      <c r="B4885" t="s">
        <v>25</v>
      </c>
      <c r="C4885" s="7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 t="str">
        <f>IF(Table1[[#This Row],[Under 30]]="yes","under 30",IF(Table1[[#This Row],[Senior]]="No","Senior","other"))</f>
        <v>other</v>
      </c>
      <c r="AE4885">
        <f>IF(Table1[[#This Row],[Churn Label]]="no",0,1)</f>
        <v>1</v>
      </c>
      <c r="AF4885" cm="1">
        <f t="array" ref="AF4885">SUM(Table1[Cutomer Churned or not]/'KPI''s'!$B$1)</f>
        <v>0.2685808284731635</v>
      </c>
    </row>
    <row r="4886" spans="1:32" x14ac:dyDescent="0.25">
      <c r="A4886" t="s">
        <v>9889</v>
      </c>
      <c r="B4886" t="s">
        <v>25</v>
      </c>
      <c r="C4886" s="7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 t="str">
        <f>IF(Table1[[#This Row],[Under 30]]="yes","under 30",IF(Table1[[#This Row],[Senior]]="No","Senior","other"))</f>
        <v>Senior</v>
      </c>
      <c r="AE4886">
        <f>IF(Table1[[#This Row],[Churn Label]]="no",0,1)</f>
        <v>1</v>
      </c>
      <c r="AF4886" cm="1">
        <f t="array" ref="AF4886">SUM(Table1[Cutomer Churned or not]/'KPI''s'!$B$1)</f>
        <v>0.2685808284731635</v>
      </c>
    </row>
    <row r="4887" spans="1:32" x14ac:dyDescent="0.25">
      <c r="A4887" t="s">
        <v>9891</v>
      </c>
      <c r="B4887" t="s">
        <v>25</v>
      </c>
      <c r="C4887" s="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 t="str">
        <f>IF(Table1[[#This Row],[Under 30]]="yes","under 30",IF(Table1[[#This Row],[Senior]]="No","Senior","other"))</f>
        <v>other</v>
      </c>
      <c r="AE4887">
        <f>IF(Table1[[#This Row],[Churn Label]]="no",0,1)</f>
        <v>1</v>
      </c>
      <c r="AF4887" cm="1">
        <f t="array" ref="AF4887">SUM(Table1[Cutomer Churned or not]/'KPI''s'!$B$1)</f>
        <v>0.2685808284731635</v>
      </c>
    </row>
    <row r="4888" spans="1:32" x14ac:dyDescent="0.25">
      <c r="A4888" t="s">
        <v>9893</v>
      </c>
      <c r="B4888" t="s">
        <v>25</v>
      </c>
      <c r="C4888" s="7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 t="str">
        <f>IF(Table1[[#This Row],[Under 30]]="yes","under 30",IF(Table1[[#This Row],[Senior]]="No","Senior","other"))</f>
        <v>Senior</v>
      </c>
      <c r="AE4888">
        <f>IF(Table1[[#This Row],[Churn Label]]="no",0,1)</f>
        <v>1</v>
      </c>
      <c r="AF4888" cm="1">
        <f t="array" ref="AF4888">SUM(Table1[Cutomer Churned or not]/'KPI''s'!$B$1)</f>
        <v>0.2685808284731635</v>
      </c>
    </row>
    <row r="4889" spans="1:32" x14ac:dyDescent="0.25">
      <c r="A4889" t="s">
        <v>9895</v>
      </c>
      <c r="B4889" t="s">
        <v>25</v>
      </c>
      <c r="C4889" s="7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 t="str">
        <f>IF(Table1[[#This Row],[Under 30]]="yes","under 30",IF(Table1[[#This Row],[Senior]]="No","Senior","other"))</f>
        <v>Senior</v>
      </c>
      <c r="AE4889">
        <f>IF(Table1[[#This Row],[Churn Label]]="no",0,1)</f>
        <v>1</v>
      </c>
      <c r="AF4889" cm="1">
        <f t="array" ref="AF4889">SUM(Table1[Cutomer Churned or not]/'KPI''s'!$B$1)</f>
        <v>0.2685808284731635</v>
      </c>
    </row>
    <row r="4890" spans="1:32" x14ac:dyDescent="0.25">
      <c r="A4890" t="s">
        <v>9897</v>
      </c>
      <c r="B4890" t="s">
        <v>25</v>
      </c>
      <c r="C4890" s="7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 t="str">
        <f>IF(Table1[[#This Row],[Under 30]]="yes","under 30",IF(Table1[[#This Row],[Senior]]="No","Senior","other"))</f>
        <v>Senior</v>
      </c>
      <c r="AE4890">
        <f>IF(Table1[[#This Row],[Churn Label]]="no",0,1)</f>
        <v>1</v>
      </c>
      <c r="AF4890" cm="1">
        <f t="array" ref="AF4890">SUM(Table1[Cutomer Churned or not]/'KPI''s'!$B$1)</f>
        <v>0.2685808284731635</v>
      </c>
    </row>
    <row r="4891" spans="1:32" x14ac:dyDescent="0.25">
      <c r="A4891" t="s">
        <v>9899</v>
      </c>
      <c r="B4891" t="s">
        <v>25</v>
      </c>
      <c r="C4891" s="7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 t="str">
        <f>IF(Table1[[#This Row],[Under 30]]="yes","under 30",IF(Table1[[#This Row],[Senior]]="No","Senior","other"))</f>
        <v>other</v>
      </c>
      <c r="AE4891">
        <f>IF(Table1[[#This Row],[Churn Label]]="no",0,1)</f>
        <v>1</v>
      </c>
      <c r="AF4891" cm="1">
        <f t="array" ref="AF4891">SUM(Table1[Cutomer Churned or not]/'KPI''s'!$B$1)</f>
        <v>0.2685808284731635</v>
      </c>
    </row>
    <row r="4892" spans="1:32" x14ac:dyDescent="0.25">
      <c r="A4892" t="s">
        <v>9901</v>
      </c>
      <c r="B4892" t="s">
        <v>25</v>
      </c>
      <c r="C4892" s="7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 t="str">
        <f>IF(Table1[[#This Row],[Under 30]]="yes","under 30",IF(Table1[[#This Row],[Senior]]="No","Senior","other"))</f>
        <v>Senior</v>
      </c>
      <c r="AE4892">
        <f>IF(Table1[[#This Row],[Churn Label]]="no",0,1)</f>
        <v>1</v>
      </c>
      <c r="AF4892" cm="1">
        <f t="array" ref="AF4892">SUM(Table1[Cutomer Churned or not]/'KPI''s'!$B$1)</f>
        <v>0.2685808284731635</v>
      </c>
    </row>
    <row r="4893" spans="1:32" x14ac:dyDescent="0.25">
      <c r="A4893" t="s">
        <v>9903</v>
      </c>
      <c r="B4893" t="s">
        <v>25</v>
      </c>
      <c r="C4893" s="7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 t="str">
        <f>IF(Table1[[#This Row],[Under 30]]="yes","under 30",IF(Table1[[#This Row],[Senior]]="No","Senior","other"))</f>
        <v>Senior</v>
      </c>
      <c r="AE4893">
        <f>IF(Table1[[#This Row],[Churn Label]]="no",0,1)</f>
        <v>1</v>
      </c>
      <c r="AF4893" cm="1">
        <f t="array" ref="AF4893">SUM(Table1[Cutomer Churned or not]/'KPI''s'!$B$1)</f>
        <v>0.2685808284731635</v>
      </c>
    </row>
    <row r="4894" spans="1:32" x14ac:dyDescent="0.25">
      <c r="A4894" t="s">
        <v>9905</v>
      </c>
      <c r="B4894" t="s">
        <v>25</v>
      </c>
      <c r="C4894" s="7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 t="str">
        <f>IF(Table1[[#This Row],[Under 30]]="yes","under 30",IF(Table1[[#This Row],[Senior]]="No","Senior","other"))</f>
        <v>under 30</v>
      </c>
      <c r="AE4894">
        <f>IF(Table1[[#This Row],[Churn Label]]="no",0,1)</f>
        <v>1</v>
      </c>
      <c r="AF4894" cm="1">
        <f t="array" ref="AF4894">SUM(Table1[Cutomer Churned or not]/'KPI''s'!$B$1)</f>
        <v>0.2685808284731635</v>
      </c>
    </row>
    <row r="4895" spans="1:32" x14ac:dyDescent="0.25">
      <c r="A4895" t="s">
        <v>9907</v>
      </c>
      <c r="B4895" t="s">
        <v>25</v>
      </c>
      <c r="C4895" s="7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 t="str">
        <f>IF(Table1[[#This Row],[Under 30]]="yes","under 30",IF(Table1[[#This Row],[Senior]]="No","Senior","other"))</f>
        <v>other</v>
      </c>
      <c r="AE4895">
        <f>IF(Table1[[#This Row],[Churn Label]]="no",0,1)</f>
        <v>1</v>
      </c>
      <c r="AF4895" cm="1">
        <f t="array" ref="AF4895">SUM(Table1[Cutomer Churned or not]/'KPI''s'!$B$1)</f>
        <v>0.2685808284731635</v>
      </c>
    </row>
    <row r="4896" spans="1:32" x14ac:dyDescent="0.25">
      <c r="A4896" t="s">
        <v>9909</v>
      </c>
      <c r="B4896" t="s">
        <v>25</v>
      </c>
      <c r="C4896" s="7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 t="str">
        <f>IF(Table1[[#This Row],[Under 30]]="yes","under 30",IF(Table1[[#This Row],[Senior]]="No","Senior","other"))</f>
        <v>under 30</v>
      </c>
      <c r="AE4896">
        <f>IF(Table1[[#This Row],[Churn Label]]="no",0,1)</f>
        <v>1</v>
      </c>
      <c r="AF4896" cm="1">
        <f t="array" ref="AF4896">SUM(Table1[Cutomer Churned or not]/'KPI''s'!$B$1)</f>
        <v>0.2685808284731635</v>
      </c>
    </row>
    <row r="4897" spans="1:32" x14ac:dyDescent="0.25">
      <c r="A4897" t="s">
        <v>9911</v>
      </c>
      <c r="B4897" t="s">
        <v>25</v>
      </c>
      <c r="C4897" s="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 t="str">
        <f>IF(Table1[[#This Row],[Under 30]]="yes","under 30",IF(Table1[[#This Row],[Senior]]="No","Senior","other"))</f>
        <v>Senior</v>
      </c>
      <c r="AE4897">
        <f>IF(Table1[[#This Row],[Churn Label]]="no",0,1)</f>
        <v>1</v>
      </c>
      <c r="AF4897" cm="1">
        <f t="array" ref="AF4897">SUM(Table1[Cutomer Churned or not]/'KPI''s'!$B$1)</f>
        <v>0.2685808284731635</v>
      </c>
    </row>
    <row r="4898" spans="1:32" x14ac:dyDescent="0.25">
      <c r="A4898" t="s">
        <v>9913</v>
      </c>
      <c r="B4898" t="s">
        <v>25</v>
      </c>
      <c r="C4898" s="7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 t="str">
        <f>IF(Table1[[#This Row],[Under 30]]="yes","under 30",IF(Table1[[#This Row],[Senior]]="No","Senior","other"))</f>
        <v>under 30</v>
      </c>
      <c r="AE4898">
        <f>IF(Table1[[#This Row],[Churn Label]]="no",0,1)</f>
        <v>1</v>
      </c>
      <c r="AF4898" cm="1">
        <f t="array" ref="AF4898">SUM(Table1[Cutomer Churned or not]/'KPI''s'!$B$1)</f>
        <v>0.2685808284731635</v>
      </c>
    </row>
    <row r="4899" spans="1:32" x14ac:dyDescent="0.25">
      <c r="A4899" t="s">
        <v>9915</v>
      </c>
      <c r="B4899" t="s">
        <v>25</v>
      </c>
      <c r="C4899" s="7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 t="str">
        <f>IF(Table1[[#This Row],[Under 30]]="yes","under 30",IF(Table1[[#This Row],[Senior]]="No","Senior","other"))</f>
        <v>Senior</v>
      </c>
      <c r="AE4899">
        <f>IF(Table1[[#This Row],[Churn Label]]="no",0,1)</f>
        <v>1</v>
      </c>
      <c r="AF4899" cm="1">
        <f t="array" ref="AF4899">SUM(Table1[Cutomer Churned or not]/'KPI''s'!$B$1)</f>
        <v>0.2685808284731635</v>
      </c>
    </row>
    <row r="4900" spans="1:32" x14ac:dyDescent="0.25">
      <c r="A4900" t="s">
        <v>9917</v>
      </c>
      <c r="B4900" t="s">
        <v>25</v>
      </c>
      <c r="C4900" s="7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 t="str">
        <f>IF(Table1[[#This Row],[Under 30]]="yes","under 30",IF(Table1[[#This Row],[Senior]]="No","Senior","other"))</f>
        <v>Senior</v>
      </c>
      <c r="AE4900">
        <f>IF(Table1[[#This Row],[Churn Label]]="no",0,1)</f>
        <v>1</v>
      </c>
      <c r="AF4900" cm="1">
        <f t="array" ref="AF4900">SUM(Table1[Cutomer Churned or not]/'KPI''s'!$B$1)</f>
        <v>0.2685808284731635</v>
      </c>
    </row>
    <row r="4901" spans="1:32" x14ac:dyDescent="0.25">
      <c r="A4901" t="s">
        <v>9919</v>
      </c>
      <c r="B4901" t="s">
        <v>25</v>
      </c>
      <c r="C4901" s="7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 t="str">
        <f>IF(Table1[[#This Row],[Under 30]]="yes","under 30",IF(Table1[[#This Row],[Senior]]="No","Senior","other"))</f>
        <v>Senior</v>
      </c>
      <c r="AE4901">
        <f>IF(Table1[[#This Row],[Churn Label]]="no",0,1)</f>
        <v>1</v>
      </c>
      <c r="AF4901" cm="1">
        <f t="array" ref="AF4901">SUM(Table1[Cutomer Churned or not]/'KPI''s'!$B$1)</f>
        <v>0.2685808284731635</v>
      </c>
    </row>
    <row r="4902" spans="1:32" x14ac:dyDescent="0.25">
      <c r="A4902" t="s">
        <v>9921</v>
      </c>
      <c r="B4902" t="s">
        <v>25</v>
      </c>
      <c r="C4902" s="7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 t="str">
        <f>IF(Table1[[#This Row],[Under 30]]="yes","under 30",IF(Table1[[#This Row],[Senior]]="No","Senior","other"))</f>
        <v>other</v>
      </c>
      <c r="AE4902">
        <f>IF(Table1[[#This Row],[Churn Label]]="no",0,1)</f>
        <v>1</v>
      </c>
      <c r="AF4902" cm="1">
        <f t="array" ref="AF4902">SUM(Table1[Cutomer Churned or not]/'KPI''s'!$B$1)</f>
        <v>0.2685808284731635</v>
      </c>
    </row>
    <row r="4903" spans="1:32" x14ac:dyDescent="0.25">
      <c r="A4903" t="s">
        <v>9923</v>
      </c>
      <c r="B4903" t="s">
        <v>25</v>
      </c>
      <c r="C4903" s="7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 t="str">
        <f>IF(Table1[[#This Row],[Under 30]]="yes","under 30",IF(Table1[[#This Row],[Senior]]="No","Senior","other"))</f>
        <v>Senior</v>
      </c>
      <c r="AE4903">
        <f>IF(Table1[[#This Row],[Churn Label]]="no",0,1)</f>
        <v>1</v>
      </c>
      <c r="AF4903" cm="1">
        <f t="array" ref="AF4903">SUM(Table1[Cutomer Churned or not]/'KPI''s'!$B$1)</f>
        <v>0.2685808284731635</v>
      </c>
    </row>
    <row r="4904" spans="1:32" x14ac:dyDescent="0.25">
      <c r="A4904" t="s">
        <v>9925</v>
      </c>
      <c r="B4904" t="s">
        <v>25</v>
      </c>
      <c r="C4904" s="7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 t="str">
        <f>IF(Table1[[#This Row],[Under 30]]="yes","under 30",IF(Table1[[#This Row],[Senior]]="No","Senior","other"))</f>
        <v>Senior</v>
      </c>
      <c r="AE4904">
        <f>IF(Table1[[#This Row],[Churn Label]]="no",0,1)</f>
        <v>1</v>
      </c>
      <c r="AF4904" cm="1">
        <f t="array" ref="AF4904">SUM(Table1[Cutomer Churned or not]/'KPI''s'!$B$1)</f>
        <v>0.2685808284731635</v>
      </c>
    </row>
    <row r="4905" spans="1:32" x14ac:dyDescent="0.25">
      <c r="A4905" t="s">
        <v>9927</v>
      </c>
      <c r="B4905" t="s">
        <v>25</v>
      </c>
      <c r="C4905" s="7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 t="str">
        <f>IF(Table1[[#This Row],[Under 30]]="yes","under 30",IF(Table1[[#This Row],[Senior]]="No","Senior","other"))</f>
        <v>Senior</v>
      </c>
      <c r="AE4905">
        <f>IF(Table1[[#This Row],[Churn Label]]="no",0,1)</f>
        <v>1</v>
      </c>
      <c r="AF4905" cm="1">
        <f t="array" ref="AF4905">SUM(Table1[Cutomer Churned or not]/'KPI''s'!$B$1)</f>
        <v>0.2685808284731635</v>
      </c>
    </row>
    <row r="4906" spans="1:32" x14ac:dyDescent="0.25">
      <c r="A4906" t="s">
        <v>9929</v>
      </c>
      <c r="B4906" t="s">
        <v>25</v>
      </c>
      <c r="C4906" s="7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 t="str">
        <f>IF(Table1[[#This Row],[Under 30]]="yes","under 30",IF(Table1[[#This Row],[Senior]]="No","Senior","other"))</f>
        <v>Senior</v>
      </c>
      <c r="AE4906">
        <f>IF(Table1[[#This Row],[Churn Label]]="no",0,1)</f>
        <v>1</v>
      </c>
      <c r="AF4906" cm="1">
        <f t="array" ref="AF4906">SUM(Table1[Cutomer Churned or not]/'KPI''s'!$B$1)</f>
        <v>0.2685808284731635</v>
      </c>
    </row>
    <row r="4907" spans="1:32" x14ac:dyDescent="0.25">
      <c r="A4907" t="s">
        <v>9931</v>
      </c>
      <c r="B4907" t="s">
        <v>25</v>
      </c>
      <c r="C4907" s="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 t="str">
        <f>IF(Table1[[#This Row],[Under 30]]="yes","under 30",IF(Table1[[#This Row],[Senior]]="No","Senior","other"))</f>
        <v>under 30</v>
      </c>
      <c r="AE4907">
        <f>IF(Table1[[#This Row],[Churn Label]]="no",0,1)</f>
        <v>1</v>
      </c>
      <c r="AF4907" cm="1">
        <f t="array" ref="AF4907">SUM(Table1[Cutomer Churned or not]/'KPI''s'!$B$1)</f>
        <v>0.2685808284731635</v>
      </c>
    </row>
    <row r="4908" spans="1:32" x14ac:dyDescent="0.25">
      <c r="A4908" t="s">
        <v>9933</v>
      </c>
      <c r="B4908" t="s">
        <v>25</v>
      </c>
      <c r="C4908" s="7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 t="str">
        <f>IF(Table1[[#This Row],[Under 30]]="yes","under 30",IF(Table1[[#This Row],[Senior]]="No","Senior","other"))</f>
        <v>Senior</v>
      </c>
      <c r="AE4908">
        <f>IF(Table1[[#This Row],[Churn Label]]="no",0,1)</f>
        <v>1</v>
      </c>
      <c r="AF4908" cm="1">
        <f t="array" ref="AF4908">SUM(Table1[Cutomer Churned or not]/'KPI''s'!$B$1)</f>
        <v>0.2685808284731635</v>
      </c>
    </row>
    <row r="4909" spans="1:32" x14ac:dyDescent="0.25">
      <c r="A4909" t="s">
        <v>9935</v>
      </c>
      <c r="B4909" t="s">
        <v>25</v>
      </c>
      <c r="C4909" s="7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 t="str">
        <f>IF(Table1[[#This Row],[Under 30]]="yes","under 30",IF(Table1[[#This Row],[Senior]]="No","Senior","other"))</f>
        <v>Senior</v>
      </c>
      <c r="AE4909">
        <f>IF(Table1[[#This Row],[Churn Label]]="no",0,1)</f>
        <v>1</v>
      </c>
      <c r="AF4909" cm="1">
        <f t="array" ref="AF4909">SUM(Table1[Cutomer Churned or not]/'KPI''s'!$B$1)</f>
        <v>0.2685808284731635</v>
      </c>
    </row>
    <row r="4910" spans="1:32" x14ac:dyDescent="0.25">
      <c r="A4910" t="s">
        <v>9937</v>
      </c>
      <c r="B4910" t="s">
        <v>25</v>
      </c>
      <c r="C4910" s="7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 t="str">
        <f>IF(Table1[[#This Row],[Under 30]]="yes","under 30",IF(Table1[[#This Row],[Senior]]="No","Senior","other"))</f>
        <v>Senior</v>
      </c>
      <c r="AE4910">
        <f>IF(Table1[[#This Row],[Churn Label]]="no",0,1)</f>
        <v>1</v>
      </c>
      <c r="AF4910" cm="1">
        <f t="array" ref="AF4910">SUM(Table1[Cutomer Churned or not]/'KPI''s'!$B$1)</f>
        <v>0.2685808284731635</v>
      </c>
    </row>
    <row r="4911" spans="1:32" x14ac:dyDescent="0.25">
      <c r="A4911" t="s">
        <v>9939</v>
      </c>
      <c r="B4911" t="s">
        <v>25</v>
      </c>
      <c r="C4911" s="7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 t="str">
        <f>IF(Table1[[#This Row],[Under 30]]="yes","under 30",IF(Table1[[#This Row],[Senior]]="No","Senior","other"))</f>
        <v>under 30</v>
      </c>
      <c r="AE4911">
        <f>IF(Table1[[#This Row],[Churn Label]]="no",0,1)</f>
        <v>1</v>
      </c>
      <c r="AF4911" cm="1">
        <f t="array" ref="AF4911">SUM(Table1[Cutomer Churned or not]/'KPI''s'!$B$1)</f>
        <v>0.2685808284731635</v>
      </c>
    </row>
    <row r="4912" spans="1:32" x14ac:dyDescent="0.25">
      <c r="A4912" t="s">
        <v>9941</v>
      </c>
      <c r="B4912" t="s">
        <v>25</v>
      </c>
      <c r="C4912" s="7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 t="str">
        <f>IF(Table1[[#This Row],[Under 30]]="yes","under 30",IF(Table1[[#This Row],[Senior]]="No","Senior","other"))</f>
        <v>other</v>
      </c>
      <c r="AE4912">
        <f>IF(Table1[[#This Row],[Churn Label]]="no",0,1)</f>
        <v>1</v>
      </c>
      <c r="AF4912" cm="1">
        <f t="array" ref="AF4912">SUM(Table1[Cutomer Churned or not]/'KPI''s'!$B$1)</f>
        <v>0.2685808284731635</v>
      </c>
    </row>
    <row r="4913" spans="1:32" x14ac:dyDescent="0.25">
      <c r="A4913" t="s">
        <v>9943</v>
      </c>
      <c r="B4913" t="s">
        <v>25</v>
      </c>
      <c r="C4913" s="7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 t="str">
        <f>IF(Table1[[#This Row],[Under 30]]="yes","under 30",IF(Table1[[#This Row],[Senior]]="No","Senior","other"))</f>
        <v>Senior</v>
      </c>
      <c r="AE4913">
        <f>IF(Table1[[#This Row],[Churn Label]]="no",0,1)</f>
        <v>1</v>
      </c>
      <c r="AF4913" cm="1">
        <f t="array" ref="AF4913">SUM(Table1[Cutomer Churned or not]/'KPI''s'!$B$1)</f>
        <v>0.2685808284731635</v>
      </c>
    </row>
    <row r="4914" spans="1:32" x14ac:dyDescent="0.25">
      <c r="A4914" t="s">
        <v>9945</v>
      </c>
      <c r="B4914" t="s">
        <v>25</v>
      </c>
      <c r="C4914" s="7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 t="str">
        <f>IF(Table1[[#This Row],[Under 30]]="yes","under 30",IF(Table1[[#This Row],[Senior]]="No","Senior","other"))</f>
        <v>other</v>
      </c>
      <c r="AE4914">
        <f>IF(Table1[[#This Row],[Churn Label]]="no",0,1)</f>
        <v>1</v>
      </c>
      <c r="AF4914" cm="1">
        <f t="array" ref="AF4914">SUM(Table1[Cutomer Churned or not]/'KPI''s'!$B$1)</f>
        <v>0.2685808284731635</v>
      </c>
    </row>
    <row r="4915" spans="1:32" x14ac:dyDescent="0.25">
      <c r="A4915" t="s">
        <v>9947</v>
      </c>
      <c r="B4915" t="s">
        <v>25</v>
      </c>
      <c r="C4915" s="7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 t="str">
        <f>IF(Table1[[#This Row],[Under 30]]="yes","under 30",IF(Table1[[#This Row],[Senior]]="No","Senior","other"))</f>
        <v>Senior</v>
      </c>
      <c r="AE4915">
        <f>IF(Table1[[#This Row],[Churn Label]]="no",0,1)</f>
        <v>1</v>
      </c>
      <c r="AF4915" cm="1">
        <f t="array" ref="AF4915">SUM(Table1[Cutomer Churned or not]/'KPI''s'!$B$1)</f>
        <v>0.2685808284731635</v>
      </c>
    </row>
    <row r="4916" spans="1:32" x14ac:dyDescent="0.25">
      <c r="A4916" t="s">
        <v>9949</v>
      </c>
      <c r="B4916" t="s">
        <v>25</v>
      </c>
      <c r="C4916" s="7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 t="str">
        <f>IF(Table1[[#This Row],[Under 30]]="yes","under 30",IF(Table1[[#This Row],[Senior]]="No","Senior","other"))</f>
        <v>other</v>
      </c>
      <c r="AE4916">
        <f>IF(Table1[[#This Row],[Churn Label]]="no",0,1)</f>
        <v>1</v>
      </c>
      <c r="AF4916" cm="1">
        <f t="array" ref="AF4916">SUM(Table1[Cutomer Churned or not]/'KPI''s'!$B$1)</f>
        <v>0.2685808284731635</v>
      </c>
    </row>
    <row r="4917" spans="1:32" x14ac:dyDescent="0.25">
      <c r="A4917" t="s">
        <v>9951</v>
      </c>
      <c r="B4917" t="s">
        <v>25</v>
      </c>
      <c r="C4917" s="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 t="str">
        <f>IF(Table1[[#This Row],[Under 30]]="yes","under 30",IF(Table1[[#This Row],[Senior]]="No","Senior","other"))</f>
        <v>other</v>
      </c>
      <c r="AE4917">
        <f>IF(Table1[[#This Row],[Churn Label]]="no",0,1)</f>
        <v>1</v>
      </c>
      <c r="AF4917" cm="1">
        <f t="array" ref="AF4917">SUM(Table1[Cutomer Churned or not]/'KPI''s'!$B$1)</f>
        <v>0.2685808284731635</v>
      </c>
    </row>
    <row r="4918" spans="1:32" x14ac:dyDescent="0.25">
      <c r="A4918" t="s">
        <v>9953</v>
      </c>
      <c r="B4918" t="s">
        <v>25</v>
      </c>
      <c r="C4918" s="7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 t="str">
        <f>IF(Table1[[#This Row],[Under 30]]="yes","under 30",IF(Table1[[#This Row],[Senior]]="No","Senior","other"))</f>
        <v>Senior</v>
      </c>
      <c r="AE4918">
        <f>IF(Table1[[#This Row],[Churn Label]]="no",0,1)</f>
        <v>1</v>
      </c>
      <c r="AF4918" cm="1">
        <f t="array" ref="AF4918">SUM(Table1[Cutomer Churned or not]/'KPI''s'!$B$1)</f>
        <v>0.2685808284731635</v>
      </c>
    </row>
    <row r="4919" spans="1:32" x14ac:dyDescent="0.25">
      <c r="A4919" t="s">
        <v>9955</v>
      </c>
      <c r="B4919" t="s">
        <v>25</v>
      </c>
      <c r="C4919" s="7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 t="str">
        <f>IF(Table1[[#This Row],[Under 30]]="yes","under 30",IF(Table1[[#This Row],[Senior]]="No","Senior","other"))</f>
        <v>under 30</v>
      </c>
      <c r="AE4919">
        <f>IF(Table1[[#This Row],[Churn Label]]="no",0,1)</f>
        <v>1</v>
      </c>
      <c r="AF4919" cm="1">
        <f t="array" ref="AF4919">SUM(Table1[Cutomer Churned or not]/'KPI''s'!$B$1)</f>
        <v>0.2685808284731635</v>
      </c>
    </row>
    <row r="4920" spans="1:32" x14ac:dyDescent="0.25">
      <c r="A4920" t="s">
        <v>9957</v>
      </c>
      <c r="B4920" t="s">
        <v>25</v>
      </c>
      <c r="C4920" s="7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 t="str">
        <f>IF(Table1[[#This Row],[Under 30]]="yes","under 30",IF(Table1[[#This Row],[Senior]]="No","Senior","other"))</f>
        <v>Senior</v>
      </c>
      <c r="AE4920">
        <f>IF(Table1[[#This Row],[Churn Label]]="no",0,1)</f>
        <v>1</v>
      </c>
      <c r="AF4920" cm="1">
        <f t="array" ref="AF4920">SUM(Table1[Cutomer Churned or not]/'KPI''s'!$B$1)</f>
        <v>0.2685808284731635</v>
      </c>
    </row>
    <row r="4921" spans="1:32" x14ac:dyDescent="0.25">
      <c r="A4921" t="s">
        <v>9959</v>
      </c>
      <c r="B4921" t="s">
        <v>25</v>
      </c>
      <c r="C4921" s="7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 t="str">
        <f>IF(Table1[[#This Row],[Under 30]]="yes","under 30",IF(Table1[[#This Row],[Senior]]="No","Senior","other"))</f>
        <v>other</v>
      </c>
      <c r="AE4921">
        <f>IF(Table1[[#This Row],[Churn Label]]="no",0,1)</f>
        <v>1</v>
      </c>
      <c r="AF4921" cm="1">
        <f t="array" ref="AF4921">SUM(Table1[Cutomer Churned or not]/'KPI''s'!$B$1)</f>
        <v>0.2685808284731635</v>
      </c>
    </row>
    <row r="4922" spans="1:32" x14ac:dyDescent="0.25">
      <c r="A4922" t="s">
        <v>9961</v>
      </c>
      <c r="B4922" t="s">
        <v>25</v>
      </c>
      <c r="C4922" s="7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 t="str">
        <f>IF(Table1[[#This Row],[Under 30]]="yes","under 30",IF(Table1[[#This Row],[Senior]]="No","Senior","other"))</f>
        <v>Senior</v>
      </c>
      <c r="AE4922">
        <f>IF(Table1[[#This Row],[Churn Label]]="no",0,1)</f>
        <v>1</v>
      </c>
      <c r="AF4922" cm="1">
        <f t="array" ref="AF4922">SUM(Table1[Cutomer Churned or not]/'KPI''s'!$B$1)</f>
        <v>0.2685808284731635</v>
      </c>
    </row>
    <row r="4923" spans="1:32" x14ac:dyDescent="0.25">
      <c r="A4923" t="s">
        <v>9963</v>
      </c>
      <c r="B4923" t="s">
        <v>25</v>
      </c>
      <c r="C4923" s="7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 t="str">
        <f>IF(Table1[[#This Row],[Under 30]]="yes","under 30",IF(Table1[[#This Row],[Senior]]="No","Senior","other"))</f>
        <v>other</v>
      </c>
      <c r="AE4923">
        <f>IF(Table1[[#This Row],[Churn Label]]="no",0,1)</f>
        <v>1</v>
      </c>
      <c r="AF4923" cm="1">
        <f t="array" ref="AF4923">SUM(Table1[Cutomer Churned or not]/'KPI''s'!$B$1)</f>
        <v>0.2685808284731635</v>
      </c>
    </row>
    <row r="4924" spans="1:32" x14ac:dyDescent="0.25">
      <c r="A4924" t="s">
        <v>9965</v>
      </c>
      <c r="B4924" t="s">
        <v>25</v>
      </c>
      <c r="C4924" s="7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 t="str">
        <f>IF(Table1[[#This Row],[Under 30]]="yes","under 30",IF(Table1[[#This Row],[Senior]]="No","Senior","other"))</f>
        <v>under 30</v>
      </c>
      <c r="AE4924">
        <f>IF(Table1[[#This Row],[Churn Label]]="no",0,1)</f>
        <v>1</v>
      </c>
      <c r="AF4924" cm="1">
        <f t="array" ref="AF4924">SUM(Table1[Cutomer Churned or not]/'KPI''s'!$B$1)</f>
        <v>0.2685808284731635</v>
      </c>
    </row>
    <row r="4925" spans="1:32" x14ac:dyDescent="0.25">
      <c r="A4925" t="s">
        <v>9967</v>
      </c>
      <c r="B4925" t="s">
        <v>25</v>
      </c>
      <c r="C4925" s="7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 t="str">
        <f>IF(Table1[[#This Row],[Under 30]]="yes","under 30",IF(Table1[[#This Row],[Senior]]="No","Senior","other"))</f>
        <v>under 30</v>
      </c>
      <c r="AE4925">
        <f>IF(Table1[[#This Row],[Churn Label]]="no",0,1)</f>
        <v>1</v>
      </c>
      <c r="AF4925" cm="1">
        <f t="array" ref="AF4925">SUM(Table1[Cutomer Churned or not]/'KPI''s'!$B$1)</f>
        <v>0.2685808284731635</v>
      </c>
    </row>
    <row r="4926" spans="1:32" x14ac:dyDescent="0.25">
      <c r="A4926" t="s">
        <v>9969</v>
      </c>
      <c r="B4926" t="s">
        <v>25</v>
      </c>
      <c r="C4926" s="7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 t="str">
        <f>IF(Table1[[#This Row],[Under 30]]="yes","under 30",IF(Table1[[#This Row],[Senior]]="No","Senior","other"))</f>
        <v>Senior</v>
      </c>
      <c r="AE4926">
        <f>IF(Table1[[#This Row],[Churn Label]]="no",0,1)</f>
        <v>1</v>
      </c>
      <c r="AF4926" cm="1">
        <f t="array" ref="AF4926">SUM(Table1[Cutomer Churned or not]/'KPI''s'!$B$1)</f>
        <v>0.2685808284731635</v>
      </c>
    </row>
    <row r="4927" spans="1:32" x14ac:dyDescent="0.25">
      <c r="A4927" t="s">
        <v>9971</v>
      </c>
      <c r="B4927" t="s">
        <v>25</v>
      </c>
      <c r="C4927" s="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 t="str">
        <f>IF(Table1[[#This Row],[Under 30]]="yes","under 30",IF(Table1[[#This Row],[Senior]]="No","Senior","other"))</f>
        <v>other</v>
      </c>
      <c r="AE4927">
        <f>IF(Table1[[#This Row],[Churn Label]]="no",0,1)</f>
        <v>1</v>
      </c>
      <c r="AF4927" cm="1">
        <f t="array" ref="AF4927">SUM(Table1[Cutomer Churned or not]/'KPI''s'!$B$1)</f>
        <v>0.2685808284731635</v>
      </c>
    </row>
    <row r="4928" spans="1:32" x14ac:dyDescent="0.25">
      <c r="A4928" t="s">
        <v>9973</v>
      </c>
      <c r="B4928" t="s">
        <v>25</v>
      </c>
      <c r="C4928" s="7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 t="str">
        <f>IF(Table1[[#This Row],[Under 30]]="yes","under 30",IF(Table1[[#This Row],[Senior]]="No","Senior","other"))</f>
        <v>under 30</v>
      </c>
      <c r="AE4928">
        <f>IF(Table1[[#This Row],[Churn Label]]="no",0,1)</f>
        <v>1</v>
      </c>
      <c r="AF4928" cm="1">
        <f t="array" ref="AF4928">SUM(Table1[Cutomer Churned or not]/'KPI''s'!$B$1)</f>
        <v>0.2685808284731635</v>
      </c>
    </row>
    <row r="4929" spans="1:32" x14ac:dyDescent="0.25">
      <c r="A4929" t="s">
        <v>9975</v>
      </c>
      <c r="B4929" t="s">
        <v>25</v>
      </c>
      <c r="C4929" s="7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 t="str">
        <f>IF(Table1[[#This Row],[Under 30]]="yes","under 30",IF(Table1[[#This Row],[Senior]]="No","Senior","other"))</f>
        <v>Senior</v>
      </c>
      <c r="AE4929">
        <f>IF(Table1[[#This Row],[Churn Label]]="no",0,1)</f>
        <v>1</v>
      </c>
      <c r="AF4929" cm="1">
        <f t="array" ref="AF4929">SUM(Table1[Cutomer Churned or not]/'KPI''s'!$B$1)</f>
        <v>0.2685808284731635</v>
      </c>
    </row>
    <row r="4930" spans="1:32" x14ac:dyDescent="0.25">
      <c r="A4930" t="s">
        <v>9977</v>
      </c>
      <c r="B4930" t="s">
        <v>25</v>
      </c>
      <c r="C4930" s="7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 t="str">
        <f>IF(Table1[[#This Row],[Under 30]]="yes","under 30",IF(Table1[[#This Row],[Senior]]="No","Senior","other"))</f>
        <v>Senior</v>
      </c>
      <c r="AE4930">
        <f>IF(Table1[[#This Row],[Churn Label]]="no",0,1)</f>
        <v>1</v>
      </c>
      <c r="AF4930" cm="1">
        <f t="array" ref="AF4930">SUM(Table1[Cutomer Churned or not]/'KPI''s'!$B$1)</f>
        <v>0.2685808284731635</v>
      </c>
    </row>
    <row r="4931" spans="1:32" x14ac:dyDescent="0.25">
      <c r="A4931" t="s">
        <v>9979</v>
      </c>
      <c r="B4931" t="s">
        <v>25</v>
      </c>
      <c r="C4931" s="7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 t="str">
        <f>IF(Table1[[#This Row],[Under 30]]="yes","under 30",IF(Table1[[#This Row],[Senior]]="No","Senior","other"))</f>
        <v>Senior</v>
      </c>
      <c r="AE4931">
        <f>IF(Table1[[#This Row],[Churn Label]]="no",0,1)</f>
        <v>1</v>
      </c>
      <c r="AF4931" cm="1">
        <f t="array" ref="AF4931">SUM(Table1[Cutomer Churned or not]/'KPI''s'!$B$1)</f>
        <v>0.2685808284731635</v>
      </c>
    </row>
    <row r="4932" spans="1:32" x14ac:dyDescent="0.25">
      <c r="A4932" t="s">
        <v>9981</v>
      </c>
      <c r="B4932" t="s">
        <v>25</v>
      </c>
      <c r="C4932" s="7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 t="str">
        <f>IF(Table1[[#This Row],[Under 30]]="yes","under 30",IF(Table1[[#This Row],[Senior]]="No","Senior","other"))</f>
        <v>Senior</v>
      </c>
      <c r="AE4932">
        <f>IF(Table1[[#This Row],[Churn Label]]="no",0,1)</f>
        <v>1</v>
      </c>
      <c r="AF4932" cm="1">
        <f t="array" ref="AF4932">SUM(Table1[Cutomer Churned or not]/'KPI''s'!$B$1)</f>
        <v>0.2685808284731635</v>
      </c>
    </row>
    <row r="4933" spans="1:32" x14ac:dyDescent="0.25">
      <c r="A4933" t="s">
        <v>9983</v>
      </c>
      <c r="B4933" t="s">
        <v>25</v>
      </c>
      <c r="C4933" s="7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 t="str">
        <f>IF(Table1[[#This Row],[Under 30]]="yes","under 30",IF(Table1[[#This Row],[Senior]]="No","Senior","other"))</f>
        <v>other</v>
      </c>
      <c r="AE4933">
        <f>IF(Table1[[#This Row],[Churn Label]]="no",0,1)</f>
        <v>1</v>
      </c>
      <c r="AF4933" cm="1">
        <f t="array" ref="AF4933">SUM(Table1[Cutomer Churned or not]/'KPI''s'!$B$1)</f>
        <v>0.2685808284731635</v>
      </c>
    </row>
    <row r="4934" spans="1:32" x14ac:dyDescent="0.25">
      <c r="A4934" t="s">
        <v>9985</v>
      </c>
      <c r="B4934" t="s">
        <v>25</v>
      </c>
      <c r="C4934" s="7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 t="str">
        <f>IF(Table1[[#This Row],[Under 30]]="yes","under 30",IF(Table1[[#This Row],[Senior]]="No","Senior","other"))</f>
        <v>Senior</v>
      </c>
      <c r="AE4934">
        <f>IF(Table1[[#This Row],[Churn Label]]="no",0,1)</f>
        <v>1</v>
      </c>
      <c r="AF4934" cm="1">
        <f t="array" ref="AF4934">SUM(Table1[Cutomer Churned or not]/'KPI''s'!$B$1)</f>
        <v>0.2685808284731635</v>
      </c>
    </row>
    <row r="4935" spans="1:32" x14ac:dyDescent="0.25">
      <c r="A4935" t="s">
        <v>9987</v>
      </c>
      <c r="B4935" t="s">
        <v>25</v>
      </c>
      <c r="C4935" s="7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 t="str">
        <f>IF(Table1[[#This Row],[Under 30]]="yes","under 30",IF(Table1[[#This Row],[Senior]]="No","Senior","other"))</f>
        <v>other</v>
      </c>
      <c r="AE4935">
        <f>IF(Table1[[#This Row],[Churn Label]]="no",0,1)</f>
        <v>1</v>
      </c>
      <c r="AF4935" cm="1">
        <f t="array" ref="AF4935">SUM(Table1[Cutomer Churned or not]/'KPI''s'!$B$1)</f>
        <v>0.2685808284731635</v>
      </c>
    </row>
    <row r="4936" spans="1:32" x14ac:dyDescent="0.25">
      <c r="A4936" t="s">
        <v>9989</v>
      </c>
      <c r="B4936" t="s">
        <v>25</v>
      </c>
      <c r="C4936" s="7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 t="str">
        <f>IF(Table1[[#This Row],[Under 30]]="yes","under 30",IF(Table1[[#This Row],[Senior]]="No","Senior","other"))</f>
        <v>under 30</v>
      </c>
      <c r="AE4936">
        <f>IF(Table1[[#This Row],[Churn Label]]="no",0,1)</f>
        <v>1</v>
      </c>
      <c r="AF4936" cm="1">
        <f t="array" ref="AF4936">SUM(Table1[Cutomer Churned or not]/'KPI''s'!$B$1)</f>
        <v>0.2685808284731635</v>
      </c>
    </row>
    <row r="4937" spans="1:32" x14ac:dyDescent="0.25">
      <c r="A4937" t="s">
        <v>9991</v>
      </c>
      <c r="B4937" t="s">
        <v>25</v>
      </c>
      <c r="C4937" s="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 t="str">
        <f>IF(Table1[[#This Row],[Under 30]]="yes","under 30",IF(Table1[[#This Row],[Senior]]="No","Senior","other"))</f>
        <v>other</v>
      </c>
      <c r="AE4937">
        <f>IF(Table1[[#This Row],[Churn Label]]="no",0,1)</f>
        <v>1</v>
      </c>
      <c r="AF4937" cm="1">
        <f t="array" ref="AF4937">SUM(Table1[Cutomer Churned or not]/'KPI''s'!$B$1)</f>
        <v>0.2685808284731635</v>
      </c>
    </row>
    <row r="4938" spans="1:32" x14ac:dyDescent="0.25">
      <c r="A4938" t="s">
        <v>9993</v>
      </c>
      <c r="B4938" t="s">
        <v>25</v>
      </c>
      <c r="C4938" s="7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 t="str">
        <f>IF(Table1[[#This Row],[Under 30]]="yes","under 30",IF(Table1[[#This Row],[Senior]]="No","Senior","other"))</f>
        <v>other</v>
      </c>
      <c r="AE4938">
        <f>IF(Table1[[#This Row],[Churn Label]]="no",0,1)</f>
        <v>1</v>
      </c>
      <c r="AF4938" cm="1">
        <f t="array" ref="AF4938">SUM(Table1[Cutomer Churned or not]/'KPI''s'!$B$1)</f>
        <v>0.2685808284731635</v>
      </c>
    </row>
    <row r="4939" spans="1:32" x14ac:dyDescent="0.25">
      <c r="A4939" t="s">
        <v>9995</v>
      </c>
      <c r="B4939" t="s">
        <v>25</v>
      </c>
      <c r="C4939" s="7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 t="str">
        <f>IF(Table1[[#This Row],[Under 30]]="yes","under 30",IF(Table1[[#This Row],[Senior]]="No","Senior","other"))</f>
        <v>Senior</v>
      </c>
      <c r="AE4939">
        <f>IF(Table1[[#This Row],[Churn Label]]="no",0,1)</f>
        <v>1</v>
      </c>
      <c r="AF4939" cm="1">
        <f t="array" ref="AF4939">SUM(Table1[Cutomer Churned or not]/'KPI''s'!$B$1)</f>
        <v>0.2685808284731635</v>
      </c>
    </row>
    <row r="4940" spans="1:32" x14ac:dyDescent="0.25">
      <c r="A4940" t="s">
        <v>9997</v>
      </c>
      <c r="B4940" t="s">
        <v>25</v>
      </c>
      <c r="C4940" s="7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 t="str">
        <f>IF(Table1[[#This Row],[Under 30]]="yes","under 30",IF(Table1[[#This Row],[Senior]]="No","Senior","other"))</f>
        <v>other</v>
      </c>
      <c r="AE4940">
        <f>IF(Table1[[#This Row],[Churn Label]]="no",0,1)</f>
        <v>1</v>
      </c>
      <c r="AF4940" cm="1">
        <f t="array" ref="AF4940">SUM(Table1[Cutomer Churned or not]/'KPI''s'!$B$1)</f>
        <v>0.2685808284731635</v>
      </c>
    </row>
    <row r="4941" spans="1:32" x14ac:dyDescent="0.25">
      <c r="A4941" t="s">
        <v>9999</v>
      </c>
      <c r="B4941" t="s">
        <v>25</v>
      </c>
      <c r="C4941" s="7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 t="str">
        <f>IF(Table1[[#This Row],[Under 30]]="yes","under 30",IF(Table1[[#This Row],[Senior]]="No","Senior","other"))</f>
        <v>under 30</v>
      </c>
      <c r="AE4941">
        <f>IF(Table1[[#This Row],[Churn Label]]="no",0,1)</f>
        <v>1</v>
      </c>
      <c r="AF4941" cm="1">
        <f t="array" ref="AF4941">SUM(Table1[Cutomer Churned or not]/'KPI''s'!$B$1)</f>
        <v>0.2685808284731635</v>
      </c>
    </row>
    <row r="4942" spans="1:32" x14ac:dyDescent="0.25">
      <c r="A4942" t="s">
        <v>10001</v>
      </c>
      <c r="B4942" t="s">
        <v>25</v>
      </c>
      <c r="C4942" s="7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 t="str">
        <f>IF(Table1[[#This Row],[Under 30]]="yes","under 30",IF(Table1[[#This Row],[Senior]]="No","Senior","other"))</f>
        <v>under 30</v>
      </c>
      <c r="AE4942">
        <f>IF(Table1[[#This Row],[Churn Label]]="no",0,1)</f>
        <v>1</v>
      </c>
      <c r="AF4942" cm="1">
        <f t="array" ref="AF4942">SUM(Table1[Cutomer Churned or not]/'KPI''s'!$B$1)</f>
        <v>0.2685808284731635</v>
      </c>
    </row>
    <row r="4943" spans="1:32" x14ac:dyDescent="0.25">
      <c r="A4943" t="s">
        <v>10003</v>
      </c>
      <c r="B4943" t="s">
        <v>25</v>
      </c>
      <c r="C4943" s="7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 t="str">
        <f>IF(Table1[[#This Row],[Under 30]]="yes","under 30",IF(Table1[[#This Row],[Senior]]="No","Senior","other"))</f>
        <v>Senior</v>
      </c>
      <c r="AE4943">
        <f>IF(Table1[[#This Row],[Churn Label]]="no",0,1)</f>
        <v>1</v>
      </c>
      <c r="AF4943" cm="1">
        <f t="array" ref="AF4943">SUM(Table1[Cutomer Churned or not]/'KPI''s'!$B$1)</f>
        <v>0.2685808284731635</v>
      </c>
    </row>
    <row r="4944" spans="1:32" x14ac:dyDescent="0.25">
      <c r="A4944" t="s">
        <v>10005</v>
      </c>
      <c r="B4944" t="s">
        <v>25</v>
      </c>
      <c r="C4944" s="7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 t="str">
        <f>IF(Table1[[#This Row],[Under 30]]="yes","under 30",IF(Table1[[#This Row],[Senior]]="No","Senior","other"))</f>
        <v>Senior</v>
      </c>
      <c r="AE4944">
        <f>IF(Table1[[#This Row],[Churn Label]]="no",0,1)</f>
        <v>1</v>
      </c>
      <c r="AF4944" cm="1">
        <f t="array" ref="AF4944">SUM(Table1[Cutomer Churned or not]/'KPI''s'!$B$1)</f>
        <v>0.2685808284731635</v>
      </c>
    </row>
    <row r="4945" spans="1:32" x14ac:dyDescent="0.25">
      <c r="A4945" t="s">
        <v>10007</v>
      </c>
      <c r="B4945" t="s">
        <v>25</v>
      </c>
      <c r="C4945" s="7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 t="str">
        <f>IF(Table1[[#This Row],[Under 30]]="yes","under 30",IF(Table1[[#This Row],[Senior]]="No","Senior","other"))</f>
        <v>Senior</v>
      </c>
      <c r="AE4945">
        <f>IF(Table1[[#This Row],[Churn Label]]="no",0,1)</f>
        <v>1</v>
      </c>
      <c r="AF4945" cm="1">
        <f t="array" ref="AF4945">SUM(Table1[Cutomer Churned or not]/'KPI''s'!$B$1)</f>
        <v>0.2685808284731635</v>
      </c>
    </row>
    <row r="4946" spans="1:32" x14ac:dyDescent="0.25">
      <c r="A4946" t="s">
        <v>10009</v>
      </c>
      <c r="B4946" t="s">
        <v>25</v>
      </c>
      <c r="C4946" s="7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 t="str">
        <f>IF(Table1[[#This Row],[Under 30]]="yes","under 30",IF(Table1[[#This Row],[Senior]]="No","Senior","other"))</f>
        <v>other</v>
      </c>
      <c r="AE4946">
        <f>IF(Table1[[#This Row],[Churn Label]]="no",0,1)</f>
        <v>1</v>
      </c>
      <c r="AF4946" cm="1">
        <f t="array" ref="AF4946">SUM(Table1[Cutomer Churned or not]/'KPI''s'!$B$1)</f>
        <v>0.2685808284731635</v>
      </c>
    </row>
    <row r="4947" spans="1:32" x14ac:dyDescent="0.25">
      <c r="A4947" t="s">
        <v>10011</v>
      </c>
      <c r="B4947" t="s">
        <v>25</v>
      </c>
      <c r="C4947" s="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 t="str">
        <f>IF(Table1[[#This Row],[Under 30]]="yes","under 30",IF(Table1[[#This Row],[Senior]]="No","Senior","other"))</f>
        <v>other</v>
      </c>
      <c r="AE4947">
        <f>IF(Table1[[#This Row],[Churn Label]]="no",0,1)</f>
        <v>1</v>
      </c>
      <c r="AF4947" cm="1">
        <f t="array" ref="AF4947">SUM(Table1[Cutomer Churned or not]/'KPI''s'!$B$1)</f>
        <v>0.2685808284731635</v>
      </c>
    </row>
    <row r="4948" spans="1:32" x14ac:dyDescent="0.25">
      <c r="A4948" t="s">
        <v>10013</v>
      </c>
      <c r="B4948" t="s">
        <v>25</v>
      </c>
      <c r="C4948" s="7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 t="str">
        <f>IF(Table1[[#This Row],[Under 30]]="yes","under 30",IF(Table1[[#This Row],[Senior]]="No","Senior","other"))</f>
        <v>under 30</v>
      </c>
      <c r="AE4948">
        <f>IF(Table1[[#This Row],[Churn Label]]="no",0,1)</f>
        <v>1</v>
      </c>
      <c r="AF4948" cm="1">
        <f t="array" ref="AF4948">SUM(Table1[Cutomer Churned or not]/'KPI''s'!$B$1)</f>
        <v>0.2685808284731635</v>
      </c>
    </row>
    <row r="4949" spans="1:32" x14ac:dyDescent="0.25">
      <c r="A4949" t="s">
        <v>10015</v>
      </c>
      <c r="B4949" t="s">
        <v>25</v>
      </c>
      <c r="C4949" s="7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 t="str">
        <f>IF(Table1[[#This Row],[Under 30]]="yes","under 30",IF(Table1[[#This Row],[Senior]]="No","Senior","other"))</f>
        <v>Senior</v>
      </c>
      <c r="AE4949">
        <f>IF(Table1[[#This Row],[Churn Label]]="no",0,1)</f>
        <v>1</v>
      </c>
      <c r="AF4949" cm="1">
        <f t="array" ref="AF4949">SUM(Table1[Cutomer Churned or not]/'KPI''s'!$B$1)</f>
        <v>0.2685808284731635</v>
      </c>
    </row>
    <row r="4950" spans="1:32" x14ac:dyDescent="0.25">
      <c r="A4950" t="s">
        <v>10017</v>
      </c>
      <c r="B4950" t="s">
        <v>25</v>
      </c>
      <c r="C4950" s="7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 t="str">
        <f>IF(Table1[[#This Row],[Under 30]]="yes","under 30",IF(Table1[[#This Row],[Senior]]="No","Senior","other"))</f>
        <v>Senior</v>
      </c>
      <c r="AE4950">
        <f>IF(Table1[[#This Row],[Churn Label]]="no",0,1)</f>
        <v>1</v>
      </c>
      <c r="AF4950" cm="1">
        <f t="array" ref="AF4950">SUM(Table1[Cutomer Churned or not]/'KPI''s'!$B$1)</f>
        <v>0.2685808284731635</v>
      </c>
    </row>
    <row r="4951" spans="1:32" x14ac:dyDescent="0.25">
      <c r="A4951" t="s">
        <v>10019</v>
      </c>
      <c r="B4951" t="s">
        <v>25</v>
      </c>
      <c r="C4951" s="7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 t="str">
        <f>IF(Table1[[#This Row],[Under 30]]="yes","under 30",IF(Table1[[#This Row],[Senior]]="No","Senior","other"))</f>
        <v>other</v>
      </c>
      <c r="AE4951">
        <f>IF(Table1[[#This Row],[Churn Label]]="no",0,1)</f>
        <v>1</v>
      </c>
      <c r="AF4951" cm="1">
        <f t="array" ref="AF4951">SUM(Table1[Cutomer Churned or not]/'KPI''s'!$B$1)</f>
        <v>0.2685808284731635</v>
      </c>
    </row>
    <row r="4952" spans="1:32" x14ac:dyDescent="0.25">
      <c r="A4952" t="s">
        <v>10021</v>
      </c>
      <c r="B4952" t="s">
        <v>25</v>
      </c>
      <c r="C4952" s="7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 t="str">
        <f>IF(Table1[[#This Row],[Under 30]]="yes","under 30",IF(Table1[[#This Row],[Senior]]="No","Senior","other"))</f>
        <v>Senior</v>
      </c>
      <c r="AE4952">
        <f>IF(Table1[[#This Row],[Churn Label]]="no",0,1)</f>
        <v>1</v>
      </c>
      <c r="AF4952" cm="1">
        <f t="array" ref="AF4952">SUM(Table1[Cutomer Churned or not]/'KPI''s'!$B$1)</f>
        <v>0.2685808284731635</v>
      </c>
    </row>
    <row r="4953" spans="1:32" x14ac:dyDescent="0.25">
      <c r="A4953" t="s">
        <v>10023</v>
      </c>
      <c r="B4953" t="s">
        <v>25</v>
      </c>
      <c r="C4953" s="7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 t="str">
        <f>IF(Table1[[#This Row],[Under 30]]="yes","under 30",IF(Table1[[#This Row],[Senior]]="No","Senior","other"))</f>
        <v>other</v>
      </c>
      <c r="AE4953">
        <f>IF(Table1[[#This Row],[Churn Label]]="no",0,1)</f>
        <v>1</v>
      </c>
      <c r="AF4953" cm="1">
        <f t="array" ref="AF4953">SUM(Table1[Cutomer Churned or not]/'KPI''s'!$B$1)</f>
        <v>0.2685808284731635</v>
      </c>
    </row>
    <row r="4954" spans="1:32" x14ac:dyDescent="0.25">
      <c r="A4954" t="s">
        <v>10025</v>
      </c>
      <c r="B4954" t="s">
        <v>25</v>
      </c>
      <c r="C4954" s="7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 t="str">
        <f>IF(Table1[[#This Row],[Under 30]]="yes","under 30",IF(Table1[[#This Row],[Senior]]="No","Senior","other"))</f>
        <v>other</v>
      </c>
      <c r="AE4954">
        <f>IF(Table1[[#This Row],[Churn Label]]="no",0,1)</f>
        <v>1</v>
      </c>
      <c r="AF4954" cm="1">
        <f t="array" ref="AF4954">SUM(Table1[Cutomer Churned or not]/'KPI''s'!$B$1)</f>
        <v>0.2685808284731635</v>
      </c>
    </row>
    <row r="4955" spans="1:32" x14ac:dyDescent="0.25">
      <c r="A4955" t="s">
        <v>10027</v>
      </c>
      <c r="B4955" t="s">
        <v>25</v>
      </c>
      <c r="C4955" s="7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 t="str">
        <f>IF(Table1[[#This Row],[Under 30]]="yes","under 30",IF(Table1[[#This Row],[Senior]]="No","Senior","other"))</f>
        <v>Senior</v>
      </c>
      <c r="AE4955">
        <f>IF(Table1[[#This Row],[Churn Label]]="no",0,1)</f>
        <v>1</v>
      </c>
      <c r="AF4955" cm="1">
        <f t="array" ref="AF4955">SUM(Table1[Cutomer Churned or not]/'KPI''s'!$B$1)</f>
        <v>0.2685808284731635</v>
      </c>
    </row>
    <row r="4956" spans="1:32" x14ac:dyDescent="0.25">
      <c r="A4956" t="s">
        <v>10029</v>
      </c>
      <c r="B4956" t="s">
        <v>25</v>
      </c>
      <c r="C4956" s="7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 t="str">
        <f>IF(Table1[[#This Row],[Under 30]]="yes","under 30",IF(Table1[[#This Row],[Senior]]="No","Senior","other"))</f>
        <v>Senior</v>
      </c>
      <c r="AE4956">
        <f>IF(Table1[[#This Row],[Churn Label]]="no",0,1)</f>
        <v>1</v>
      </c>
      <c r="AF4956" cm="1">
        <f t="array" ref="AF4956">SUM(Table1[Cutomer Churned or not]/'KPI''s'!$B$1)</f>
        <v>0.2685808284731635</v>
      </c>
    </row>
    <row r="4957" spans="1:32" x14ac:dyDescent="0.25">
      <c r="A4957" t="s">
        <v>10031</v>
      </c>
      <c r="B4957" t="s">
        <v>25</v>
      </c>
      <c r="C4957" s="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 t="str">
        <f>IF(Table1[[#This Row],[Under 30]]="yes","under 30",IF(Table1[[#This Row],[Senior]]="No","Senior","other"))</f>
        <v>other</v>
      </c>
      <c r="AE4957">
        <f>IF(Table1[[#This Row],[Churn Label]]="no",0,1)</f>
        <v>1</v>
      </c>
      <c r="AF4957" cm="1">
        <f t="array" ref="AF4957">SUM(Table1[Cutomer Churned or not]/'KPI''s'!$B$1)</f>
        <v>0.2685808284731635</v>
      </c>
    </row>
    <row r="4958" spans="1:32" x14ac:dyDescent="0.25">
      <c r="A4958" t="s">
        <v>10033</v>
      </c>
      <c r="B4958" t="s">
        <v>25</v>
      </c>
      <c r="C4958" s="7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 t="str">
        <f>IF(Table1[[#This Row],[Under 30]]="yes","under 30",IF(Table1[[#This Row],[Senior]]="No","Senior","other"))</f>
        <v>Senior</v>
      </c>
      <c r="AE4958">
        <f>IF(Table1[[#This Row],[Churn Label]]="no",0,1)</f>
        <v>1</v>
      </c>
      <c r="AF4958" cm="1">
        <f t="array" ref="AF4958">SUM(Table1[Cutomer Churned or not]/'KPI''s'!$B$1)</f>
        <v>0.2685808284731635</v>
      </c>
    </row>
    <row r="4959" spans="1:32" x14ac:dyDescent="0.25">
      <c r="A4959" t="s">
        <v>10035</v>
      </c>
      <c r="B4959" t="s">
        <v>25</v>
      </c>
      <c r="C4959" s="7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 t="str">
        <f>IF(Table1[[#This Row],[Under 30]]="yes","under 30",IF(Table1[[#This Row],[Senior]]="No","Senior","other"))</f>
        <v>Senior</v>
      </c>
      <c r="AE4959">
        <f>IF(Table1[[#This Row],[Churn Label]]="no",0,1)</f>
        <v>1</v>
      </c>
      <c r="AF4959" cm="1">
        <f t="array" ref="AF4959">SUM(Table1[Cutomer Churned or not]/'KPI''s'!$B$1)</f>
        <v>0.2685808284731635</v>
      </c>
    </row>
    <row r="4960" spans="1:32" x14ac:dyDescent="0.25">
      <c r="A4960" t="s">
        <v>10037</v>
      </c>
      <c r="B4960" t="s">
        <v>25</v>
      </c>
      <c r="C4960" s="7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 t="str">
        <f>IF(Table1[[#This Row],[Under 30]]="yes","under 30",IF(Table1[[#This Row],[Senior]]="No","Senior","other"))</f>
        <v>Senior</v>
      </c>
      <c r="AE4960">
        <f>IF(Table1[[#This Row],[Churn Label]]="no",0,1)</f>
        <v>1</v>
      </c>
      <c r="AF4960" cm="1">
        <f t="array" ref="AF4960">SUM(Table1[Cutomer Churned or not]/'KPI''s'!$B$1)</f>
        <v>0.2685808284731635</v>
      </c>
    </row>
    <row r="4961" spans="1:32" x14ac:dyDescent="0.25">
      <c r="A4961" t="s">
        <v>10039</v>
      </c>
      <c r="B4961" t="s">
        <v>25</v>
      </c>
      <c r="C4961" s="7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 t="str">
        <f>IF(Table1[[#This Row],[Under 30]]="yes","under 30",IF(Table1[[#This Row],[Senior]]="No","Senior","other"))</f>
        <v>Senior</v>
      </c>
      <c r="AE4961">
        <f>IF(Table1[[#This Row],[Churn Label]]="no",0,1)</f>
        <v>1</v>
      </c>
      <c r="AF4961" cm="1">
        <f t="array" ref="AF4961">SUM(Table1[Cutomer Churned or not]/'KPI''s'!$B$1)</f>
        <v>0.2685808284731635</v>
      </c>
    </row>
    <row r="4962" spans="1:32" x14ac:dyDescent="0.25">
      <c r="A4962" t="s">
        <v>10041</v>
      </c>
      <c r="B4962" t="s">
        <v>25</v>
      </c>
      <c r="C4962" s="7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 t="str">
        <f>IF(Table1[[#This Row],[Under 30]]="yes","under 30",IF(Table1[[#This Row],[Senior]]="No","Senior","other"))</f>
        <v>Senior</v>
      </c>
      <c r="AE4962">
        <f>IF(Table1[[#This Row],[Churn Label]]="no",0,1)</f>
        <v>1</v>
      </c>
      <c r="AF4962" cm="1">
        <f t="array" ref="AF4962">SUM(Table1[Cutomer Churned or not]/'KPI''s'!$B$1)</f>
        <v>0.2685808284731635</v>
      </c>
    </row>
    <row r="4963" spans="1:32" x14ac:dyDescent="0.25">
      <c r="A4963" t="s">
        <v>10043</v>
      </c>
      <c r="B4963" t="s">
        <v>25</v>
      </c>
      <c r="C4963" s="7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 t="str">
        <f>IF(Table1[[#This Row],[Under 30]]="yes","under 30",IF(Table1[[#This Row],[Senior]]="No","Senior","other"))</f>
        <v>Senior</v>
      </c>
      <c r="AE4963">
        <f>IF(Table1[[#This Row],[Churn Label]]="no",0,1)</f>
        <v>1</v>
      </c>
      <c r="AF4963" cm="1">
        <f t="array" ref="AF4963">SUM(Table1[Cutomer Churned or not]/'KPI''s'!$B$1)</f>
        <v>0.2685808284731635</v>
      </c>
    </row>
    <row r="4964" spans="1:32" x14ac:dyDescent="0.25">
      <c r="A4964" t="s">
        <v>10045</v>
      </c>
      <c r="B4964" t="s">
        <v>25</v>
      </c>
      <c r="C4964" s="7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 t="str">
        <f>IF(Table1[[#This Row],[Under 30]]="yes","under 30",IF(Table1[[#This Row],[Senior]]="No","Senior","other"))</f>
        <v>other</v>
      </c>
      <c r="AE4964">
        <f>IF(Table1[[#This Row],[Churn Label]]="no",0,1)</f>
        <v>1</v>
      </c>
      <c r="AF4964" cm="1">
        <f t="array" ref="AF4964">SUM(Table1[Cutomer Churned or not]/'KPI''s'!$B$1)</f>
        <v>0.2685808284731635</v>
      </c>
    </row>
    <row r="4965" spans="1:32" x14ac:dyDescent="0.25">
      <c r="A4965" t="s">
        <v>10047</v>
      </c>
      <c r="B4965" t="s">
        <v>25</v>
      </c>
      <c r="C4965" s="7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 t="str">
        <f>IF(Table1[[#This Row],[Under 30]]="yes","under 30",IF(Table1[[#This Row],[Senior]]="No","Senior","other"))</f>
        <v>Senior</v>
      </c>
      <c r="AE4965">
        <f>IF(Table1[[#This Row],[Churn Label]]="no",0,1)</f>
        <v>1</v>
      </c>
      <c r="AF4965" cm="1">
        <f t="array" ref="AF4965">SUM(Table1[Cutomer Churned or not]/'KPI''s'!$B$1)</f>
        <v>0.2685808284731635</v>
      </c>
    </row>
    <row r="4966" spans="1:32" x14ac:dyDescent="0.25">
      <c r="A4966" t="s">
        <v>10049</v>
      </c>
      <c r="B4966" t="s">
        <v>25</v>
      </c>
      <c r="C4966" s="7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 t="str">
        <f>IF(Table1[[#This Row],[Under 30]]="yes","under 30",IF(Table1[[#This Row],[Senior]]="No","Senior","other"))</f>
        <v>Senior</v>
      </c>
      <c r="AE4966">
        <f>IF(Table1[[#This Row],[Churn Label]]="no",0,1)</f>
        <v>1</v>
      </c>
      <c r="AF4966" cm="1">
        <f t="array" ref="AF4966">SUM(Table1[Cutomer Churned or not]/'KPI''s'!$B$1)</f>
        <v>0.2685808284731635</v>
      </c>
    </row>
    <row r="4967" spans="1:32" x14ac:dyDescent="0.25">
      <c r="A4967" t="s">
        <v>10051</v>
      </c>
      <c r="B4967" t="s">
        <v>25</v>
      </c>
      <c r="C4967" s="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 t="str">
        <f>IF(Table1[[#This Row],[Under 30]]="yes","under 30",IF(Table1[[#This Row],[Senior]]="No","Senior","other"))</f>
        <v>Senior</v>
      </c>
      <c r="AE4967">
        <f>IF(Table1[[#This Row],[Churn Label]]="no",0,1)</f>
        <v>1</v>
      </c>
      <c r="AF4967" cm="1">
        <f t="array" ref="AF4967">SUM(Table1[Cutomer Churned or not]/'KPI''s'!$B$1)</f>
        <v>0.2685808284731635</v>
      </c>
    </row>
    <row r="4968" spans="1:32" x14ac:dyDescent="0.25">
      <c r="A4968" t="s">
        <v>10053</v>
      </c>
      <c r="B4968" t="s">
        <v>25</v>
      </c>
      <c r="C4968" s="7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 t="str">
        <f>IF(Table1[[#This Row],[Under 30]]="yes","under 30",IF(Table1[[#This Row],[Senior]]="No","Senior","other"))</f>
        <v>Senior</v>
      </c>
      <c r="AE4968">
        <f>IF(Table1[[#This Row],[Churn Label]]="no",0,1)</f>
        <v>1</v>
      </c>
      <c r="AF4968" cm="1">
        <f t="array" ref="AF4968">SUM(Table1[Cutomer Churned or not]/'KPI''s'!$B$1)</f>
        <v>0.2685808284731635</v>
      </c>
    </row>
    <row r="4969" spans="1:32" x14ac:dyDescent="0.25">
      <c r="A4969" t="s">
        <v>10055</v>
      </c>
      <c r="B4969" t="s">
        <v>25</v>
      </c>
      <c r="C4969" s="7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 t="str">
        <f>IF(Table1[[#This Row],[Under 30]]="yes","under 30",IF(Table1[[#This Row],[Senior]]="No","Senior","other"))</f>
        <v>other</v>
      </c>
      <c r="AE4969">
        <f>IF(Table1[[#This Row],[Churn Label]]="no",0,1)</f>
        <v>1</v>
      </c>
      <c r="AF4969" cm="1">
        <f t="array" ref="AF4969">SUM(Table1[Cutomer Churned or not]/'KPI''s'!$B$1)</f>
        <v>0.2685808284731635</v>
      </c>
    </row>
    <row r="4970" spans="1:32" x14ac:dyDescent="0.25">
      <c r="A4970" t="s">
        <v>10057</v>
      </c>
      <c r="B4970" t="s">
        <v>25</v>
      </c>
      <c r="C4970" s="7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 t="str">
        <f>IF(Table1[[#This Row],[Under 30]]="yes","under 30",IF(Table1[[#This Row],[Senior]]="No","Senior","other"))</f>
        <v>Senior</v>
      </c>
      <c r="AE4970">
        <f>IF(Table1[[#This Row],[Churn Label]]="no",0,1)</f>
        <v>1</v>
      </c>
      <c r="AF4970" cm="1">
        <f t="array" ref="AF4970">SUM(Table1[Cutomer Churned or not]/'KPI''s'!$B$1)</f>
        <v>0.2685808284731635</v>
      </c>
    </row>
    <row r="4971" spans="1:32" x14ac:dyDescent="0.25">
      <c r="A4971" t="s">
        <v>10059</v>
      </c>
      <c r="B4971" t="s">
        <v>25</v>
      </c>
      <c r="C4971" s="7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 t="str">
        <f>IF(Table1[[#This Row],[Under 30]]="yes","under 30",IF(Table1[[#This Row],[Senior]]="No","Senior","other"))</f>
        <v>other</v>
      </c>
      <c r="AE4971">
        <f>IF(Table1[[#This Row],[Churn Label]]="no",0,1)</f>
        <v>1</v>
      </c>
      <c r="AF4971" cm="1">
        <f t="array" ref="AF4971">SUM(Table1[Cutomer Churned or not]/'KPI''s'!$B$1)</f>
        <v>0.2685808284731635</v>
      </c>
    </row>
    <row r="4972" spans="1:32" x14ac:dyDescent="0.25">
      <c r="A4972" t="s">
        <v>10061</v>
      </c>
      <c r="B4972" t="s">
        <v>25</v>
      </c>
      <c r="C4972" s="7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 t="str">
        <f>IF(Table1[[#This Row],[Under 30]]="yes","under 30",IF(Table1[[#This Row],[Senior]]="No","Senior","other"))</f>
        <v>other</v>
      </c>
      <c r="AE4972">
        <f>IF(Table1[[#This Row],[Churn Label]]="no",0,1)</f>
        <v>1</v>
      </c>
      <c r="AF4972" cm="1">
        <f t="array" ref="AF4972">SUM(Table1[Cutomer Churned or not]/'KPI''s'!$B$1)</f>
        <v>0.2685808284731635</v>
      </c>
    </row>
    <row r="4973" spans="1:32" x14ac:dyDescent="0.25">
      <c r="A4973" t="s">
        <v>10063</v>
      </c>
      <c r="B4973" t="s">
        <v>25</v>
      </c>
      <c r="C4973" s="7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 t="str">
        <f>IF(Table1[[#This Row],[Under 30]]="yes","under 30",IF(Table1[[#This Row],[Senior]]="No","Senior","other"))</f>
        <v>Senior</v>
      </c>
      <c r="AE4973">
        <f>IF(Table1[[#This Row],[Churn Label]]="no",0,1)</f>
        <v>1</v>
      </c>
      <c r="AF4973" cm="1">
        <f t="array" ref="AF4973">SUM(Table1[Cutomer Churned or not]/'KPI''s'!$B$1)</f>
        <v>0.2685808284731635</v>
      </c>
    </row>
    <row r="4974" spans="1:32" x14ac:dyDescent="0.25">
      <c r="A4974" t="s">
        <v>10065</v>
      </c>
      <c r="B4974" t="s">
        <v>25</v>
      </c>
      <c r="C4974" s="7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 t="str">
        <f>IF(Table1[[#This Row],[Under 30]]="yes","under 30",IF(Table1[[#This Row],[Senior]]="No","Senior","other"))</f>
        <v>other</v>
      </c>
      <c r="AE4974">
        <f>IF(Table1[[#This Row],[Churn Label]]="no",0,1)</f>
        <v>1</v>
      </c>
      <c r="AF4974" cm="1">
        <f t="array" ref="AF4974">SUM(Table1[Cutomer Churned or not]/'KPI''s'!$B$1)</f>
        <v>0.2685808284731635</v>
      </c>
    </row>
    <row r="4975" spans="1:32" x14ac:dyDescent="0.25">
      <c r="A4975" t="s">
        <v>10067</v>
      </c>
      <c r="B4975" t="s">
        <v>25</v>
      </c>
      <c r="C4975" s="7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 t="str">
        <f>IF(Table1[[#This Row],[Under 30]]="yes","under 30",IF(Table1[[#This Row],[Senior]]="No","Senior","other"))</f>
        <v>other</v>
      </c>
      <c r="AE4975">
        <f>IF(Table1[[#This Row],[Churn Label]]="no",0,1)</f>
        <v>1</v>
      </c>
      <c r="AF4975" cm="1">
        <f t="array" ref="AF4975">SUM(Table1[Cutomer Churned or not]/'KPI''s'!$B$1)</f>
        <v>0.2685808284731635</v>
      </c>
    </row>
    <row r="4976" spans="1:32" x14ac:dyDescent="0.25">
      <c r="A4976" t="s">
        <v>10069</v>
      </c>
      <c r="B4976" t="s">
        <v>25</v>
      </c>
      <c r="C4976" s="7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 t="str">
        <f>IF(Table1[[#This Row],[Under 30]]="yes","under 30",IF(Table1[[#This Row],[Senior]]="No","Senior","other"))</f>
        <v>other</v>
      </c>
      <c r="AE4976">
        <f>IF(Table1[[#This Row],[Churn Label]]="no",0,1)</f>
        <v>1</v>
      </c>
      <c r="AF4976" cm="1">
        <f t="array" ref="AF4976">SUM(Table1[Cutomer Churned or not]/'KPI''s'!$B$1)</f>
        <v>0.2685808284731635</v>
      </c>
    </row>
    <row r="4977" spans="1:32" x14ac:dyDescent="0.25">
      <c r="A4977" t="s">
        <v>10071</v>
      </c>
      <c r="B4977" t="s">
        <v>25</v>
      </c>
      <c r="C4977" s="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 t="str">
        <f>IF(Table1[[#This Row],[Under 30]]="yes","under 30",IF(Table1[[#This Row],[Senior]]="No","Senior","other"))</f>
        <v>Senior</v>
      </c>
      <c r="AE4977">
        <f>IF(Table1[[#This Row],[Churn Label]]="no",0,1)</f>
        <v>1</v>
      </c>
      <c r="AF4977" cm="1">
        <f t="array" ref="AF4977">SUM(Table1[Cutomer Churned or not]/'KPI''s'!$B$1)</f>
        <v>0.2685808284731635</v>
      </c>
    </row>
    <row r="4978" spans="1:32" x14ac:dyDescent="0.25">
      <c r="A4978" t="s">
        <v>10073</v>
      </c>
      <c r="B4978" t="s">
        <v>25</v>
      </c>
      <c r="C4978" s="7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 t="str">
        <f>IF(Table1[[#This Row],[Under 30]]="yes","under 30",IF(Table1[[#This Row],[Senior]]="No","Senior","other"))</f>
        <v>under 30</v>
      </c>
      <c r="AE4978">
        <f>IF(Table1[[#This Row],[Churn Label]]="no",0,1)</f>
        <v>1</v>
      </c>
      <c r="AF4978" cm="1">
        <f t="array" ref="AF4978">SUM(Table1[Cutomer Churned or not]/'KPI''s'!$B$1)</f>
        <v>0.2685808284731635</v>
      </c>
    </row>
    <row r="4979" spans="1:32" x14ac:dyDescent="0.25">
      <c r="A4979" t="s">
        <v>10075</v>
      </c>
      <c r="B4979" t="s">
        <v>25</v>
      </c>
      <c r="C4979" s="7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 t="str">
        <f>IF(Table1[[#This Row],[Under 30]]="yes","under 30",IF(Table1[[#This Row],[Senior]]="No","Senior","other"))</f>
        <v>Senior</v>
      </c>
      <c r="AE4979">
        <f>IF(Table1[[#This Row],[Churn Label]]="no",0,1)</f>
        <v>1</v>
      </c>
      <c r="AF4979" cm="1">
        <f t="array" ref="AF4979">SUM(Table1[Cutomer Churned or not]/'KPI''s'!$B$1)</f>
        <v>0.2685808284731635</v>
      </c>
    </row>
    <row r="4980" spans="1:32" x14ac:dyDescent="0.25">
      <c r="A4980" t="s">
        <v>10077</v>
      </c>
      <c r="B4980" t="s">
        <v>25</v>
      </c>
      <c r="C4980" s="7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 t="str">
        <f>IF(Table1[[#This Row],[Under 30]]="yes","under 30",IF(Table1[[#This Row],[Senior]]="No","Senior","other"))</f>
        <v>under 30</v>
      </c>
      <c r="AE4980">
        <f>IF(Table1[[#This Row],[Churn Label]]="no",0,1)</f>
        <v>1</v>
      </c>
      <c r="AF4980" cm="1">
        <f t="array" ref="AF4980">SUM(Table1[Cutomer Churned or not]/'KPI''s'!$B$1)</f>
        <v>0.2685808284731635</v>
      </c>
    </row>
    <row r="4981" spans="1:32" x14ac:dyDescent="0.25">
      <c r="A4981" t="s">
        <v>10079</v>
      </c>
      <c r="B4981" t="s">
        <v>25</v>
      </c>
      <c r="C4981" s="7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 t="str">
        <f>IF(Table1[[#This Row],[Under 30]]="yes","under 30",IF(Table1[[#This Row],[Senior]]="No","Senior","other"))</f>
        <v>under 30</v>
      </c>
      <c r="AE4981">
        <f>IF(Table1[[#This Row],[Churn Label]]="no",0,1)</f>
        <v>1</v>
      </c>
      <c r="AF4981" cm="1">
        <f t="array" ref="AF4981">SUM(Table1[Cutomer Churned or not]/'KPI''s'!$B$1)</f>
        <v>0.2685808284731635</v>
      </c>
    </row>
    <row r="4982" spans="1:32" x14ac:dyDescent="0.25">
      <c r="A4982" t="s">
        <v>10081</v>
      </c>
      <c r="B4982" t="s">
        <v>25</v>
      </c>
      <c r="C4982" s="7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 t="str">
        <f>IF(Table1[[#This Row],[Under 30]]="yes","under 30",IF(Table1[[#This Row],[Senior]]="No","Senior","other"))</f>
        <v>Senior</v>
      </c>
      <c r="AE4982">
        <f>IF(Table1[[#This Row],[Churn Label]]="no",0,1)</f>
        <v>1</v>
      </c>
      <c r="AF4982" cm="1">
        <f t="array" ref="AF4982">SUM(Table1[Cutomer Churned or not]/'KPI''s'!$B$1)</f>
        <v>0.2685808284731635</v>
      </c>
    </row>
    <row r="4983" spans="1:32" x14ac:dyDescent="0.25">
      <c r="A4983" t="s">
        <v>10083</v>
      </c>
      <c r="B4983" t="s">
        <v>25</v>
      </c>
      <c r="C4983" s="7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 t="str">
        <f>IF(Table1[[#This Row],[Under 30]]="yes","under 30",IF(Table1[[#This Row],[Senior]]="No","Senior","other"))</f>
        <v>other</v>
      </c>
      <c r="AE4983">
        <f>IF(Table1[[#This Row],[Churn Label]]="no",0,1)</f>
        <v>1</v>
      </c>
      <c r="AF4983" cm="1">
        <f t="array" ref="AF4983">SUM(Table1[Cutomer Churned or not]/'KPI''s'!$B$1)</f>
        <v>0.2685808284731635</v>
      </c>
    </row>
    <row r="4984" spans="1:32" x14ac:dyDescent="0.25">
      <c r="A4984" t="s">
        <v>10085</v>
      </c>
      <c r="B4984" t="s">
        <v>25</v>
      </c>
      <c r="C4984" s="7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 t="str">
        <f>IF(Table1[[#This Row],[Under 30]]="yes","under 30",IF(Table1[[#This Row],[Senior]]="No","Senior","other"))</f>
        <v>Senior</v>
      </c>
      <c r="AE4984">
        <f>IF(Table1[[#This Row],[Churn Label]]="no",0,1)</f>
        <v>1</v>
      </c>
      <c r="AF4984" cm="1">
        <f t="array" ref="AF4984">SUM(Table1[Cutomer Churned or not]/'KPI''s'!$B$1)</f>
        <v>0.2685808284731635</v>
      </c>
    </row>
    <row r="4985" spans="1:32" x14ac:dyDescent="0.25">
      <c r="A4985" t="s">
        <v>10087</v>
      </c>
      <c r="B4985" t="s">
        <v>25</v>
      </c>
      <c r="C4985" s="7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 t="str">
        <f>IF(Table1[[#This Row],[Under 30]]="yes","under 30",IF(Table1[[#This Row],[Senior]]="No","Senior","other"))</f>
        <v>other</v>
      </c>
      <c r="AE4985">
        <f>IF(Table1[[#This Row],[Churn Label]]="no",0,1)</f>
        <v>1</v>
      </c>
      <c r="AF4985" cm="1">
        <f t="array" ref="AF4985">SUM(Table1[Cutomer Churned or not]/'KPI''s'!$B$1)</f>
        <v>0.2685808284731635</v>
      </c>
    </row>
    <row r="4986" spans="1:32" x14ac:dyDescent="0.25">
      <c r="A4986" t="s">
        <v>10089</v>
      </c>
      <c r="B4986" t="s">
        <v>25</v>
      </c>
      <c r="C4986" s="7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 t="str">
        <f>IF(Table1[[#This Row],[Under 30]]="yes","under 30",IF(Table1[[#This Row],[Senior]]="No","Senior","other"))</f>
        <v>Senior</v>
      </c>
      <c r="AE4986">
        <f>IF(Table1[[#This Row],[Churn Label]]="no",0,1)</f>
        <v>1</v>
      </c>
      <c r="AF4986" cm="1">
        <f t="array" ref="AF4986">SUM(Table1[Cutomer Churned or not]/'KPI''s'!$B$1)</f>
        <v>0.2685808284731635</v>
      </c>
    </row>
    <row r="4987" spans="1:32" x14ac:dyDescent="0.25">
      <c r="A4987" t="s">
        <v>10091</v>
      </c>
      <c r="B4987" t="s">
        <v>25</v>
      </c>
      <c r="C4987" s="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 t="str">
        <f>IF(Table1[[#This Row],[Under 30]]="yes","under 30",IF(Table1[[#This Row],[Senior]]="No","Senior","other"))</f>
        <v>other</v>
      </c>
      <c r="AE4987">
        <f>IF(Table1[[#This Row],[Churn Label]]="no",0,1)</f>
        <v>1</v>
      </c>
      <c r="AF4987" cm="1">
        <f t="array" ref="AF4987">SUM(Table1[Cutomer Churned or not]/'KPI''s'!$B$1)</f>
        <v>0.2685808284731635</v>
      </c>
    </row>
    <row r="4988" spans="1:32" x14ac:dyDescent="0.25">
      <c r="A4988" t="s">
        <v>10093</v>
      </c>
      <c r="B4988" t="s">
        <v>25</v>
      </c>
      <c r="C4988" s="7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 t="str">
        <f>IF(Table1[[#This Row],[Under 30]]="yes","under 30",IF(Table1[[#This Row],[Senior]]="No","Senior","other"))</f>
        <v>under 30</v>
      </c>
      <c r="AE4988">
        <f>IF(Table1[[#This Row],[Churn Label]]="no",0,1)</f>
        <v>1</v>
      </c>
      <c r="AF4988" cm="1">
        <f t="array" ref="AF4988">SUM(Table1[Cutomer Churned or not]/'KPI''s'!$B$1)</f>
        <v>0.2685808284731635</v>
      </c>
    </row>
    <row r="4989" spans="1:32" x14ac:dyDescent="0.25">
      <c r="A4989" t="s">
        <v>10095</v>
      </c>
      <c r="B4989" t="s">
        <v>25</v>
      </c>
      <c r="C4989" s="7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 t="str">
        <f>IF(Table1[[#This Row],[Under 30]]="yes","under 30",IF(Table1[[#This Row],[Senior]]="No","Senior","other"))</f>
        <v>under 30</v>
      </c>
      <c r="AE4989">
        <f>IF(Table1[[#This Row],[Churn Label]]="no",0,1)</f>
        <v>1</v>
      </c>
      <c r="AF4989" cm="1">
        <f t="array" ref="AF4989">SUM(Table1[Cutomer Churned or not]/'KPI''s'!$B$1)</f>
        <v>0.2685808284731635</v>
      </c>
    </row>
    <row r="4990" spans="1:32" x14ac:dyDescent="0.25">
      <c r="A4990" t="s">
        <v>10097</v>
      </c>
      <c r="B4990" t="s">
        <v>25</v>
      </c>
      <c r="C4990" s="7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 t="str">
        <f>IF(Table1[[#This Row],[Under 30]]="yes","under 30",IF(Table1[[#This Row],[Senior]]="No","Senior","other"))</f>
        <v>other</v>
      </c>
      <c r="AE4990">
        <f>IF(Table1[[#This Row],[Churn Label]]="no",0,1)</f>
        <v>1</v>
      </c>
      <c r="AF4990" cm="1">
        <f t="array" ref="AF4990">SUM(Table1[Cutomer Churned or not]/'KPI''s'!$B$1)</f>
        <v>0.2685808284731635</v>
      </c>
    </row>
    <row r="4991" spans="1:32" x14ac:dyDescent="0.25">
      <c r="A4991" t="s">
        <v>10099</v>
      </c>
      <c r="B4991" t="s">
        <v>25</v>
      </c>
      <c r="C4991" s="7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 t="str">
        <f>IF(Table1[[#This Row],[Under 30]]="yes","under 30",IF(Table1[[#This Row],[Senior]]="No","Senior","other"))</f>
        <v>under 30</v>
      </c>
      <c r="AE4991">
        <f>IF(Table1[[#This Row],[Churn Label]]="no",0,1)</f>
        <v>1</v>
      </c>
      <c r="AF4991" cm="1">
        <f t="array" ref="AF4991">SUM(Table1[Cutomer Churned or not]/'KPI''s'!$B$1)</f>
        <v>0.2685808284731635</v>
      </c>
    </row>
    <row r="4992" spans="1:32" x14ac:dyDescent="0.25">
      <c r="A4992" t="s">
        <v>10101</v>
      </c>
      <c r="B4992" t="s">
        <v>25</v>
      </c>
      <c r="C4992" s="7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 t="str">
        <f>IF(Table1[[#This Row],[Under 30]]="yes","under 30",IF(Table1[[#This Row],[Senior]]="No","Senior","other"))</f>
        <v>under 30</v>
      </c>
      <c r="AE4992">
        <f>IF(Table1[[#This Row],[Churn Label]]="no",0,1)</f>
        <v>1</v>
      </c>
      <c r="AF4992" cm="1">
        <f t="array" ref="AF4992">SUM(Table1[Cutomer Churned or not]/'KPI''s'!$B$1)</f>
        <v>0.2685808284731635</v>
      </c>
    </row>
    <row r="4993" spans="1:32" x14ac:dyDescent="0.25">
      <c r="A4993" t="s">
        <v>10103</v>
      </c>
      <c r="B4993" t="s">
        <v>25</v>
      </c>
      <c r="C4993" s="7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 t="str">
        <f>IF(Table1[[#This Row],[Under 30]]="yes","under 30",IF(Table1[[#This Row],[Senior]]="No","Senior","other"))</f>
        <v>under 30</v>
      </c>
      <c r="AE4993">
        <f>IF(Table1[[#This Row],[Churn Label]]="no",0,1)</f>
        <v>1</v>
      </c>
      <c r="AF4993" cm="1">
        <f t="array" ref="AF4993">SUM(Table1[Cutomer Churned or not]/'KPI''s'!$B$1)</f>
        <v>0.2685808284731635</v>
      </c>
    </row>
    <row r="4994" spans="1:32" x14ac:dyDescent="0.25">
      <c r="A4994" t="s">
        <v>10105</v>
      </c>
      <c r="B4994" t="s">
        <v>25</v>
      </c>
      <c r="C4994" s="7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 t="str">
        <f>IF(Table1[[#This Row],[Under 30]]="yes","under 30",IF(Table1[[#This Row],[Senior]]="No","Senior","other"))</f>
        <v>Senior</v>
      </c>
      <c r="AE4994">
        <f>IF(Table1[[#This Row],[Churn Label]]="no",0,1)</f>
        <v>1</v>
      </c>
      <c r="AF4994" cm="1">
        <f t="array" ref="AF4994">SUM(Table1[Cutomer Churned or not]/'KPI''s'!$B$1)</f>
        <v>0.2685808284731635</v>
      </c>
    </row>
    <row r="4995" spans="1:32" x14ac:dyDescent="0.25">
      <c r="A4995" t="s">
        <v>10107</v>
      </c>
      <c r="B4995" t="s">
        <v>25</v>
      </c>
      <c r="C4995" s="7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 t="str">
        <f>IF(Table1[[#This Row],[Under 30]]="yes","under 30",IF(Table1[[#This Row],[Senior]]="No","Senior","other"))</f>
        <v>other</v>
      </c>
      <c r="AE4995">
        <f>IF(Table1[[#This Row],[Churn Label]]="no",0,1)</f>
        <v>1</v>
      </c>
      <c r="AF4995" cm="1">
        <f t="array" ref="AF4995">SUM(Table1[Cutomer Churned or not]/'KPI''s'!$B$1)</f>
        <v>0.2685808284731635</v>
      </c>
    </row>
    <row r="4996" spans="1:32" x14ac:dyDescent="0.25">
      <c r="A4996" t="s">
        <v>10109</v>
      </c>
      <c r="B4996" t="s">
        <v>25</v>
      </c>
      <c r="C4996" s="7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 t="str">
        <f>IF(Table1[[#This Row],[Under 30]]="yes","under 30",IF(Table1[[#This Row],[Senior]]="No","Senior","other"))</f>
        <v>Senior</v>
      </c>
      <c r="AE4996">
        <f>IF(Table1[[#This Row],[Churn Label]]="no",0,1)</f>
        <v>1</v>
      </c>
      <c r="AF4996" cm="1">
        <f t="array" ref="AF4996">SUM(Table1[Cutomer Churned or not]/'KPI''s'!$B$1)</f>
        <v>0.2685808284731635</v>
      </c>
    </row>
    <row r="4997" spans="1:32" x14ac:dyDescent="0.25">
      <c r="A4997" t="s">
        <v>10111</v>
      </c>
      <c r="B4997" t="s">
        <v>25</v>
      </c>
      <c r="C4997" s="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 t="str">
        <f>IF(Table1[[#This Row],[Under 30]]="yes","under 30",IF(Table1[[#This Row],[Senior]]="No","Senior","other"))</f>
        <v>under 30</v>
      </c>
      <c r="AE4997">
        <f>IF(Table1[[#This Row],[Churn Label]]="no",0,1)</f>
        <v>1</v>
      </c>
      <c r="AF4997" cm="1">
        <f t="array" ref="AF4997">SUM(Table1[Cutomer Churned or not]/'KPI''s'!$B$1)</f>
        <v>0.2685808284731635</v>
      </c>
    </row>
    <row r="4998" spans="1:32" x14ac:dyDescent="0.25">
      <c r="A4998" t="s">
        <v>10113</v>
      </c>
      <c r="B4998" t="s">
        <v>25</v>
      </c>
      <c r="C4998" s="7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 t="str">
        <f>IF(Table1[[#This Row],[Under 30]]="yes","under 30",IF(Table1[[#This Row],[Senior]]="No","Senior","other"))</f>
        <v>Senior</v>
      </c>
      <c r="AE4998">
        <f>IF(Table1[[#This Row],[Churn Label]]="no",0,1)</f>
        <v>1</v>
      </c>
      <c r="AF4998" cm="1">
        <f t="array" ref="AF4998">SUM(Table1[Cutomer Churned or not]/'KPI''s'!$B$1)</f>
        <v>0.2685808284731635</v>
      </c>
    </row>
    <row r="4999" spans="1:32" x14ac:dyDescent="0.25">
      <c r="A4999" t="s">
        <v>10115</v>
      </c>
      <c r="B4999" t="s">
        <v>25</v>
      </c>
      <c r="C4999" s="7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 t="str">
        <f>IF(Table1[[#This Row],[Under 30]]="yes","under 30",IF(Table1[[#This Row],[Senior]]="No","Senior","other"))</f>
        <v>Senior</v>
      </c>
      <c r="AE4999">
        <f>IF(Table1[[#This Row],[Churn Label]]="no",0,1)</f>
        <v>1</v>
      </c>
      <c r="AF4999" cm="1">
        <f t="array" ref="AF4999">SUM(Table1[Cutomer Churned or not]/'KPI''s'!$B$1)</f>
        <v>0.2685808284731635</v>
      </c>
    </row>
    <row r="5000" spans="1:32" x14ac:dyDescent="0.25">
      <c r="A5000" t="s">
        <v>10117</v>
      </c>
      <c r="B5000" t="s">
        <v>25</v>
      </c>
      <c r="C5000" s="7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 t="str">
        <f>IF(Table1[[#This Row],[Under 30]]="yes","under 30",IF(Table1[[#This Row],[Senior]]="No","Senior","other"))</f>
        <v>Senior</v>
      </c>
      <c r="AE5000">
        <f>IF(Table1[[#This Row],[Churn Label]]="no",0,1)</f>
        <v>1</v>
      </c>
      <c r="AF5000" cm="1">
        <f t="array" ref="AF5000">SUM(Table1[Cutomer Churned or not]/'KPI''s'!$B$1)</f>
        <v>0.2685808284731635</v>
      </c>
    </row>
    <row r="5001" spans="1:32" x14ac:dyDescent="0.25">
      <c r="A5001" t="s">
        <v>10119</v>
      </c>
      <c r="B5001" t="s">
        <v>25</v>
      </c>
      <c r="C5001" s="7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 t="str">
        <f>IF(Table1[[#This Row],[Under 30]]="yes","under 30",IF(Table1[[#This Row],[Senior]]="No","Senior","other"))</f>
        <v>other</v>
      </c>
      <c r="AE5001">
        <f>IF(Table1[[#This Row],[Churn Label]]="no",0,1)</f>
        <v>1</v>
      </c>
      <c r="AF5001" cm="1">
        <f t="array" ref="AF5001">SUM(Table1[Cutomer Churned or not]/'KPI''s'!$B$1)</f>
        <v>0.2685808284731635</v>
      </c>
    </row>
    <row r="5002" spans="1:32" x14ac:dyDescent="0.25">
      <c r="A5002" t="s">
        <v>10121</v>
      </c>
      <c r="B5002" t="s">
        <v>25</v>
      </c>
      <c r="C5002" s="7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 t="str">
        <f>IF(Table1[[#This Row],[Under 30]]="yes","under 30",IF(Table1[[#This Row],[Senior]]="No","Senior","other"))</f>
        <v>other</v>
      </c>
      <c r="AE5002">
        <f>IF(Table1[[#This Row],[Churn Label]]="no",0,1)</f>
        <v>1</v>
      </c>
      <c r="AF5002" cm="1">
        <f t="array" ref="AF5002">SUM(Table1[Cutomer Churned or not]/'KPI''s'!$B$1)</f>
        <v>0.2685808284731635</v>
      </c>
    </row>
    <row r="5003" spans="1:32" x14ac:dyDescent="0.25">
      <c r="A5003" t="s">
        <v>10123</v>
      </c>
      <c r="B5003" t="s">
        <v>25</v>
      </c>
      <c r="C5003" s="7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 t="str">
        <f>IF(Table1[[#This Row],[Under 30]]="yes","under 30",IF(Table1[[#This Row],[Senior]]="No","Senior","other"))</f>
        <v>other</v>
      </c>
      <c r="AE5003">
        <f>IF(Table1[[#This Row],[Churn Label]]="no",0,1)</f>
        <v>1</v>
      </c>
      <c r="AF5003" cm="1">
        <f t="array" ref="AF5003">SUM(Table1[Cutomer Churned or not]/'KPI''s'!$B$1)</f>
        <v>0.2685808284731635</v>
      </c>
    </row>
    <row r="5004" spans="1:32" x14ac:dyDescent="0.25">
      <c r="A5004" t="s">
        <v>10125</v>
      </c>
      <c r="B5004" t="s">
        <v>25</v>
      </c>
      <c r="C5004" s="7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 t="str">
        <f>IF(Table1[[#This Row],[Under 30]]="yes","under 30",IF(Table1[[#This Row],[Senior]]="No","Senior","other"))</f>
        <v>under 30</v>
      </c>
      <c r="AE5004">
        <f>IF(Table1[[#This Row],[Churn Label]]="no",0,1)</f>
        <v>1</v>
      </c>
      <c r="AF5004" cm="1">
        <f t="array" ref="AF5004">SUM(Table1[Cutomer Churned or not]/'KPI''s'!$B$1)</f>
        <v>0.2685808284731635</v>
      </c>
    </row>
    <row r="5005" spans="1:32" x14ac:dyDescent="0.25">
      <c r="A5005" t="s">
        <v>10127</v>
      </c>
      <c r="B5005" t="s">
        <v>25</v>
      </c>
      <c r="C5005" s="7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 t="str">
        <f>IF(Table1[[#This Row],[Under 30]]="yes","under 30",IF(Table1[[#This Row],[Senior]]="No","Senior","other"))</f>
        <v>other</v>
      </c>
      <c r="AE5005">
        <f>IF(Table1[[#This Row],[Churn Label]]="no",0,1)</f>
        <v>1</v>
      </c>
      <c r="AF5005" cm="1">
        <f t="array" ref="AF5005">SUM(Table1[Cutomer Churned or not]/'KPI''s'!$B$1)</f>
        <v>0.2685808284731635</v>
      </c>
    </row>
    <row r="5006" spans="1:32" x14ac:dyDescent="0.25">
      <c r="A5006" t="s">
        <v>10129</v>
      </c>
      <c r="B5006" t="s">
        <v>25</v>
      </c>
      <c r="C5006" s="7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 t="str">
        <f>IF(Table1[[#This Row],[Under 30]]="yes","under 30",IF(Table1[[#This Row],[Senior]]="No","Senior","other"))</f>
        <v>Senior</v>
      </c>
      <c r="AE5006">
        <f>IF(Table1[[#This Row],[Churn Label]]="no",0,1)</f>
        <v>1</v>
      </c>
      <c r="AF5006" cm="1">
        <f t="array" ref="AF5006">SUM(Table1[Cutomer Churned or not]/'KPI''s'!$B$1)</f>
        <v>0.2685808284731635</v>
      </c>
    </row>
    <row r="5007" spans="1:32" x14ac:dyDescent="0.25">
      <c r="A5007" t="s">
        <v>10131</v>
      </c>
      <c r="B5007" t="s">
        <v>25</v>
      </c>
      <c r="C5007" s="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 t="str">
        <f>IF(Table1[[#This Row],[Under 30]]="yes","under 30",IF(Table1[[#This Row],[Senior]]="No","Senior","other"))</f>
        <v>under 30</v>
      </c>
      <c r="AE5007">
        <f>IF(Table1[[#This Row],[Churn Label]]="no",0,1)</f>
        <v>1</v>
      </c>
      <c r="AF5007" cm="1">
        <f t="array" ref="AF5007">SUM(Table1[Cutomer Churned or not]/'KPI''s'!$B$1)</f>
        <v>0.2685808284731635</v>
      </c>
    </row>
    <row r="5008" spans="1:32" x14ac:dyDescent="0.25">
      <c r="A5008" t="s">
        <v>10133</v>
      </c>
      <c r="B5008" t="s">
        <v>25</v>
      </c>
      <c r="C5008" s="7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 t="str">
        <f>IF(Table1[[#This Row],[Under 30]]="yes","under 30",IF(Table1[[#This Row],[Senior]]="No","Senior","other"))</f>
        <v>other</v>
      </c>
      <c r="AE5008">
        <f>IF(Table1[[#This Row],[Churn Label]]="no",0,1)</f>
        <v>1</v>
      </c>
      <c r="AF5008" cm="1">
        <f t="array" ref="AF5008">SUM(Table1[Cutomer Churned or not]/'KPI''s'!$B$1)</f>
        <v>0.2685808284731635</v>
      </c>
    </row>
    <row r="5009" spans="1:32" x14ac:dyDescent="0.25">
      <c r="A5009" t="s">
        <v>10135</v>
      </c>
      <c r="B5009" t="s">
        <v>25</v>
      </c>
      <c r="C5009" s="7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 t="str">
        <f>IF(Table1[[#This Row],[Under 30]]="yes","under 30",IF(Table1[[#This Row],[Senior]]="No","Senior","other"))</f>
        <v>Senior</v>
      </c>
      <c r="AE5009">
        <f>IF(Table1[[#This Row],[Churn Label]]="no",0,1)</f>
        <v>1</v>
      </c>
      <c r="AF5009" cm="1">
        <f t="array" ref="AF5009">SUM(Table1[Cutomer Churned or not]/'KPI''s'!$B$1)</f>
        <v>0.2685808284731635</v>
      </c>
    </row>
    <row r="5010" spans="1:32" x14ac:dyDescent="0.25">
      <c r="A5010" t="s">
        <v>10137</v>
      </c>
      <c r="B5010" t="s">
        <v>25</v>
      </c>
      <c r="C5010" s="7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 t="str">
        <f>IF(Table1[[#This Row],[Under 30]]="yes","under 30",IF(Table1[[#This Row],[Senior]]="No","Senior","other"))</f>
        <v>Senior</v>
      </c>
      <c r="AE5010">
        <f>IF(Table1[[#This Row],[Churn Label]]="no",0,1)</f>
        <v>1</v>
      </c>
      <c r="AF5010" cm="1">
        <f t="array" ref="AF5010">SUM(Table1[Cutomer Churned or not]/'KPI''s'!$B$1)</f>
        <v>0.2685808284731635</v>
      </c>
    </row>
    <row r="5011" spans="1:32" x14ac:dyDescent="0.25">
      <c r="A5011" t="s">
        <v>10139</v>
      </c>
      <c r="B5011" t="s">
        <v>25</v>
      </c>
      <c r="C5011" s="7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 t="str">
        <f>IF(Table1[[#This Row],[Under 30]]="yes","under 30",IF(Table1[[#This Row],[Senior]]="No","Senior","other"))</f>
        <v>other</v>
      </c>
      <c r="AE5011">
        <f>IF(Table1[[#This Row],[Churn Label]]="no",0,1)</f>
        <v>1</v>
      </c>
      <c r="AF5011" cm="1">
        <f t="array" ref="AF5011">SUM(Table1[Cutomer Churned or not]/'KPI''s'!$B$1)</f>
        <v>0.2685808284731635</v>
      </c>
    </row>
    <row r="5012" spans="1:32" x14ac:dyDescent="0.25">
      <c r="A5012" t="s">
        <v>10141</v>
      </c>
      <c r="B5012" t="s">
        <v>25</v>
      </c>
      <c r="C5012" s="7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 t="str">
        <f>IF(Table1[[#This Row],[Under 30]]="yes","under 30",IF(Table1[[#This Row],[Senior]]="No","Senior","other"))</f>
        <v>Senior</v>
      </c>
      <c r="AE5012">
        <f>IF(Table1[[#This Row],[Churn Label]]="no",0,1)</f>
        <v>1</v>
      </c>
      <c r="AF5012" cm="1">
        <f t="array" ref="AF5012">SUM(Table1[Cutomer Churned or not]/'KPI''s'!$B$1)</f>
        <v>0.2685808284731635</v>
      </c>
    </row>
    <row r="5013" spans="1:32" x14ac:dyDescent="0.25">
      <c r="A5013" t="s">
        <v>10143</v>
      </c>
      <c r="B5013" t="s">
        <v>25</v>
      </c>
      <c r="C5013" s="7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 t="str">
        <f>IF(Table1[[#This Row],[Under 30]]="yes","under 30",IF(Table1[[#This Row],[Senior]]="No","Senior","other"))</f>
        <v>under 30</v>
      </c>
      <c r="AE5013">
        <f>IF(Table1[[#This Row],[Churn Label]]="no",0,1)</f>
        <v>1</v>
      </c>
      <c r="AF5013" cm="1">
        <f t="array" ref="AF5013">SUM(Table1[Cutomer Churned or not]/'KPI''s'!$B$1)</f>
        <v>0.2685808284731635</v>
      </c>
    </row>
    <row r="5014" spans="1:32" x14ac:dyDescent="0.25">
      <c r="A5014" t="s">
        <v>10145</v>
      </c>
      <c r="B5014" t="s">
        <v>25</v>
      </c>
      <c r="C5014" s="7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 t="str">
        <f>IF(Table1[[#This Row],[Under 30]]="yes","under 30",IF(Table1[[#This Row],[Senior]]="No","Senior","other"))</f>
        <v>under 30</v>
      </c>
      <c r="AE5014">
        <f>IF(Table1[[#This Row],[Churn Label]]="no",0,1)</f>
        <v>1</v>
      </c>
      <c r="AF5014" cm="1">
        <f t="array" ref="AF5014">SUM(Table1[Cutomer Churned or not]/'KPI''s'!$B$1)</f>
        <v>0.2685808284731635</v>
      </c>
    </row>
    <row r="5015" spans="1:32" x14ac:dyDescent="0.25">
      <c r="A5015" t="s">
        <v>10147</v>
      </c>
      <c r="B5015" t="s">
        <v>25</v>
      </c>
      <c r="C5015" s="7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 t="str">
        <f>IF(Table1[[#This Row],[Under 30]]="yes","under 30",IF(Table1[[#This Row],[Senior]]="No","Senior","other"))</f>
        <v>Senior</v>
      </c>
      <c r="AE5015">
        <f>IF(Table1[[#This Row],[Churn Label]]="no",0,1)</f>
        <v>1</v>
      </c>
      <c r="AF5015" cm="1">
        <f t="array" ref="AF5015">SUM(Table1[Cutomer Churned or not]/'KPI''s'!$B$1)</f>
        <v>0.2685808284731635</v>
      </c>
    </row>
    <row r="5016" spans="1:32" x14ac:dyDescent="0.25">
      <c r="A5016" t="s">
        <v>10149</v>
      </c>
      <c r="B5016" t="s">
        <v>25</v>
      </c>
      <c r="C5016" s="7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 t="str">
        <f>IF(Table1[[#This Row],[Under 30]]="yes","under 30",IF(Table1[[#This Row],[Senior]]="No","Senior","other"))</f>
        <v>Senior</v>
      </c>
      <c r="AE5016">
        <f>IF(Table1[[#This Row],[Churn Label]]="no",0,1)</f>
        <v>1</v>
      </c>
      <c r="AF5016" cm="1">
        <f t="array" ref="AF5016">SUM(Table1[Cutomer Churned or not]/'KPI''s'!$B$1)</f>
        <v>0.2685808284731635</v>
      </c>
    </row>
    <row r="5017" spans="1:32" x14ac:dyDescent="0.25">
      <c r="A5017" t="s">
        <v>10151</v>
      </c>
      <c r="B5017" t="s">
        <v>25</v>
      </c>
      <c r="C5017" s="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 t="str">
        <f>IF(Table1[[#This Row],[Under 30]]="yes","under 30",IF(Table1[[#This Row],[Senior]]="No","Senior","other"))</f>
        <v>other</v>
      </c>
      <c r="AE5017">
        <f>IF(Table1[[#This Row],[Churn Label]]="no",0,1)</f>
        <v>1</v>
      </c>
      <c r="AF5017" cm="1">
        <f t="array" ref="AF5017">SUM(Table1[Cutomer Churned or not]/'KPI''s'!$B$1)</f>
        <v>0.2685808284731635</v>
      </c>
    </row>
    <row r="5018" spans="1:32" x14ac:dyDescent="0.25">
      <c r="A5018" t="s">
        <v>10153</v>
      </c>
      <c r="B5018" t="s">
        <v>25</v>
      </c>
      <c r="C5018" s="7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 t="str">
        <f>IF(Table1[[#This Row],[Under 30]]="yes","under 30",IF(Table1[[#This Row],[Senior]]="No","Senior","other"))</f>
        <v>other</v>
      </c>
      <c r="AE5018">
        <f>IF(Table1[[#This Row],[Churn Label]]="no",0,1)</f>
        <v>1</v>
      </c>
      <c r="AF5018" cm="1">
        <f t="array" ref="AF5018">SUM(Table1[Cutomer Churned or not]/'KPI''s'!$B$1)</f>
        <v>0.2685808284731635</v>
      </c>
    </row>
    <row r="5019" spans="1:32" x14ac:dyDescent="0.25">
      <c r="A5019" t="s">
        <v>10155</v>
      </c>
      <c r="B5019" t="s">
        <v>25</v>
      </c>
      <c r="C5019" s="7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 t="str">
        <f>IF(Table1[[#This Row],[Under 30]]="yes","under 30",IF(Table1[[#This Row],[Senior]]="No","Senior","other"))</f>
        <v>Senior</v>
      </c>
      <c r="AE5019">
        <f>IF(Table1[[#This Row],[Churn Label]]="no",0,1)</f>
        <v>1</v>
      </c>
      <c r="AF5019" cm="1">
        <f t="array" ref="AF5019">SUM(Table1[Cutomer Churned or not]/'KPI''s'!$B$1)</f>
        <v>0.2685808284731635</v>
      </c>
    </row>
    <row r="5020" spans="1:32" x14ac:dyDescent="0.25">
      <c r="A5020" t="s">
        <v>10157</v>
      </c>
      <c r="B5020" t="s">
        <v>25</v>
      </c>
      <c r="C5020" s="7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 t="str">
        <f>IF(Table1[[#This Row],[Under 30]]="yes","under 30",IF(Table1[[#This Row],[Senior]]="No","Senior","other"))</f>
        <v>under 30</v>
      </c>
      <c r="AE5020">
        <f>IF(Table1[[#This Row],[Churn Label]]="no",0,1)</f>
        <v>1</v>
      </c>
      <c r="AF5020" cm="1">
        <f t="array" ref="AF5020">SUM(Table1[Cutomer Churned or not]/'KPI''s'!$B$1)</f>
        <v>0.2685808284731635</v>
      </c>
    </row>
    <row r="5021" spans="1:32" x14ac:dyDescent="0.25">
      <c r="A5021" t="s">
        <v>10159</v>
      </c>
      <c r="B5021" t="s">
        <v>25</v>
      </c>
      <c r="C5021" s="7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 t="str">
        <f>IF(Table1[[#This Row],[Under 30]]="yes","under 30",IF(Table1[[#This Row],[Senior]]="No","Senior","other"))</f>
        <v>under 30</v>
      </c>
      <c r="AE5021">
        <f>IF(Table1[[#This Row],[Churn Label]]="no",0,1)</f>
        <v>1</v>
      </c>
      <c r="AF5021" cm="1">
        <f t="array" ref="AF5021">SUM(Table1[Cutomer Churned or not]/'KPI''s'!$B$1)</f>
        <v>0.2685808284731635</v>
      </c>
    </row>
    <row r="5022" spans="1:32" x14ac:dyDescent="0.25">
      <c r="A5022" t="s">
        <v>10161</v>
      </c>
      <c r="B5022" t="s">
        <v>25</v>
      </c>
      <c r="C5022" s="7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 t="str">
        <f>IF(Table1[[#This Row],[Under 30]]="yes","under 30",IF(Table1[[#This Row],[Senior]]="No","Senior","other"))</f>
        <v>Senior</v>
      </c>
      <c r="AE5022">
        <f>IF(Table1[[#This Row],[Churn Label]]="no",0,1)</f>
        <v>1</v>
      </c>
      <c r="AF5022" cm="1">
        <f t="array" ref="AF5022">SUM(Table1[Cutomer Churned or not]/'KPI''s'!$B$1)</f>
        <v>0.2685808284731635</v>
      </c>
    </row>
    <row r="5023" spans="1:32" x14ac:dyDescent="0.25">
      <c r="A5023" t="s">
        <v>10163</v>
      </c>
      <c r="B5023" t="s">
        <v>25</v>
      </c>
      <c r="C5023" s="7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 t="str">
        <f>IF(Table1[[#This Row],[Under 30]]="yes","under 30",IF(Table1[[#This Row],[Senior]]="No","Senior","other"))</f>
        <v>Senior</v>
      </c>
      <c r="AE5023">
        <f>IF(Table1[[#This Row],[Churn Label]]="no",0,1)</f>
        <v>1</v>
      </c>
      <c r="AF5023" cm="1">
        <f t="array" ref="AF5023">SUM(Table1[Cutomer Churned or not]/'KPI''s'!$B$1)</f>
        <v>0.2685808284731635</v>
      </c>
    </row>
    <row r="5024" spans="1:32" x14ac:dyDescent="0.25">
      <c r="A5024" t="s">
        <v>10165</v>
      </c>
      <c r="B5024" t="s">
        <v>25</v>
      </c>
      <c r="C5024" s="7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 t="str">
        <f>IF(Table1[[#This Row],[Under 30]]="yes","under 30",IF(Table1[[#This Row],[Senior]]="No","Senior","other"))</f>
        <v>other</v>
      </c>
      <c r="AE5024">
        <f>IF(Table1[[#This Row],[Churn Label]]="no",0,1)</f>
        <v>1</v>
      </c>
      <c r="AF5024" cm="1">
        <f t="array" ref="AF5024">SUM(Table1[Cutomer Churned or not]/'KPI''s'!$B$1)</f>
        <v>0.2685808284731635</v>
      </c>
    </row>
    <row r="5025" spans="1:32" x14ac:dyDescent="0.25">
      <c r="A5025" t="s">
        <v>10167</v>
      </c>
      <c r="B5025" t="s">
        <v>25</v>
      </c>
      <c r="C5025" s="7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 t="str">
        <f>IF(Table1[[#This Row],[Under 30]]="yes","under 30",IF(Table1[[#This Row],[Senior]]="No","Senior","other"))</f>
        <v>Senior</v>
      </c>
      <c r="AE5025">
        <f>IF(Table1[[#This Row],[Churn Label]]="no",0,1)</f>
        <v>1</v>
      </c>
      <c r="AF5025" cm="1">
        <f t="array" ref="AF5025">SUM(Table1[Cutomer Churned or not]/'KPI''s'!$B$1)</f>
        <v>0.2685808284731635</v>
      </c>
    </row>
    <row r="5026" spans="1:32" x14ac:dyDescent="0.25">
      <c r="A5026" t="s">
        <v>10169</v>
      </c>
      <c r="B5026" t="s">
        <v>25</v>
      </c>
      <c r="C5026" s="7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 t="str">
        <f>IF(Table1[[#This Row],[Under 30]]="yes","under 30",IF(Table1[[#This Row],[Senior]]="No","Senior","other"))</f>
        <v>other</v>
      </c>
      <c r="AE5026">
        <f>IF(Table1[[#This Row],[Churn Label]]="no",0,1)</f>
        <v>1</v>
      </c>
      <c r="AF5026" cm="1">
        <f t="array" ref="AF5026">SUM(Table1[Cutomer Churned or not]/'KPI''s'!$B$1)</f>
        <v>0.2685808284731635</v>
      </c>
    </row>
    <row r="5027" spans="1:32" x14ac:dyDescent="0.25">
      <c r="A5027" t="s">
        <v>10171</v>
      </c>
      <c r="B5027" t="s">
        <v>25</v>
      </c>
      <c r="C5027" s="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 t="str">
        <f>IF(Table1[[#This Row],[Under 30]]="yes","under 30",IF(Table1[[#This Row],[Senior]]="No","Senior","other"))</f>
        <v>under 30</v>
      </c>
      <c r="AE5027">
        <f>IF(Table1[[#This Row],[Churn Label]]="no",0,1)</f>
        <v>1</v>
      </c>
      <c r="AF5027" cm="1">
        <f t="array" ref="AF5027">SUM(Table1[Cutomer Churned or not]/'KPI''s'!$B$1)</f>
        <v>0.2685808284731635</v>
      </c>
    </row>
    <row r="5028" spans="1:32" x14ac:dyDescent="0.25">
      <c r="A5028" t="s">
        <v>10173</v>
      </c>
      <c r="B5028" t="s">
        <v>25</v>
      </c>
      <c r="C5028" s="7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 t="str">
        <f>IF(Table1[[#This Row],[Under 30]]="yes","under 30",IF(Table1[[#This Row],[Senior]]="No","Senior","other"))</f>
        <v>Senior</v>
      </c>
      <c r="AE5028">
        <f>IF(Table1[[#This Row],[Churn Label]]="no",0,1)</f>
        <v>1</v>
      </c>
      <c r="AF5028" cm="1">
        <f t="array" ref="AF5028">SUM(Table1[Cutomer Churned or not]/'KPI''s'!$B$1)</f>
        <v>0.2685808284731635</v>
      </c>
    </row>
    <row r="5029" spans="1:32" x14ac:dyDescent="0.25">
      <c r="A5029" t="s">
        <v>10175</v>
      </c>
      <c r="B5029" t="s">
        <v>25</v>
      </c>
      <c r="C5029" s="7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 t="str">
        <f>IF(Table1[[#This Row],[Under 30]]="yes","under 30",IF(Table1[[#This Row],[Senior]]="No","Senior","other"))</f>
        <v>Senior</v>
      </c>
      <c r="AE5029">
        <f>IF(Table1[[#This Row],[Churn Label]]="no",0,1)</f>
        <v>1</v>
      </c>
      <c r="AF5029" cm="1">
        <f t="array" ref="AF5029">SUM(Table1[Cutomer Churned or not]/'KPI''s'!$B$1)</f>
        <v>0.2685808284731635</v>
      </c>
    </row>
    <row r="5030" spans="1:32" x14ac:dyDescent="0.25">
      <c r="A5030" t="s">
        <v>10177</v>
      </c>
      <c r="B5030" t="s">
        <v>25</v>
      </c>
      <c r="C5030" s="7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 t="str">
        <f>IF(Table1[[#This Row],[Under 30]]="yes","under 30",IF(Table1[[#This Row],[Senior]]="No","Senior","other"))</f>
        <v>Senior</v>
      </c>
      <c r="AE5030">
        <f>IF(Table1[[#This Row],[Churn Label]]="no",0,1)</f>
        <v>1</v>
      </c>
      <c r="AF5030" cm="1">
        <f t="array" ref="AF5030">SUM(Table1[Cutomer Churned or not]/'KPI''s'!$B$1)</f>
        <v>0.2685808284731635</v>
      </c>
    </row>
    <row r="5031" spans="1:32" x14ac:dyDescent="0.25">
      <c r="A5031" t="s">
        <v>10179</v>
      </c>
      <c r="B5031" t="s">
        <v>25</v>
      </c>
      <c r="C5031" s="7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 t="str">
        <f>IF(Table1[[#This Row],[Under 30]]="yes","under 30",IF(Table1[[#This Row],[Senior]]="No","Senior","other"))</f>
        <v>Senior</v>
      </c>
      <c r="AE5031">
        <f>IF(Table1[[#This Row],[Churn Label]]="no",0,1)</f>
        <v>1</v>
      </c>
      <c r="AF5031" cm="1">
        <f t="array" ref="AF5031">SUM(Table1[Cutomer Churned or not]/'KPI''s'!$B$1)</f>
        <v>0.2685808284731635</v>
      </c>
    </row>
    <row r="5032" spans="1:32" x14ac:dyDescent="0.25">
      <c r="A5032" t="s">
        <v>10181</v>
      </c>
      <c r="B5032" t="s">
        <v>25</v>
      </c>
      <c r="C5032" s="7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 t="str">
        <f>IF(Table1[[#This Row],[Under 30]]="yes","under 30",IF(Table1[[#This Row],[Senior]]="No","Senior","other"))</f>
        <v>Senior</v>
      </c>
      <c r="AE5032">
        <f>IF(Table1[[#This Row],[Churn Label]]="no",0,1)</f>
        <v>1</v>
      </c>
      <c r="AF5032" cm="1">
        <f t="array" ref="AF5032">SUM(Table1[Cutomer Churned or not]/'KPI''s'!$B$1)</f>
        <v>0.2685808284731635</v>
      </c>
    </row>
    <row r="5033" spans="1:32" x14ac:dyDescent="0.25">
      <c r="A5033" t="s">
        <v>10183</v>
      </c>
      <c r="B5033" t="s">
        <v>25</v>
      </c>
      <c r="C5033" s="7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 t="str">
        <f>IF(Table1[[#This Row],[Under 30]]="yes","under 30",IF(Table1[[#This Row],[Senior]]="No","Senior","other"))</f>
        <v>Senior</v>
      </c>
      <c r="AE5033">
        <f>IF(Table1[[#This Row],[Churn Label]]="no",0,1)</f>
        <v>1</v>
      </c>
      <c r="AF5033" cm="1">
        <f t="array" ref="AF5033">SUM(Table1[Cutomer Churned or not]/'KPI''s'!$B$1)</f>
        <v>0.2685808284731635</v>
      </c>
    </row>
    <row r="5034" spans="1:32" x14ac:dyDescent="0.25">
      <c r="A5034" t="s">
        <v>10185</v>
      </c>
      <c r="B5034" t="s">
        <v>25</v>
      </c>
      <c r="C5034" s="7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 t="str">
        <f>IF(Table1[[#This Row],[Under 30]]="yes","under 30",IF(Table1[[#This Row],[Senior]]="No","Senior","other"))</f>
        <v>Senior</v>
      </c>
      <c r="AE5034">
        <f>IF(Table1[[#This Row],[Churn Label]]="no",0,1)</f>
        <v>1</v>
      </c>
      <c r="AF5034" cm="1">
        <f t="array" ref="AF5034">SUM(Table1[Cutomer Churned or not]/'KPI''s'!$B$1)</f>
        <v>0.2685808284731635</v>
      </c>
    </row>
    <row r="5035" spans="1:32" x14ac:dyDescent="0.25">
      <c r="A5035" t="s">
        <v>10187</v>
      </c>
      <c r="B5035" t="s">
        <v>25</v>
      </c>
      <c r="C5035" s="7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 t="str">
        <f>IF(Table1[[#This Row],[Under 30]]="yes","under 30",IF(Table1[[#This Row],[Senior]]="No","Senior","other"))</f>
        <v>under 30</v>
      </c>
      <c r="AE5035">
        <f>IF(Table1[[#This Row],[Churn Label]]="no",0,1)</f>
        <v>1</v>
      </c>
      <c r="AF5035" cm="1">
        <f t="array" ref="AF5035">SUM(Table1[Cutomer Churned or not]/'KPI''s'!$B$1)</f>
        <v>0.2685808284731635</v>
      </c>
    </row>
    <row r="5036" spans="1:32" x14ac:dyDescent="0.25">
      <c r="A5036" t="s">
        <v>10189</v>
      </c>
      <c r="B5036" t="s">
        <v>25</v>
      </c>
      <c r="C5036" s="7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 t="str">
        <f>IF(Table1[[#This Row],[Under 30]]="yes","under 30",IF(Table1[[#This Row],[Senior]]="No","Senior","other"))</f>
        <v>Senior</v>
      </c>
      <c r="AE5036">
        <f>IF(Table1[[#This Row],[Churn Label]]="no",0,1)</f>
        <v>1</v>
      </c>
      <c r="AF5036" cm="1">
        <f t="array" ref="AF5036">SUM(Table1[Cutomer Churned or not]/'KPI''s'!$B$1)</f>
        <v>0.2685808284731635</v>
      </c>
    </row>
    <row r="5037" spans="1:32" x14ac:dyDescent="0.25">
      <c r="A5037" t="s">
        <v>10191</v>
      </c>
      <c r="B5037" t="s">
        <v>25</v>
      </c>
      <c r="C5037" s="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 t="str">
        <f>IF(Table1[[#This Row],[Under 30]]="yes","under 30",IF(Table1[[#This Row],[Senior]]="No","Senior","other"))</f>
        <v>under 30</v>
      </c>
      <c r="AE5037">
        <f>IF(Table1[[#This Row],[Churn Label]]="no",0,1)</f>
        <v>1</v>
      </c>
      <c r="AF5037" cm="1">
        <f t="array" ref="AF5037">SUM(Table1[Cutomer Churned or not]/'KPI''s'!$B$1)</f>
        <v>0.2685808284731635</v>
      </c>
    </row>
    <row r="5038" spans="1:32" x14ac:dyDescent="0.25">
      <c r="A5038" t="s">
        <v>10193</v>
      </c>
      <c r="B5038" t="s">
        <v>25</v>
      </c>
      <c r="C5038" s="7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 t="str">
        <f>IF(Table1[[#This Row],[Under 30]]="yes","under 30",IF(Table1[[#This Row],[Senior]]="No","Senior","other"))</f>
        <v>Senior</v>
      </c>
      <c r="AE5038">
        <f>IF(Table1[[#This Row],[Churn Label]]="no",0,1)</f>
        <v>1</v>
      </c>
      <c r="AF5038" cm="1">
        <f t="array" ref="AF5038">SUM(Table1[Cutomer Churned or not]/'KPI''s'!$B$1)</f>
        <v>0.2685808284731635</v>
      </c>
    </row>
    <row r="5039" spans="1:32" x14ac:dyDescent="0.25">
      <c r="A5039" t="s">
        <v>10195</v>
      </c>
      <c r="B5039" t="s">
        <v>25</v>
      </c>
      <c r="C5039" s="7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 t="str">
        <f>IF(Table1[[#This Row],[Under 30]]="yes","under 30",IF(Table1[[#This Row],[Senior]]="No","Senior","other"))</f>
        <v>Senior</v>
      </c>
      <c r="AE5039">
        <f>IF(Table1[[#This Row],[Churn Label]]="no",0,1)</f>
        <v>1</v>
      </c>
      <c r="AF5039" cm="1">
        <f t="array" ref="AF5039">SUM(Table1[Cutomer Churned or not]/'KPI''s'!$B$1)</f>
        <v>0.2685808284731635</v>
      </c>
    </row>
    <row r="5040" spans="1:32" x14ac:dyDescent="0.25">
      <c r="A5040" t="s">
        <v>10197</v>
      </c>
      <c r="B5040" t="s">
        <v>25</v>
      </c>
      <c r="C5040" s="7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 t="str">
        <f>IF(Table1[[#This Row],[Under 30]]="yes","under 30",IF(Table1[[#This Row],[Senior]]="No","Senior","other"))</f>
        <v>other</v>
      </c>
      <c r="AE5040">
        <f>IF(Table1[[#This Row],[Churn Label]]="no",0,1)</f>
        <v>1</v>
      </c>
      <c r="AF5040" cm="1">
        <f t="array" ref="AF5040">SUM(Table1[Cutomer Churned or not]/'KPI''s'!$B$1)</f>
        <v>0.2685808284731635</v>
      </c>
    </row>
    <row r="5041" spans="1:32" x14ac:dyDescent="0.25">
      <c r="A5041" t="s">
        <v>10199</v>
      </c>
      <c r="B5041" t="s">
        <v>25</v>
      </c>
      <c r="C5041" s="7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 t="str">
        <f>IF(Table1[[#This Row],[Under 30]]="yes","under 30",IF(Table1[[#This Row],[Senior]]="No","Senior","other"))</f>
        <v>Senior</v>
      </c>
      <c r="AE5041">
        <f>IF(Table1[[#This Row],[Churn Label]]="no",0,1)</f>
        <v>1</v>
      </c>
      <c r="AF5041" cm="1">
        <f t="array" ref="AF5041">SUM(Table1[Cutomer Churned or not]/'KPI''s'!$B$1)</f>
        <v>0.2685808284731635</v>
      </c>
    </row>
    <row r="5042" spans="1:32" x14ac:dyDescent="0.25">
      <c r="A5042" t="s">
        <v>10201</v>
      </c>
      <c r="B5042" t="s">
        <v>25</v>
      </c>
      <c r="C5042" s="7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 t="str">
        <f>IF(Table1[[#This Row],[Under 30]]="yes","under 30",IF(Table1[[#This Row],[Senior]]="No","Senior","other"))</f>
        <v>under 30</v>
      </c>
      <c r="AE5042">
        <f>IF(Table1[[#This Row],[Churn Label]]="no",0,1)</f>
        <v>1</v>
      </c>
      <c r="AF5042" cm="1">
        <f t="array" ref="AF5042">SUM(Table1[Cutomer Churned or not]/'KPI''s'!$B$1)</f>
        <v>0.2685808284731635</v>
      </c>
    </row>
    <row r="5043" spans="1:32" x14ac:dyDescent="0.25">
      <c r="A5043" t="s">
        <v>10203</v>
      </c>
      <c r="B5043" t="s">
        <v>25</v>
      </c>
      <c r="C5043" s="7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 t="str">
        <f>IF(Table1[[#This Row],[Under 30]]="yes","under 30",IF(Table1[[#This Row],[Senior]]="No","Senior","other"))</f>
        <v>under 30</v>
      </c>
      <c r="AE5043">
        <f>IF(Table1[[#This Row],[Churn Label]]="no",0,1)</f>
        <v>1</v>
      </c>
      <c r="AF5043" cm="1">
        <f t="array" ref="AF5043">SUM(Table1[Cutomer Churned or not]/'KPI''s'!$B$1)</f>
        <v>0.2685808284731635</v>
      </c>
    </row>
    <row r="5044" spans="1:32" x14ac:dyDescent="0.25">
      <c r="A5044" t="s">
        <v>10205</v>
      </c>
      <c r="B5044" t="s">
        <v>25</v>
      </c>
      <c r="C5044" s="7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 t="str">
        <f>IF(Table1[[#This Row],[Under 30]]="yes","under 30",IF(Table1[[#This Row],[Senior]]="No","Senior","other"))</f>
        <v>Senior</v>
      </c>
      <c r="AE5044">
        <f>IF(Table1[[#This Row],[Churn Label]]="no",0,1)</f>
        <v>1</v>
      </c>
      <c r="AF5044" cm="1">
        <f t="array" ref="AF5044">SUM(Table1[Cutomer Churned or not]/'KPI''s'!$B$1)</f>
        <v>0.2685808284731635</v>
      </c>
    </row>
    <row r="5045" spans="1:32" x14ac:dyDescent="0.25">
      <c r="A5045" t="s">
        <v>10207</v>
      </c>
      <c r="B5045" t="s">
        <v>25</v>
      </c>
      <c r="C5045" s="7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 t="str">
        <f>IF(Table1[[#This Row],[Under 30]]="yes","under 30",IF(Table1[[#This Row],[Senior]]="No","Senior","other"))</f>
        <v>other</v>
      </c>
      <c r="AE5045">
        <f>IF(Table1[[#This Row],[Churn Label]]="no",0,1)</f>
        <v>1</v>
      </c>
      <c r="AF5045" cm="1">
        <f t="array" ref="AF5045">SUM(Table1[Cutomer Churned or not]/'KPI''s'!$B$1)</f>
        <v>0.2685808284731635</v>
      </c>
    </row>
    <row r="5046" spans="1:32" x14ac:dyDescent="0.25">
      <c r="A5046" t="s">
        <v>10209</v>
      </c>
      <c r="B5046" t="s">
        <v>25</v>
      </c>
      <c r="C5046" s="7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 t="str">
        <f>IF(Table1[[#This Row],[Under 30]]="yes","under 30",IF(Table1[[#This Row],[Senior]]="No","Senior","other"))</f>
        <v>Senior</v>
      </c>
      <c r="AE5046">
        <f>IF(Table1[[#This Row],[Churn Label]]="no",0,1)</f>
        <v>1</v>
      </c>
      <c r="AF5046" cm="1">
        <f t="array" ref="AF5046">SUM(Table1[Cutomer Churned or not]/'KPI''s'!$B$1)</f>
        <v>0.2685808284731635</v>
      </c>
    </row>
    <row r="5047" spans="1:32" x14ac:dyDescent="0.25">
      <c r="A5047" t="s">
        <v>10211</v>
      </c>
      <c r="B5047" t="s">
        <v>25</v>
      </c>
      <c r="C5047" s="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 t="str">
        <f>IF(Table1[[#This Row],[Under 30]]="yes","under 30",IF(Table1[[#This Row],[Senior]]="No","Senior","other"))</f>
        <v>Senior</v>
      </c>
      <c r="AE5047">
        <f>IF(Table1[[#This Row],[Churn Label]]="no",0,1)</f>
        <v>1</v>
      </c>
      <c r="AF5047" cm="1">
        <f t="array" ref="AF5047">SUM(Table1[Cutomer Churned or not]/'KPI''s'!$B$1)</f>
        <v>0.2685808284731635</v>
      </c>
    </row>
    <row r="5048" spans="1:32" x14ac:dyDescent="0.25">
      <c r="A5048" t="s">
        <v>10213</v>
      </c>
      <c r="B5048" t="s">
        <v>25</v>
      </c>
      <c r="C5048" s="7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 t="str">
        <f>IF(Table1[[#This Row],[Under 30]]="yes","under 30",IF(Table1[[#This Row],[Senior]]="No","Senior","other"))</f>
        <v>other</v>
      </c>
      <c r="AE5048">
        <f>IF(Table1[[#This Row],[Churn Label]]="no",0,1)</f>
        <v>1</v>
      </c>
      <c r="AF5048" cm="1">
        <f t="array" ref="AF5048">SUM(Table1[Cutomer Churned or not]/'KPI''s'!$B$1)</f>
        <v>0.2685808284731635</v>
      </c>
    </row>
    <row r="5049" spans="1:32" x14ac:dyDescent="0.25">
      <c r="A5049" t="s">
        <v>10215</v>
      </c>
      <c r="B5049" t="s">
        <v>25</v>
      </c>
      <c r="C5049" s="7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 t="str">
        <f>IF(Table1[[#This Row],[Under 30]]="yes","under 30",IF(Table1[[#This Row],[Senior]]="No","Senior","other"))</f>
        <v>Senior</v>
      </c>
      <c r="AE5049">
        <f>IF(Table1[[#This Row],[Churn Label]]="no",0,1)</f>
        <v>1</v>
      </c>
      <c r="AF5049" cm="1">
        <f t="array" ref="AF5049">SUM(Table1[Cutomer Churned or not]/'KPI''s'!$B$1)</f>
        <v>0.2685808284731635</v>
      </c>
    </row>
    <row r="5050" spans="1:32" x14ac:dyDescent="0.25">
      <c r="A5050" t="s">
        <v>10217</v>
      </c>
      <c r="B5050" t="s">
        <v>25</v>
      </c>
      <c r="C5050" s="7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 t="str">
        <f>IF(Table1[[#This Row],[Under 30]]="yes","under 30",IF(Table1[[#This Row],[Senior]]="No","Senior","other"))</f>
        <v>other</v>
      </c>
      <c r="AE5050">
        <f>IF(Table1[[#This Row],[Churn Label]]="no",0,1)</f>
        <v>1</v>
      </c>
      <c r="AF5050" cm="1">
        <f t="array" ref="AF5050">SUM(Table1[Cutomer Churned or not]/'KPI''s'!$B$1)</f>
        <v>0.2685808284731635</v>
      </c>
    </row>
    <row r="5051" spans="1:32" x14ac:dyDescent="0.25">
      <c r="A5051" t="s">
        <v>10219</v>
      </c>
      <c r="B5051" t="s">
        <v>25</v>
      </c>
      <c r="C5051" s="7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 t="str">
        <f>IF(Table1[[#This Row],[Under 30]]="yes","under 30",IF(Table1[[#This Row],[Senior]]="No","Senior","other"))</f>
        <v>other</v>
      </c>
      <c r="AE5051">
        <f>IF(Table1[[#This Row],[Churn Label]]="no",0,1)</f>
        <v>1</v>
      </c>
      <c r="AF5051" cm="1">
        <f t="array" ref="AF5051">SUM(Table1[Cutomer Churned or not]/'KPI''s'!$B$1)</f>
        <v>0.2685808284731635</v>
      </c>
    </row>
    <row r="5052" spans="1:32" x14ac:dyDescent="0.25">
      <c r="A5052" t="s">
        <v>10221</v>
      </c>
      <c r="B5052" t="s">
        <v>25</v>
      </c>
      <c r="C5052" s="7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 t="str">
        <f>IF(Table1[[#This Row],[Under 30]]="yes","under 30",IF(Table1[[#This Row],[Senior]]="No","Senior","other"))</f>
        <v>under 30</v>
      </c>
      <c r="AE5052">
        <f>IF(Table1[[#This Row],[Churn Label]]="no",0,1)</f>
        <v>1</v>
      </c>
      <c r="AF5052" cm="1">
        <f t="array" ref="AF5052">SUM(Table1[Cutomer Churned or not]/'KPI''s'!$B$1)</f>
        <v>0.2685808284731635</v>
      </c>
    </row>
    <row r="5053" spans="1:32" x14ac:dyDescent="0.25">
      <c r="A5053" t="s">
        <v>10223</v>
      </c>
      <c r="B5053" t="s">
        <v>25</v>
      </c>
      <c r="C5053" s="7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 t="str">
        <f>IF(Table1[[#This Row],[Under 30]]="yes","under 30",IF(Table1[[#This Row],[Senior]]="No","Senior","other"))</f>
        <v>under 30</v>
      </c>
      <c r="AE5053">
        <f>IF(Table1[[#This Row],[Churn Label]]="no",0,1)</f>
        <v>1</v>
      </c>
      <c r="AF5053" cm="1">
        <f t="array" ref="AF5053">SUM(Table1[Cutomer Churned or not]/'KPI''s'!$B$1)</f>
        <v>0.2685808284731635</v>
      </c>
    </row>
    <row r="5054" spans="1:32" x14ac:dyDescent="0.25">
      <c r="A5054" t="s">
        <v>10225</v>
      </c>
      <c r="B5054" t="s">
        <v>25</v>
      </c>
      <c r="C5054" s="7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 t="str">
        <f>IF(Table1[[#This Row],[Under 30]]="yes","under 30",IF(Table1[[#This Row],[Senior]]="No","Senior","other"))</f>
        <v>other</v>
      </c>
      <c r="AE5054">
        <f>IF(Table1[[#This Row],[Churn Label]]="no",0,1)</f>
        <v>1</v>
      </c>
      <c r="AF5054" cm="1">
        <f t="array" ref="AF5054">SUM(Table1[Cutomer Churned or not]/'KPI''s'!$B$1)</f>
        <v>0.2685808284731635</v>
      </c>
    </row>
    <row r="5055" spans="1:32" x14ac:dyDescent="0.25">
      <c r="A5055" t="s">
        <v>10227</v>
      </c>
      <c r="B5055" t="s">
        <v>25</v>
      </c>
      <c r="C5055" s="7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 t="str">
        <f>IF(Table1[[#This Row],[Under 30]]="yes","under 30",IF(Table1[[#This Row],[Senior]]="No","Senior","other"))</f>
        <v>Senior</v>
      </c>
      <c r="AE5055">
        <f>IF(Table1[[#This Row],[Churn Label]]="no",0,1)</f>
        <v>1</v>
      </c>
      <c r="AF5055" cm="1">
        <f t="array" ref="AF5055">SUM(Table1[Cutomer Churned or not]/'KPI''s'!$B$1)</f>
        <v>0.2685808284731635</v>
      </c>
    </row>
    <row r="5056" spans="1:32" x14ac:dyDescent="0.25">
      <c r="A5056" t="s">
        <v>10229</v>
      </c>
      <c r="B5056" t="s">
        <v>25</v>
      </c>
      <c r="C5056" s="7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 t="str">
        <f>IF(Table1[[#This Row],[Under 30]]="yes","under 30",IF(Table1[[#This Row],[Senior]]="No","Senior","other"))</f>
        <v>Senior</v>
      </c>
      <c r="AE5056">
        <f>IF(Table1[[#This Row],[Churn Label]]="no",0,1)</f>
        <v>1</v>
      </c>
      <c r="AF5056" cm="1">
        <f t="array" ref="AF5056">SUM(Table1[Cutomer Churned or not]/'KPI''s'!$B$1)</f>
        <v>0.2685808284731635</v>
      </c>
    </row>
    <row r="5057" spans="1:32" x14ac:dyDescent="0.25">
      <c r="A5057" t="s">
        <v>10231</v>
      </c>
      <c r="B5057" t="s">
        <v>25</v>
      </c>
      <c r="C5057" s="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 t="str">
        <f>IF(Table1[[#This Row],[Under 30]]="yes","under 30",IF(Table1[[#This Row],[Senior]]="No","Senior","other"))</f>
        <v>Senior</v>
      </c>
      <c r="AE5057">
        <f>IF(Table1[[#This Row],[Churn Label]]="no",0,1)</f>
        <v>1</v>
      </c>
      <c r="AF5057" cm="1">
        <f t="array" ref="AF5057">SUM(Table1[Cutomer Churned or not]/'KPI''s'!$B$1)</f>
        <v>0.2685808284731635</v>
      </c>
    </row>
    <row r="5058" spans="1:32" x14ac:dyDescent="0.25">
      <c r="A5058" t="s">
        <v>10233</v>
      </c>
      <c r="B5058" t="s">
        <v>25</v>
      </c>
      <c r="C5058" s="7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 t="str">
        <f>IF(Table1[[#This Row],[Under 30]]="yes","under 30",IF(Table1[[#This Row],[Senior]]="No","Senior","other"))</f>
        <v>Senior</v>
      </c>
      <c r="AE5058">
        <f>IF(Table1[[#This Row],[Churn Label]]="no",0,1)</f>
        <v>1</v>
      </c>
      <c r="AF5058" cm="1">
        <f t="array" ref="AF5058">SUM(Table1[Cutomer Churned or not]/'KPI''s'!$B$1)</f>
        <v>0.2685808284731635</v>
      </c>
    </row>
    <row r="5059" spans="1:32" x14ac:dyDescent="0.25">
      <c r="A5059" t="s">
        <v>10235</v>
      </c>
      <c r="B5059" t="s">
        <v>25</v>
      </c>
      <c r="C5059" s="7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 t="str">
        <f>IF(Table1[[#This Row],[Under 30]]="yes","under 30",IF(Table1[[#This Row],[Senior]]="No","Senior","other"))</f>
        <v>other</v>
      </c>
      <c r="AE5059">
        <f>IF(Table1[[#This Row],[Churn Label]]="no",0,1)</f>
        <v>1</v>
      </c>
      <c r="AF5059" cm="1">
        <f t="array" ref="AF5059">SUM(Table1[Cutomer Churned or not]/'KPI''s'!$B$1)</f>
        <v>0.2685808284731635</v>
      </c>
    </row>
    <row r="5060" spans="1:32" x14ac:dyDescent="0.25">
      <c r="A5060" t="s">
        <v>10237</v>
      </c>
      <c r="B5060" t="s">
        <v>25</v>
      </c>
      <c r="C5060" s="7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 t="str">
        <f>IF(Table1[[#This Row],[Under 30]]="yes","under 30",IF(Table1[[#This Row],[Senior]]="No","Senior","other"))</f>
        <v>other</v>
      </c>
      <c r="AE5060">
        <f>IF(Table1[[#This Row],[Churn Label]]="no",0,1)</f>
        <v>1</v>
      </c>
      <c r="AF5060" cm="1">
        <f t="array" ref="AF5060">SUM(Table1[Cutomer Churned or not]/'KPI''s'!$B$1)</f>
        <v>0.2685808284731635</v>
      </c>
    </row>
    <row r="5061" spans="1:32" x14ac:dyDescent="0.25">
      <c r="A5061" t="s">
        <v>10239</v>
      </c>
      <c r="B5061" t="s">
        <v>25</v>
      </c>
      <c r="C5061" s="7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 t="str">
        <f>IF(Table1[[#This Row],[Under 30]]="yes","under 30",IF(Table1[[#This Row],[Senior]]="No","Senior","other"))</f>
        <v>other</v>
      </c>
      <c r="AE5061">
        <f>IF(Table1[[#This Row],[Churn Label]]="no",0,1)</f>
        <v>1</v>
      </c>
      <c r="AF5061" cm="1">
        <f t="array" ref="AF5061">SUM(Table1[Cutomer Churned or not]/'KPI''s'!$B$1)</f>
        <v>0.2685808284731635</v>
      </c>
    </row>
    <row r="5062" spans="1:32" x14ac:dyDescent="0.25">
      <c r="A5062" t="s">
        <v>10241</v>
      </c>
      <c r="B5062" t="s">
        <v>25</v>
      </c>
      <c r="C5062" s="7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 t="str">
        <f>IF(Table1[[#This Row],[Under 30]]="yes","under 30",IF(Table1[[#This Row],[Senior]]="No","Senior","other"))</f>
        <v>Senior</v>
      </c>
      <c r="AE5062">
        <f>IF(Table1[[#This Row],[Churn Label]]="no",0,1)</f>
        <v>1</v>
      </c>
      <c r="AF5062" cm="1">
        <f t="array" ref="AF5062">SUM(Table1[Cutomer Churned or not]/'KPI''s'!$B$1)</f>
        <v>0.2685808284731635</v>
      </c>
    </row>
    <row r="5063" spans="1:32" x14ac:dyDescent="0.25">
      <c r="A5063" t="s">
        <v>10243</v>
      </c>
      <c r="B5063" t="s">
        <v>25</v>
      </c>
      <c r="C5063" s="7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 t="str">
        <f>IF(Table1[[#This Row],[Under 30]]="yes","under 30",IF(Table1[[#This Row],[Senior]]="No","Senior","other"))</f>
        <v>other</v>
      </c>
      <c r="AE5063">
        <f>IF(Table1[[#This Row],[Churn Label]]="no",0,1)</f>
        <v>1</v>
      </c>
      <c r="AF5063" cm="1">
        <f t="array" ref="AF5063">SUM(Table1[Cutomer Churned or not]/'KPI''s'!$B$1)</f>
        <v>0.2685808284731635</v>
      </c>
    </row>
    <row r="5064" spans="1:32" x14ac:dyDescent="0.25">
      <c r="A5064" t="s">
        <v>10245</v>
      </c>
      <c r="B5064" t="s">
        <v>25</v>
      </c>
      <c r="C5064" s="7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 t="str">
        <f>IF(Table1[[#This Row],[Under 30]]="yes","under 30",IF(Table1[[#This Row],[Senior]]="No","Senior","other"))</f>
        <v>Senior</v>
      </c>
      <c r="AE5064">
        <f>IF(Table1[[#This Row],[Churn Label]]="no",0,1)</f>
        <v>1</v>
      </c>
      <c r="AF5064" cm="1">
        <f t="array" ref="AF5064">SUM(Table1[Cutomer Churned or not]/'KPI''s'!$B$1)</f>
        <v>0.2685808284731635</v>
      </c>
    </row>
    <row r="5065" spans="1:32" x14ac:dyDescent="0.25">
      <c r="A5065" t="s">
        <v>10247</v>
      </c>
      <c r="B5065" t="s">
        <v>25</v>
      </c>
      <c r="C5065" s="7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 t="str">
        <f>IF(Table1[[#This Row],[Under 30]]="yes","under 30",IF(Table1[[#This Row],[Senior]]="No","Senior","other"))</f>
        <v>Senior</v>
      </c>
      <c r="AE5065">
        <f>IF(Table1[[#This Row],[Churn Label]]="no",0,1)</f>
        <v>1</v>
      </c>
      <c r="AF5065" cm="1">
        <f t="array" ref="AF5065">SUM(Table1[Cutomer Churned or not]/'KPI''s'!$B$1)</f>
        <v>0.2685808284731635</v>
      </c>
    </row>
    <row r="5066" spans="1:32" x14ac:dyDescent="0.25">
      <c r="A5066" t="s">
        <v>10249</v>
      </c>
      <c r="B5066" t="s">
        <v>25</v>
      </c>
      <c r="C5066" s="7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 t="str">
        <f>IF(Table1[[#This Row],[Under 30]]="yes","under 30",IF(Table1[[#This Row],[Senior]]="No","Senior","other"))</f>
        <v>Senior</v>
      </c>
      <c r="AE5066">
        <f>IF(Table1[[#This Row],[Churn Label]]="no",0,1)</f>
        <v>1</v>
      </c>
      <c r="AF5066" cm="1">
        <f t="array" ref="AF5066">SUM(Table1[Cutomer Churned or not]/'KPI''s'!$B$1)</f>
        <v>0.2685808284731635</v>
      </c>
    </row>
    <row r="5067" spans="1:32" x14ac:dyDescent="0.25">
      <c r="A5067" t="s">
        <v>10251</v>
      </c>
      <c r="B5067" t="s">
        <v>25</v>
      </c>
      <c r="C5067" s="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 t="str">
        <f>IF(Table1[[#This Row],[Under 30]]="yes","under 30",IF(Table1[[#This Row],[Senior]]="No","Senior","other"))</f>
        <v>under 30</v>
      </c>
      <c r="AE5067">
        <f>IF(Table1[[#This Row],[Churn Label]]="no",0,1)</f>
        <v>1</v>
      </c>
      <c r="AF5067" cm="1">
        <f t="array" ref="AF5067">SUM(Table1[Cutomer Churned or not]/'KPI''s'!$B$1)</f>
        <v>0.2685808284731635</v>
      </c>
    </row>
    <row r="5068" spans="1:32" x14ac:dyDescent="0.25">
      <c r="A5068" t="s">
        <v>10253</v>
      </c>
      <c r="B5068" t="s">
        <v>25</v>
      </c>
      <c r="C5068" s="7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 t="str">
        <f>IF(Table1[[#This Row],[Under 30]]="yes","under 30",IF(Table1[[#This Row],[Senior]]="No","Senior","other"))</f>
        <v>Senior</v>
      </c>
      <c r="AE5068">
        <f>IF(Table1[[#This Row],[Churn Label]]="no",0,1)</f>
        <v>1</v>
      </c>
      <c r="AF5068" cm="1">
        <f t="array" ref="AF5068">SUM(Table1[Cutomer Churned or not]/'KPI''s'!$B$1)</f>
        <v>0.2685808284731635</v>
      </c>
    </row>
    <row r="5069" spans="1:32" x14ac:dyDescent="0.25">
      <c r="A5069" t="s">
        <v>10255</v>
      </c>
      <c r="B5069" t="s">
        <v>25</v>
      </c>
      <c r="C5069" s="7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 t="str">
        <f>IF(Table1[[#This Row],[Under 30]]="yes","under 30",IF(Table1[[#This Row],[Senior]]="No","Senior","other"))</f>
        <v>Senior</v>
      </c>
      <c r="AE5069">
        <f>IF(Table1[[#This Row],[Churn Label]]="no",0,1)</f>
        <v>1</v>
      </c>
      <c r="AF5069" cm="1">
        <f t="array" ref="AF5069">SUM(Table1[Cutomer Churned or not]/'KPI''s'!$B$1)</f>
        <v>0.2685808284731635</v>
      </c>
    </row>
    <row r="5070" spans="1:32" x14ac:dyDescent="0.25">
      <c r="A5070" t="s">
        <v>10257</v>
      </c>
      <c r="B5070" t="s">
        <v>25</v>
      </c>
      <c r="C5070" s="7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 t="str">
        <f>IF(Table1[[#This Row],[Under 30]]="yes","under 30",IF(Table1[[#This Row],[Senior]]="No","Senior","other"))</f>
        <v>under 30</v>
      </c>
      <c r="AE5070">
        <f>IF(Table1[[#This Row],[Churn Label]]="no",0,1)</f>
        <v>1</v>
      </c>
      <c r="AF5070" cm="1">
        <f t="array" ref="AF5070">SUM(Table1[Cutomer Churned or not]/'KPI''s'!$B$1)</f>
        <v>0.2685808284731635</v>
      </c>
    </row>
    <row r="5071" spans="1:32" x14ac:dyDescent="0.25">
      <c r="A5071" t="s">
        <v>10259</v>
      </c>
      <c r="B5071" t="s">
        <v>25</v>
      </c>
      <c r="C5071" s="7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 t="str">
        <f>IF(Table1[[#This Row],[Under 30]]="yes","under 30",IF(Table1[[#This Row],[Senior]]="No","Senior","other"))</f>
        <v>Senior</v>
      </c>
      <c r="AE5071">
        <f>IF(Table1[[#This Row],[Churn Label]]="no",0,1)</f>
        <v>1</v>
      </c>
      <c r="AF5071" cm="1">
        <f t="array" ref="AF5071">SUM(Table1[Cutomer Churned or not]/'KPI''s'!$B$1)</f>
        <v>0.2685808284731635</v>
      </c>
    </row>
    <row r="5072" spans="1:32" x14ac:dyDescent="0.25">
      <c r="A5072" t="s">
        <v>10261</v>
      </c>
      <c r="B5072" t="s">
        <v>25</v>
      </c>
      <c r="C5072" s="7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 t="str">
        <f>IF(Table1[[#This Row],[Under 30]]="yes","under 30",IF(Table1[[#This Row],[Senior]]="No","Senior","other"))</f>
        <v>other</v>
      </c>
      <c r="AE5072">
        <f>IF(Table1[[#This Row],[Churn Label]]="no",0,1)</f>
        <v>1</v>
      </c>
      <c r="AF5072" cm="1">
        <f t="array" ref="AF5072">SUM(Table1[Cutomer Churned or not]/'KPI''s'!$B$1)</f>
        <v>0.2685808284731635</v>
      </c>
    </row>
    <row r="5073" spans="1:32" x14ac:dyDescent="0.25">
      <c r="A5073" t="s">
        <v>10263</v>
      </c>
      <c r="B5073" t="s">
        <v>25</v>
      </c>
      <c r="C5073" s="7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 t="str">
        <f>IF(Table1[[#This Row],[Under 30]]="yes","under 30",IF(Table1[[#This Row],[Senior]]="No","Senior","other"))</f>
        <v>Senior</v>
      </c>
      <c r="AE5073">
        <f>IF(Table1[[#This Row],[Churn Label]]="no",0,1)</f>
        <v>1</v>
      </c>
      <c r="AF5073" cm="1">
        <f t="array" ref="AF5073">SUM(Table1[Cutomer Churned or not]/'KPI''s'!$B$1)</f>
        <v>0.2685808284731635</v>
      </c>
    </row>
    <row r="5074" spans="1:32" x14ac:dyDescent="0.25">
      <c r="A5074" t="s">
        <v>10265</v>
      </c>
      <c r="B5074" t="s">
        <v>25</v>
      </c>
      <c r="C5074" s="7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 t="str">
        <f>IF(Table1[[#This Row],[Under 30]]="yes","under 30",IF(Table1[[#This Row],[Senior]]="No","Senior","other"))</f>
        <v>Senior</v>
      </c>
      <c r="AE5074">
        <f>IF(Table1[[#This Row],[Churn Label]]="no",0,1)</f>
        <v>1</v>
      </c>
      <c r="AF5074" cm="1">
        <f t="array" ref="AF5074">SUM(Table1[Cutomer Churned or not]/'KPI''s'!$B$1)</f>
        <v>0.2685808284731635</v>
      </c>
    </row>
    <row r="5075" spans="1:32" x14ac:dyDescent="0.25">
      <c r="A5075" t="s">
        <v>10267</v>
      </c>
      <c r="B5075" t="s">
        <v>25</v>
      </c>
      <c r="C5075" s="7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 t="str">
        <f>IF(Table1[[#This Row],[Under 30]]="yes","under 30",IF(Table1[[#This Row],[Senior]]="No","Senior","other"))</f>
        <v>other</v>
      </c>
      <c r="AE5075">
        <f>IF(Table1[[#This Row],[Churn Label]]="no",0,1)</f>
        <v>1</v>
      </c>
      <c r="AF5075" cm="1">
        <f t="array" ref="AF5075">SUM(Table1[Cutomer Churned or not]/'KPI''s'!$B$1)</f>
        <v>0.2685808284731635</v>
      </c>
    </row>
    <row r="5076" spans="1:32" x14ac:dyDescent="0.25">
      <c r="A5076" t="s">
        <v>10269</v>
      </c>
      <c r="B5076" t="s">
        <v>25</v>
      </c>
      <c r="C5076" s="7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 t="str">
        <f>IF(Table1[[#This Row],[Under 30]]="yes","under 30",IF(Table1[[#This Row],[Senior]]="No","Senior","other"))</f>
        <v>Senior</v>
      </c>
      <c r="AE5076">
        <f>IF(Table1[[#This Row],[Churn Label]]="no",0,1)</f>
        <v>1</v>
      </c>
      <c r="AF5076" cm="1">
        <f t="array" ref="AF5076">SUM(Table1[Cutomer Churned or not]/'KPI''s'!$B$1)</f>
        <v>0.2685808284731635</v>
      </c>
    </row>
    <row r="5077" spans="1:32" x14ac:dyDescent="0.25">
      <c r="A5077" t="s">
        <v>10271</v>
      </c>
      <c r="B5077" t="s">
        <v>25</v>
      </c>
      <c r="C5077" s="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 t="str">
        <f>IF(Table1[[#This Row],[Under 30]]="yes","under 30",IF(Table1[[#This Row],[Senior]]="No","Senior","other"))</f>
        <v>other</v>
      </c>
      <c r="AE5077">
        <f>IF(Table1[[#This Row],[Churn Label]]="no",0,1)</f>
        <v>1</v>
      </c>
      <c r="AF5077" cm="1">
        <f t="array" ref="AF5077">SUM(Table1[Cutomer Churned or not]/'KPI''s'!$B$1)</f>
        <v>0.2685808284731635</v>
      </c>
    </row>
    <row r="5078" spans="1:32" x14ac:dyDescent="0.25">
      <c r="A5078" t="s">
        <v>10273</v>
      </c>
      <c r="B5078" t="s">
        <v>25</v>
      </c>
      <c r="C5078" s="7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 t="str">
        <f>IF(Table1[[#This Row],[Under 30]]="yes","under 30",IF(Table1[[#This Row],[Senior]]="No","Senior","other"))</f>
        <v>under 30</v>
      </c>
      <c r="AE5078">
        <f>IF(Table1[[#This Row],[Churn Label]]="no",0,1)</f>
        <v>1</v>
      </c>
      <c r="AF5078" cm="1">
        <f t="array" ref="AF5078">SUM(Table1[Cutomer Churned or not]/'KPI''s'!$B$1)</f>
        <v>0.2685808284731635</v>
      </c>
    </row>
    <row r="5079" spans="1:32" x14ac:dyDescent="0.25">
      <c r="A5079" t="s">
        <v>10275</v>
      </c>
      <c r="B5079" t="s">
        <v>25</v>
      </c>
      <c r="C5079" s="7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 t="str">
        <f>IF(Table1[[#This Row],[Under 30]]="yes","under 30",IF(Table1[[#This Row],[Senior]]="No","Senior","other"))</f>
        <v>other</v>
      </c>
      <c r="AE5079">
        <f>IF(Table1[[#This Row],[Churn Label]]="no",0,1)</f>
        <v>1</v>
      </c>
      <c r="AF5079" cm="1">
        <f t="array" ref="AF5079">SUM(Table1[Cutomer Churned or not]/'KPI''s'!$B$1)</f>
        <v>0.2685808284731635</v>
      </c>
    </row>
    <row r="5080" spans="1:32" x14ac:dyDescent="0.25">
      <c r="A5080" t="s">
        <v>10277</v>
      </c>
      <c r="B5080" t="s">
        <v>25</v>
      </c>
      <c r="C5080" s="7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 t="str">
        <f>IF(Table1[[#This Row],[Under 30]]="yes","under 30",IF(Table1[[#This Row],[Senior]]="No","Senior","other"))</f>
        <v>Senior</v>
      </c>
      <c r="AE5080">
        <f>IF(Table1[[#This Row],[Churn Label]]="no",0,1)</f>
        <v>1</v>
      </c>
      <c r="AF5080" cm="1">
        <f t="array" ref="AF5080">SUM(Table1[Cutomer Churned or not]/'KPI''s'!$B$1)</f>
        <v>0.2685808284731635</v>
      </c>
    </row>
    <row r="5081" spans="1:32" x14ac:dyDescent="0.25">
      <c r="A5081" t="s">
        <v>10279</v>
      </c>
      <c r="B5081" t="s">
        <v>25</v>
      </c>
      <c r="C5081" s="7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 t="str">
        <f>IF(Table1[[#This Row],[Under 30]]="yes","under 30",IF(Table1[[#This Row],[Senior]]="No","Senior","other"))</f>
        <v>Senior</v>
      </c>
      <c r="AE5081">
        <f>IF(Table1[[#This Row],[Churn Label]]="no",0,1)</f>
        <v>1</v>
      </c>
      <c r="AF5081" cm="1">
        <f t="array" ref="AF5081">SUM(Table1[Cutomer Churned or not]/'KPI''s'!$B$1)</f>
        <v>0.2685808284731635</v>
      </c>
    </row>
    <row r="5082" spans="1:32" x14ac:dyDescent="0.25">
      <c r="A5082" t="s">
        <v>10281</v>
      </c>
      <c r="B5082" t="s">
        <v>25</v>
      </c>
      <c r="C5082" s="7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 t="str">
        <f>IF(Table1[[#This Row],[Under 30]]="yes","under 30",IF(Table1[[#This Row],[Senior]]="No","Senior","other"))</f>
        <v>under 30</v>
      </c>
      <c r="AE5082">
        <f>IF(Table1[[#This Row],[Churn Label]]="no",0,1)</f>
        <v>1</v>
      </c>
      <c r="AF5082" cm="1">
        <f t="array" ref="AF5082">SUM(Table1[Cutomer Churned or not]/'KPI''s'!$B$1)</f>
        <v>0.2685808284731635</v>
      </c>
    </row>
    <row r="5083" spans="1:32" x14ac:dyDescent="0.25">
      <c r="A5083" t="s">
        <v>10283</v>
      </c>
      <c r="B5083" t="s">
        <v>25</v>
      </c>
      <c r="C5083" s="7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 t="str">
        <f>IF(Table1[[#This Row],[Under 30]]="yes","under 30",IF(Table1[[#This Row],[Senior]]="No","Senior","other"))</f>
        <v>Senior</v>
      </c>
      <c r="AE5083">
        <f>IF(Table1[[#This Row],[Churn Label]]="no",0,1)</f>
        <v>1</v>
      </c>
      <c r="AF5083" cm="1">
        <f t="array" ref="AF5083">SUM(Table1[Cutomer Churned or not]/'KPI''s'!$B$1)</f>
        <v>0.2685808284731635</v>
      </c>
    </row>
    <row r="5084" spans="1:32" x14ac:dyDescent="0.25">
      <c r="A5084" t="s">
        <v>10285</v>
      </c>
      <c r="B5084" t="s">
        <v>25</v>
      </c>
      <c r="C5084" s="7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 t="str">
        <f>IF(Table1[[#This Row],[Under 30]]="yes","under 30",IF(Table1[[#This Row],[Senior]]="No","Senior","other"))</f>
        <v>Senior</v>
      </c>
      <c r="AE5084">
        <f>IF(Table1[[#This Row],[Churn Label]]="no",0,1)</f>
        <v>1</v>
      </c>
      <c r="AF5084" cm="1">
        <f t="array" ref="AF5084">SUM(Table1[Cutomer Churned or not]/'KPI''s'!$B$1)</f>
        <v>0.2685808284731635</v>
      </c>
    </row>
    <row r="5085" spans="1:32" x14ac:dyDescent="0.25">
      <c r="A5085" t="s">
        <v>10287</v>
      </c>
      <c r="B5085" t="s">
        <v>25</v>
      </c>
      <c r="C5085" s="7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 t="str">
        <f>IF(Table1[[#This Row],[Under 30]]="yes","under 30",IF(Table1[[#This Row],[Senior]]="No","Senior","other"))</f>
        <v>other</v>
      </c>
      <c r="AE5085">
        <f>IF(Table1[[#This Row],[Churn Label]]="no",0,1)</f>
        <v>1</v>
      </c>
      <c r="AF5085" cm="1">
        <f t="array" ref="AF5085">SUM(Table1[Cutomer Churned or not]/'KPI''s'!$B$1)</f>
        <v>0.2685808284731635</v>
      </c>
    </row>
    <row r="5086" spans="1:32" x14ac:dyDescent="0.25">
      <c r="A5086" t="s">
        <v>10289</v>
      </c>
      <c r="B5086" t="s">
        <v>25</v>
      </c>
      <c r="C5086" s="7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 t="str">
        <f>IF(Table1[[#This Row],[Under 30]]="yes","under 30",IF(Table1[[#This Row],[Senior]]="No","Senior","other"))</f>
        <v>Senior</v>
      </c>
      <c r="AE5086">
        <f>IF(Table1[[#This Row],[Churn Label]]="no",0,1)</f>
        <v>1</v>
      </c>
      <c r="AF5086" cm="1">
        <f t="array" ref="AF5086">SUM(Table1[Cutomer Churned or not]/'KPI''s'!$B$1)</f>
        <v>0.2685808284731635</v>
      </c>
    </row>
    <row r="5087" spans="1:32" x14ac:dyDescent="0.25">
      <c r="A5087" t="s">
        <v>10291</v>
      </c>
      <c r="B5087" t="s">
        <v>25</v>
      </c>
      <c r="C5087" s="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 t="str">
        <f>IF(Table1[[#This Row],[Under 30]]="yes","under 30",IF(Table1[[#This Row],[Senior]]="No","Senior","other"))</f>
        <v>Senior</v>
      </c>
      <c r="AE5087">
        <f>IF(Table1[[#This Row],[Churn Label]]="no",0,1)</f>
        <v>1</v>
      </c>
      <c r="AF5087" cm="1">
        <f t="array" ref="AF5087">SUM(Table1[Cutomer Churned or not]/'KPI''s'!$B$1)</f>
        <v>0.2685808284731635</v>
      </c>
    </row>
    <row r="5088" spans="1:32" x14ac:dyDescent="0.25">
      <c r="A5088" t="s">
        <v>10293</v>
      </c>
      <c r="B5088" t="s">
        <v>25</v>
      </c>
      <c r="C5088" s="7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 t="str">
        <f>IF(Table1[[#This Row],[Under 30]]="yes","under 30",IF(Table1[[#This Row],[Senior]]="No","Senior","other"))</f>
        <v>Senior</v>
      </c>
      <c r="AE5088">
        <f>IF(Table1[[#This Row],[Churn Label]]="no",0,1)</f>
        <v>1</v>
      </c>
      <c r="AF5088" cm="1">
        <f t="array" ref="AF5088">SUM(Table1[Cutomer Churned or not]/'KPI''s'!$B$1)</f>
        <v>0.2685808284731635</v>
      </c>
    </row>
    <row r="5089" spans="1:32" x14ac:dyDescent="0.25">
      <c r="A5089" t="s">
        <v>10295</v>
      </c>
      <c r="B5089" t="s">
        <v>25</v>
      </c>
      <c r="C5089" s="7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 t="str">
        <f>IF(Table1[[#This Row],[Under 30]]="yes","under 30",IF(Table1[[#This Row],[Senior]]="No","Senior","other"))</f>
        <v>Senior</v>
      </c>
      <c r="AE5089">
        <f>IF(Table1[[#This Row],[Churn Label]]="no",0,1)</f>
        <v>1</v>
      </c>
      <c r="AF5089" cm="1">
        <f t="array" ref="AF5089">SUM(Table1[Cutomer Churned or not]/'KPI''s'!$B$1)</f>
        <v>0.2685808284731635</v>
      </c>
    </row>
    <row r="5090" spans="1:32" x14ac:dyDescent="0.25">
      <c r="A5090" t="s">
        <v>10297</v>
      </c>
      <c r="B5090" t="s">
        <v>25</v>
      </c>
      <c r="C5090" s="7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 t="str">
        <f>IF(Table1[[#This Row],[Under 30]]="yes","under 30",IF(Table1[[#This Row],[Senior]]="No","Senior","other"))</f>
        <v>Senior</v>
      </c>
      <c r="AE5090">
        <f>IF(Table1[[#This Row],[Churn Label]]="no",0,1)</f>
        <v>1</v>
      </c>
      <c r="AF5090" cm="1">
        <f t="array" ref="AF5090">SUM(Table1[Cutomer Churned or not]/'KPI''s'!$B$1)</f>
        <v>0.2685808284731635</v>
      </c>
    </row>
    <row r="5091" spans="1:32" x14ac:dyDescent="0.25">
      <c r="A5091" t="s">
        <v>10299</v>
      </c>
      <c r="B5091" t="s">
        <v>25</v>
      </c>
      <c r="C5091" s="7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 t="str">
        <f>IF(Table1[[#This Row],[Under 30]]="yes","under 30",IF(Table1[[#This Row],[Senior]]="No","Senior","other"))</f>
        <v>Senior</v>
      </c>
      <c r="AE5091">
        <f>IF(Table1[[#This Row],[Churn Label]]="no",0,1)</f>
        <v>1</v>
      </c>
      <c r="AF5091" cm="1">
        <f t="array" ref="AF5091">SUM(Table1[Cutomer Churned or not]/'KPI''s'!$B$1)</f>
        <v>0.2685808284731635</v>
      </c>
    </row>
    <row r="5092" spans="1:32" x14ac:dyDescent="0.25">
      <c r="A5092" t="s">
        <v>10301</v>
      </c>
      <c r="B5092" t="s">
        <v>25</v>
      </c>
      <c r="C5092" s="7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 t="str">
        <f>IF(Table1[[#This Row],[Under 30]]="yes","under 30",IF(Table1[[#This Row],[Senior]]="No","Senior","other"))</f>
        <v>under 30</v>
      </c>
      <c r="AE5092">
        <f>IF(Table1[[#This Row],[Churn Label]]="no",0,1)</f>
        <v>1</v>
      </c>
      <c r="AF5092" cm="1">
        <f t="array" ref="AF5092">SUM(Table1[Cutomer Churned or not]/'KPI''s'!$B$1)</f>
        <v>0.2685808284731635</v>
      </c>
    </row>
    <row r="5093" spans="1:32" x14ac:dyDescent="0.25">
      <c r="A5093" t="s">
        <v>10303</v>
      </c>
      <c r="B5093" t="s">
        <v>25</v>
      </c>
      <c r="C5093" s="7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 t="str">
        <f>IF(Table1[[#This Row],[Under 30]]="yes","under 30",IF(Table1[[#This Row],[Senior]]="No","Senior","other"))</f>
        <v>Senior</v>
      </c>
      <c r="AE5093">
        <f>IF(Table1[[#This Row],[Churn Label]]="no",0,1)</f>
        <v>1</v>
      </c>
      <c r="AF5093" cm="1">
        <f t="array" ref="AF5093">SUM(Table1[Cutomer Churned or not]/'KPI''s'!$B$1)</f>
        <v>0.2685808284731635</v>
      </c>
    </row>
    <row r="5094" spans="1:32" x14ac:dyDescent="0.25">
      <c r="A5094" t="s">
        <v>10305</v>
      </c>
      <c r="B5094" t="s">
        <v>25</v>
      </c>
      <c r="C5094" s="7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 t="str">
        <f>IF(Table1[[#This Row],[Under 30]]="yes","under 30",IF(Table1[[#This Row],[Senior]]="No","Senior","other"))</f>
        <v>Senior</v>
      </c>
      <c r="AE5094">
        <f>IF(Table1[[#This Row],[Churn Label]]="no",0,1)</f>
        <v>1</v>
      </c>
      <c r="AF5094" cm="1">
        <f t="array" ref="AF5094">SUM(Table1[Cutomer Churned or not]/'KPI''s'!$B$1)</f>
        <v>0.2685808284731635</v>
      </c>
    </row>
    <row r="5095" spans="1:32" x14ac:dyDescent="0.25">
      <c r="A5095" t="s">
        <v>10307</v>
      </c>
      <c r="B5095" t="s">
        <v>25</v>
      </c>
      <c r="C5095" s="7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 t="str">
        <f>IF(Table1[[#This Row],[Under 30]]="yes","under 30",IF(Table1[[#This Row],[Senior]]="No","Senior","other"))</f>
        <v>Senior</v>
      </c>
      <c r="AE5095">
        <f>IF(Table1[[#This Row],[Churn Label]]="no",0,1)</f>
        <v>1</v>
      </c>
      <c r="AF5095" cm="1">
        <f t="array" ref="AF5095">SUM(Table1[Cutomer Churned or not]/'KPI''s'!$B$1)</f>
        <v>0.2685808284731635</v>
      </c>
    </row>
    <row r="5096" spans="1:32" x14ac:dyDescent="0.25">
      <c r="A5096" t="s">
        <v>10309</v>
      </c>
      <c r="B5096" t="s">
        <v>25</v>
      </c>
      <c r="C5096" s="7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 t="str">
        <f>IF(Table1[[#This Row],[Under 30]]="yes","under 30",IF(Table1[[#This Row],[Senior]]="No","Senior","other"))</f>
        <v>Senior</v>
      </c>
      <c r="AE5096">
        <f>IF(Table1[[#This Row],[Churn Label]]="no",0,1)</f>
        <v>1</v>
      </c>
      <c r="AF5096" cm="1">
        <f t="array" ref="AF5096">SUM(Table1[Cutomer Churned or not]/'KPI''s'!$B$1)</f>
        <v>0.2685808284731635</v>
      </c>
    </row>
    <row r="5097" spans="1:32" x14ac:dyDescent="0.25">
      <c r="A5097" t="s">
        <v>10311</v>
      </c>
      <c r="B5097" t="s">
        <v>25</v>
      </c>
      <c r="C5097" s="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 t="str">
        <f>IF(Table1[[#This Row],[Under 30]]="yes","under 30",IF(Table1[[#This Row],[Senior]]="No","Senior","other"))</f>
        <v>Senior</v>
      </c>
      <c r="AE5097">
        <f>IF(Table1[[#This Row],[Churn Label]]="no",0,1)</f>
        <v>1</v>
      </c>
      <c r="AF5097" cm="1">
        <f t="array" ref="AF5097">SUM(Table1[Cutomer Churned or not]/'KPI''s'!$B$1)</f>
        <v>0.2685808284731635</v>
      </c>
    </row>
    <row r="5098" spans="1:32" x14ac:dyDescent="0.25">
      <c r="A5098" t="s">
        <v>10313</v>
      </c>
      <c r="B5098" t="s">
        <v>25</v>
      </c>
      <c r="C5098" s="7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 t="str">
        <f>IF(Table1[[#This Row],[Under 30]]="yes","under 30",IF(Table1[[#This Row],[Senior]]="No","Senior","other"))</f>
        <v>other</v>
      </c>
      <c r="AE5098">
        <f>IF(Table1[[#This Row],[Churn Label]]="no",0,1)</f>
        <v>1</v>
      </c>
      <c r="AF5098" cm="1">
        <f t="array" ref="AF5098">SUM(Table1[Cutomer Churned or not]/'KPI''s'!$B$1)</f>
        <v>0.2685808284731635</v>
      </c>
    </row>
    <row r="5099" spans="1:32" x14ac:dyDescent="0.25">
      <c r="A5099" t="s">
        <v>10315</v>
      </c>
      <c r="B5099" t="s">
        <v>25</v>
      </c>
      <c r="C5099" s="7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 t="str">
        <f>IF(Table1[[#This Row],[Under 30]]="yes","under 30",IF(Table1[[#This Row],[Senior]]="No","Senior","other"))</f>
        <v>Senior</v>
      </c>
      <c r="AE5099">
        <f>IF(Table1[[#This Row],[Churn Label]]="no",0,1)</f>
        <v>1</v>
      </c>
      <c r="AF5099" cm="1">
        <f t="array" ref="AF5099">SUM(Table1[Cutomer Churned or not]/'KPI''s'!$B$1)</f>
        <v>0.2685808284731635</v>
      </c>
    </row>
    <row r="5100" spans="1:32" x14ac:dyDescent="0.25">
      <c r="A5100" t="s">
        <v>10317</v>
      </c>
      <c r="B5100" t="s">
        <v>25</v>
      </c>
      <c r="C5100" s="7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 t="str">
        <f>IF(Table1[[#This Row],[Under 30]]="yes","under 30",IF(Table1[[#This Row],[Senior]]="No","Senior","other"))</f>
        <v>Senior</v>
      </c>
      <c r="AE5100">
        <f>IF(Table1[[#This Row],[Churn Label]]="no",0,1)</f>
        <v>1</v>
      </c>
      <c r="AF5100" cm="1">
        <f t="array" ref="AF5100">SUM(Table1[Cutomer Churned or not]/'KPI''s'!$B$1)</f>
        <v>0.2685808284731635</v>
      </c>
    </row>
    <row r="5101" spans="1:32" x14ac:dyDescent="0.25">
      <c r="A5101" t="s">
        <v>10319</v>
      </c>
      <c r="B5101" t="s">
        <v>25</v>
      </c>
      <c r="C5101" s="7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 t="str">
        <f>IF(Table1[[#This Row],[Under 30]]="yes","under 30",IF(Table1[[#This Row],[Senior]]="No","Senior","other"))</f>
        <v>Senior</v>
      </c>
      <c r="AE5101">
        <f>IF(Table1[[#This Row],[Churn Label]]="no",0,1)</f>
        <v>1</v>
      </c>
      <c r="AF5101" cm="1">
        <f t="array" ref="AF5101">SUM(Table1[Cutomer Churned or not]/'KPI''s'!$B$1)</f>
        <v>0.2685808284731635</v>
      </c>
    </row>
    <row r="5102" spans="1:32" x14ac:dyDescent="0.25">
      <c r="A5102" t="s">
        <v>10321</v>
      </c>
      <c r="B5102" t="s">
        <v>25</v>
      </c>
      <c r="C5102" s="7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 t="str">
        <f>IF(Table1[[#This Row],[Under 30]]="yes","under 30",IF(Table1[[#This Row],[Senior]]="No","Senior","other"))</f>
        <v>other</v>
      </c>
      <c r="AE5102">
        <f>IF(Table1[[#This Row],[Churn Label]]="no",0,1)</f>
        <v>1</v>
      </c>
      <c r="AF5102" cm="1">
        <f t="array" ref="AF5102">SUM(Table1[Cutomer Churned or not]/'KPI''s'!$B$1)</f>
        <v>0.2685808284731635</v>
      </c>
    </row>
    <row r="5103" spans="1:32" x14ac:dyDescent="0.25">
      <c r="A5103" t="s">
        <v>10323</v>
      </c>
      <c r="B5103" t="s">
        <v>25</v>
      </c>
      <c r="C5103" s="7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 t="str">
        <f>IF(Table1[[#This Row],[Under 30]]="yes","under 30",IF(Table1[[#This Row],[Senior]]="No","Senior","other"))</f>
        <v>Senior</v>
      </c>
      <c r="AE5103">
        <f>IF(Table1[[#This Row],[Churn Label]]="no",0,1)</f>
        <v>1</v>
      </c>
      <c r="AF5103" cm="1">
        <f t="array" ref="AF5103">SUM(Table1[Cutomer Churned or not]/'KPI''s'!$B$1)</f>
        <v>0.2685808284731635</v>
      </c>
    </row>
    <row r="5104" spans="1:32" x14ac:dyDescent="0.25">
      <c r="A5104" t="s">
        <v>10325</v>
      </c>
      <c r="B5104" t="s">
        <v>25</v>
      </c>
      <c r="C5104" s="7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 t="str">
        <f>IF(Table1[[#This Row],[Under 30]]="yes","under 30",IF(Table1[[#This Row],[Senior]]="No","Senior","other"))</f>
        <v>Senior</v>
      </c>
      <c r="AE5104">
        <f>IF(Table1[[#This Row],[Churn Label]]="no",0,1)</f>
        <v>1</v>
      </c>
      <c r="AF5104" cm="1">
        <f t="array" ref="AF5104">SUM(Table1[Cutomer Churned or not]/'KPI''s'!$B$1)</f>
        <v>0.2685808284731635</v>
      </c>
    </row>
    <row r="5105" spans="1:32" x14ac:dyDescent="0.25">
      <c r="A5105" t="s">
        <v>10327</v>
      </c>
      <c r="B5105" t="s">
        <v>25</v>
      </c>
      <c r="C5105" s="7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 t="str">
        <f>IF(Table1[[#This Row],[Under 30]]="yes","under 30",IF(Table1[[#This Row],[Senior]]="No","Senior","other"))</f>
        <v>other</v>
      </c>
      <c r="AE5105">
        <f>IF(Table1[[#This Row],[Churn Label]]="no",0,1)</f>
        <v>1</v>
      </c>
      <c r="AF5105" cm="1">
        <f t="array" ref="AF5105">SUM(Table1[Cutomer Churned or not]/'KPI''s'!$B$1)</f>
        <v>0.2685808284731635</v>
      </c>
    </row>
    <row r="5106" spans="1:32" x14ac:dyDescent="0.25">
      <c r="A5106" t="s">
        <v>10329</v>
      </c>
      <c r="B5106" t="s">
        <v>25</v>
      </c>
      <c r="C5106" s="7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 t="str">
        <f>IF(Table1[[#This Row],[Under 30]]="yes","under 30",IF(Table1[[#This Row],[Senior]]="No","Senior","other"))</f>
        <v>Senior</v>
      </c>
      <c r="AE5106">
        <f>IF(Table1[[#This Row],[Churn Label]]="no",0,1)</f>
        <v>1</v>
      </c>
      <c r="AF5106" cm="1">
        <f t="array" ref="AF5106">SUM(Table1[Cutomer Churned or not]/'KPI''s'!$B$1)</f>
        <v>0.2685808284731635</v>
      </c>
    </row>
    <row r="5107" spans="1:32" x14ac:dyDescent="0.25">
      <c r="A5107" t="s">
        <v>10331</v>
      </c>
      <c r="B5107" t="s">
        <v>25</v>
      </c>
      <c r="C5107" s="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 t="str">
        <f>IF(Table1[[#This Row],[Under 30]]="yes","under 30",IF(Table1[[#This Row],[Senior]]="No","Senior","other"))</f>
        <v>Senior</v>
      </c>
      <c r="AE5107">
        <f>IF(Table1[[#This Row],[Churn Label]]="no",0,1)</f>
        <v>1</v>
      </c>
      <c r="AF5107" cm="1">
        <f t="array" ref="AF5107">SUM(Table1[Cutomer Churned or not]/'KPI''s'!$B$1)</f>
        <v>0.2685808284731635</v>
      </c>
    </row>
    <row r="5108" spans="1:32" x14ac:dyDescent="0.25">
      <c r="A5108" t="s">
        <v>10333</v>
      </c>
      <c r="B5108" t="s">
        <v>25</v>
      </c>
      <c r="C5108" s="7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 t="str">
        <f>IF(Table1[[#This Row],[Under 30]]="yes","under 30",IF(Table1[[#This Row],[Senior]]="No","Senior","other"))</f>
        <v>Senior</v>
      </c>
      <c r="AE5108">
        <f>IF(Table1[[#This Row],[Churn Label]]="no",0,1)</f>
        <v>1</v>
      </c>
      <c r="AF5108" cm="1">
        <f t="array" ref="AF5108">SUM(Table1[Cutomer Churned or not]/'KPI''s'!$B$1)</f>
        <v>0.2685808284731635</v>
      </c>
    </row>
    <row r="5109" spans="1:32" x14ac:dyDescent="0.25">
      <c r="A5109" t="s">
        <v>10335</v>
      </c>
      <c r="B5109" t="s">
        <v>25</v>
      </c>
      <c r="C5109" s="7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 t="str">
        <f>IF(Table1[[#This Row],[Under 30]]="yes","under 30",IF(Table1[[#This Row],[Senior]]="No","Senior","other"))</f>
        <v>Senior</v>
      </c>
      <c r="AE5109">
        <f>IF(Table1[[#This Row],[Churn Label]]="no",0,1)</f>
        <v>1</v>
      </c>
      <c r="AF5109" cm="1">
        <f t="array" ref="AF5109">SUM(Table1[Cutomer Churned or not]/'KPI''s'!$B$1)</f>
        <v>0.2685808284731635</v>
      </c>
    </row>
    <row r="5110" spans="1:32" x14ac:dyDescent="0.25">
      <c r="A5110" t="s">
        <v>10337</v>
      </c>
      <c r="B5110" t="s">
        <v>25</v>
      </c>
      <c r="C5110" s="7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 t="str">
        <f>IF(Table1[[#This Row],[Under 30]]="yes","under 30",IF(Table1[[#This Row],[Senior]]="No","Senior","other"))</f>
        <v>Senior</v>
      </c>
      <c r="AE5110">
        <f>IF(Table1[[#This Row],[Churn Label]]="no",0,1)</f>
        <v>1</v>
      </c>
      <c r="AF5110" cm="1">
        <f t="array" ref="AF5110">SUM(Table1[Cutomer Churned or not]/'KPI''s'!$B$1)</f>
        <v>0.2685808284731635</v>
      </c>
    </row>
    <row r="5111" spans="1:32" x14ac:dyDescent="0.25">
      <c r="A5111" t="s">
        <v>10339</v>
      </c>
      <c r="B5111" t="s">
        <v>25</v>
      </c>
      <c r="C5111" s="7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 t="str">
        <f>IF(Table1[[#This Row],[Under 30]]="yes","under 30",IF(Table1[[#This Row],[Senior]]="No","Senior","other"))</f>
        <v>Senior</v>
      </c>
      <c r="AE5111">
        <f>IF(Table1[[#This Row],[Churn Label]]="no",0,1)</f>
        <v>1</v>
      </c>
      <c r="AF5111" cm="1">
        <f t="array" ref="AF5111">SUM(Table1[Cutomer Churned or not]/'KPI''s'!$B$1)</f>
        <v>0.2685808284731635</v>
      </c>
    </row>
    <row r="5112" spans="1:32" x14ac:dyDescent="0.25">
      <c r="A5112" t="s">
        <v>10341</v>
      </c>
      <c r="B5112" t="s">
        <v>25</v>
      </c>
      <c r="C5112" s="7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 t="str">
        <f>IF(Table1[[#This Row],[Under 30]]="yes","under 30",IF(Table1[[#This Row],[Senior]]="No","Senior","other"))</f>
        <v>Senior</v>
      </c>
      <c r="AE5112">
        <f>IF(Table1[[#This Row],[Churn Label]]="no",0,1)</f>
        <v>1</v>
      </c>
      <c r="AF5112" cm="1">
        <f t="array" ref="AF5112">SUM(Table1[Cutomer Churned or not]/'KPI''s'!$B$1)</f>
        <v>0.2685808284731635</v>
      </c>
    </row>
    <row r="5113" spans="1:32" x14ac:dyDescent="0.25">
      <c r="A5113" t="s">
        <v>10343</v>
      </c>
      <c r="B5113" t="s">
        <v>25</v>
      </c>
      <c r="C5113" s="7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 t="str">
        <f>IF(Table1[[#This Row],[Under 30]]="yes","under 30",IF(Table1[[#This Row],[Senior]]="No","Senior","other"))</f>
        <v>Senior</v>
      </c>
      <c r="AE5113">
        <f>IF(Table1[[#This Row],[Churn Label]]="no",0,1)</f>
        <v>1</v>
      </c>
      <c r="AF5113" cm="1">
        <f t="array" ref="AF5113">SUM(Table1[Cutomer Churned or not]/'KPI''s'!$B$1)</f>
        <v>0.2685808284731635</v>
      </c>
    </row>
    <row r="5114" spans="1:32" x14ac:dyDescent="0.25">
      <c r="A5114" t="s">
        <v>10345</v>
      </c>
      <c r="B5114" t="s">
        <v>25</v>
      </c>
      <c r="C5114" s="7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 t="str">
        <f>IF(Table1[[#This Row],[Under 30]]="yes","under 30",IF(Table1[[#This Row],[Senior]]="No","Senior","other"))</f>
        <v>Senior</v>
      </c>
      <c r="AE5114">
        <f>IF(Table1[[#This Row],[Churn Label]]="no",0,1)</f>
        <v>1</v>
      </c>
      <c r="AF5114" cm="1">
        <f t="array" ref="AF5114">SUM(Table1[Cutomer Churned or not]/'KPI''s'!$B$1)</f>
        <v>0.2685808284731635</v>
      </c>
    </row>
    <row r="5115" spans="1:32" x14ac:dyDescent="0.25">
      <c r="A5115" t="s">
        <v>10347</v>
      </c>
      <c r="B5115" t="s">
        <v>25</v>
      </c>
      <c r="C5115" s="7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 t="str">
        <f>IF(Table1[[#This Row],[Under 30]]="yes","under 30",IF(Table1[[#This Row],[Senior]]="No","Senior","other"))</f>
        <v>under 30</v>
      </c>
      <c r="AE5115">
        <f>IF(Table1[[#This Row],[Churn Label]]="no",0,1)</f>
        <v>1</v>
      </c>
      <c r="AF5115" cm="1">
        <f t="array" ref="AF5115">SUM(Table1[Cutomer Churned or not]/'KPI''s'!$B$1)</f>
        <v>0.2685808284731635</v>
      </c>
    </row>
    <row r="5116" spans="1:32" x14ac:dyDescent="0.25">
      <c r="A5116" t="s">
        <v>10349</v>
      </c>
      <c r="B5116" t="s">
        <v>25</v>
      </c>
      <c r="C5116" s="7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 t="str">
        <f>IF(Table1[[#This Row],[Under 30]]="yes","under 30",IF(Table1[[#This Row],[Senior]]="No","Senior","other"))</f>
        <v>other</v>
      </c>
      <c r="AE5116">
        <f>IF(Table1[[#This Row],[Churn Label]]="no",0,1)</f>
        <v>1</v>
      </c>
      <c r="AF5116" cm="1">
        <f t="array" ref="AF5116">SUM(Table1[Cutomer Churned or not]/'KPI''s'!$B$1)</f>
        <v>0.2685808284731635</v>
      </c>
    </row>
    <row r="5117" spans="1:32" x14ac:dyDescent="0.25">
      <c r="A5117" t="s">
        <v>10351</v>
      </c>
      <c r="B5117" t="s">
        <v>25</v>
      </c>
      <c r="C5117" s="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 t="str">
        <f>IF(Table1[[#This Row],[Under 30]]="yes","under 30",IF(Table1[[#This Row],[Senior]]="No","Senior","other"))</f>
        <v>Senior</v>
      </c>
      <c r="AE5117">
        <f>IF(Table1[[#This Row],[Churn Label]]="no",0,1)</f>
        <v>1</v>
      </c>
      <c r="AF5117" cm="1">
        <f t="array" ref="AF5117">SUM(Table1[Cutomer Churned or not]/'KPI''s'!$B$1)</f>
        <v>0.2685808284731635</v>
      </c>
    </row>
    <row r="5118" spans="1:32" x14ac:dyDescent="0.25">
      <c r="A5118" t="s">
        <v>10353</v>
      </c>
      <c r="B5118" t="s">
        <v>25</v>
      </c>
      <c r="C5118" s="7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 t="str">
        <f>IF(Table1[[#This Row],[Under 30]]="yes","under 30",IF(Table1[[#This Row],[Senior]]="No","Senior","other"))</f>
        <v>Senior</v>
      </c>
      <c r="AE5118">
        <f>IF(Table1[[#This Row],[Churn Label]]="no",0,1)</f>
        <v>1</v>
      </c>
      <c r="AF5118" cm="1">
        <f t="array" ref="AF5118">SUM(Table1[Cutomer Churned or not]/'KPI''s'!$B$1)</f>
        <v>0.2685808284731635</v>
      </c>
    </row>
    <row r="5119" spans="1:32" x14ac:dyDescent="0.25">
      <c r="A5119" t="s">
        <v>10355</v>
      </c>
      <c r="B5119" t="s">
        <v>25</v>
      </c>
      <c r="C5119" s="7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 t="str">
        <f>IF(Table1[[#This Row],[Under 30]]="yes","under 30",IF(Table1[[#This Row],[Senior]]="No","Senior","other"))</f>
        <v>under 30</v>
      </c>
      <c r="AE5119">
        <f>IF(Table1[[#This Row],[Churn Label]]="no",0,1)</f>
        <v>1</v>
      </c>
      <c r="AF5119" cm="1">
        <f t="array" ref="AF5119">SUM(Table1[Cutomer Churned or not]/'KPI''s'!$B$1)</f>
        <v>0.2685808284731635</v>
      </c>
    </row>
    <row r="5120" spans="1:32" x14ac:dyDescent="0.25">
      <c r="A5120" t="s">
        <v>10357</v>
      </c>
      <c r="B5120" t="s">
        <v>25</v>
      </c>
      <c r="C5120" s="7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 t="str">
        <f>IF(Table1[[#This Row],[Under 30]]="yes","under 30",IF(Table1[[#This Row],[Senior]]="No","Senior","other"))</f>
        <v>Senior</v>
      </c>
      <c r="AE5120">
        <f>IF(Table1[[#This Row],[Churn Label]]="no",0,1)</f>
        <v>1</v>
      </c>
      <c r="AF5120" cm="1">
        <f t="array" ref="AF5120">SUM(Table1[Cutomer Churned or not]/'KPI''s'!$B$1)</f>
        <v>0.2685808284731635</v>
      </c>
    </row>
    <row r="5121" spans="1:32" x14ac:dyDescent="0.25">
      <c r="A5121" t="s">
        <v>10359</v>
      </c>
      <c r="B5121" t="s">
        <v>25</v>
      </c>
      <c r="C5121" s="7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 t="str">
        <f>IF(Table1[[#This Row],[Under 30]]="yes","under 30",IF(Table1[[#This Row],[Senior]]="No","Senior","other"))</f>
        <v>under 30</v>
      </c>
      <c r="AE5121">
        <f>IF(Table1[[#This Row],[Churn Label]]="no",0,1)</f>
        <v>1</v>
      </c>
      <c r="AF5121" cm="1">
        <f t="array" ref="AF5121">SUM(Table1[Cutomer Churned or not]/'KPI''s'!$B$1)</f>
        <v>0.2685808284731635</v>
      </c>
    </row>
    <row r="5122" spans="1:32" x14ac:dyDescent="0.25">
      <c r="A5122" t="s">
        <v>10361</v>
      </c>
      <c r="B5122" t="s">
        <v>25</v>
      </c>
      <c r="C5122" s="7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 t="str">
        <f>IF(Table1[[#This Row],[Under 30]]="yes","under 30",IF(Table1[[#This Row],[Senior]]="No","Senior","other"))</f>
        <v>other</v>
      </c>
      <c r="AE5122">
        <f>IF(Table1[[#This Row],[Churn Label]]="no",0,1)</f>
        <v>1</v>
      </c>
      <c r="AF5122" cm="1">
        <f t="array" ref="AF5122">SUM(Table1[Cutomer Churned or not]/'KPI''s'!$B$1)</f>
        <v>0.2685808284731635</v>
      </c>
    </row>
    <row r="5123" spans="1:32" x14ac:dyDescent="0.25">
      <c r="A5123" t="s">
        <v>10363</v>
      </c>
      <c r="B5123" t="s">
        <v>25</v>
      </c>
      <c r="C5123" s="7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 t="str">
        <f>IF(Table1[[#This Row],[Under 30]]="yes","under 30",IF(Table1[[#This Row],[Senior]]="No","Senior","other"))</f>
        <v>Senior</v>
      </c>
      <c r="AE5123">
        <f>IF(Table1[[#This Row],[Churn Label]]="no",0,1)</f>
        <v>1</v>
      </c>
      <c r="AF5123" cm="1">
        <f t="array" ref="AF5123">SUM(Table1[Cutomer Churned or not]/'KPI''s'!$B$1)</f>
        <v>0.2685808284731635</v>
      </c>
    </row>
    <row r="5124" spans="1:32" x14ac:dyDescent="0.25">
      <c r="A5124" t="s">
        <v>10365</v>
      </c>
      <c r="B5124" t="s">
        <v>25</v>
      </c>
      <c r="C5124" s="7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 t="str">
        <f>IF(Table1[[#This Row],[Under 30]]="yes","under 30",IF(Table1[[#This Row],[Senior]]="No","Senior","other"))</f>
        <v>Senior</v>
      </c>
      <c r="AE5124">
        <f>IF(Table1[[#This Row],[Churn Label]]="no",0,1)</f>
        <v>1</v>
      </c>
      <c r="AF5124" cm="1">
        <f t="array" ref="AF5124">SUM(Table1[Cutomer Churned or not]/'KPI''s'!$B$1)</f>
        <v>0.2685808284731635</v>
      </c>
    </row>
    <row r="5125" spans="1:32" x14ac:dyDescent="0.25">
      <c r="A5125" t="s">
        <v>10367</v>
      </c>
      <c r="B5125" t="s">
        <v>25</v>
      </c>
      <c r="C5125" s="7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 t="str">
        <f>IF(Table1[[#This Row],[Under 30]]="yes","under 30",IF(Table1[[#This Row],[Senior]]="No","Senior","other"))</f>
        <v>Senior</v>
      </c>
      <c r="AE5125">
        <f>IF(Table1[[#This Row],[Churn Label]]="no",0,1)</f>
        <v>1</v>
      </c>
      <c r="AF5125" cm="1">
        <f t="array" ref="AF5125">SUM(Table1[Cutomer Churned or not]/'KPI''s'!$B$1)</f>
        <v>0.2685808284731635</v>
      </c>
    </row>
    <row r="5126" spans="1:32" x14ac:dyDescent="0.25">
      <c r="A5126" t="s">
        <v>10369</v>
      </c>
      <c r="B5126" t="s">
        <v>25</v>
      </c>
      <c r="C5126" s="7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 t="str">
        <f>IF(Table1[[#This Row],[Under 30]]="yes","under 30",IF(Table1[[#This Row],[Senior]]="No","Senior","other"))</f>
        <v>Senior</v>
      </c>
      <c r="AE5126">
        <f>IF(Table1[[#This Row],[Churn Label]]="no",0,1)</f>
        <v>1</v>
      </c>
      <c r="AF5126" cm="1">
        <f t="array" ref="AF5126">SUM(Table1[Cutomer Churned or not]/'KPI''s'!$B$1)</f>
        <v>0.2685808284731635</v>
      </c>
    </row>
    <row r="5127" spans="1:32" x14ac:dyDescent="0.25">
      <c r="A5127" t="s">
        <v>10371</v>
      </c>
      <c r="B5127" t="s">
        <v>25</v>
      </c>
      <c r="C5127" s="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 t="str">
        <f>IF(Table1[[#This Row],[Under 30]]="yes","under 30",IF(Table1[[#This Row],[Senior]]="No","Senior","other"))</f>
        <v>Senior</v>
      </c>
      <c r="AE5127">
        <f>IF(Table1[[#This Row],[Churn Label]]="no",0,1)</f>
        <v>1</v>
      </c>
      <c r="AF5127" cm="1">
        <f t="array" ref="AF5127">SUM(Table1[Cutomer Churned or not]/'KPI''s'!$B$1)</f>
        <v>0.2685808284731635</v>
      </c>
    </row>
    <row r="5128" spans="1:32" x14ac:dyDescent="0.25">
      <c r="A5128" t="s">
        <v>10373</v>
      </c>
      <c r="B5128" t="s">
        <v>25</v>
      </c>
      <c r="C5128" s="7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 t="str">
        <f>IF(Table1[[#This Row],[Under 30]]="yes","under 30",IF(Table1[[#This Row],[Senior]]="No","Senior","other"))</f>
        <v>other</v>
      </c>
      <c r="AE5128">
        <f>IF(Table1[[#This Row],[Churn Label]]="no",0,1)</f>
        <v>1</v>
      </c>
      <c r="AF5128" cm="1">
        <f t="array" ref="AF5128">SUM(Table1[Cutomer Churned or not]/'KPI''s'!$B$1)</f>
        <v>0.2685808284731635</v>
      </c>
    </row>
    <row r="5129" spans="1:32" x14ac:dyDescent="0.25">
      <c r="A5129" t="s">
        <v>10375</v>
      </c>
      <c r="B5129" t="s">
        <v>25</v>
      </c>
      <c r="C5129" s="7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 t="str">
        <f>IF(Table1[[#This Row],[Under 30]]="yes","under 30",IF(Table1[[#This Row],[Senior]]="No","Senior","other"))</f>
        <v>under 30</v>
      </c>
      <c r="AE5129">
        <f>IF(Table1[[#This Row],[Churn Label]]="no",0,1)</f>
        <v>1</v>
      </c>
      <c r="AF5129" cm="1">
        <f t="array" ref="AF5129">SUM(Table1[Cutomer Churned or not]/'KPI''s'!$B$1)</f>
        <v>0.2685808284731635</v>
      </c>
    </row>
    <row r="5130" spans="1:32" x14ac:dyDescent="0.25">
      <c r="A5130" t="s">
        <v>10377</v>
      </c>
      <c r="B5130" t="s">
        <v>25</v>
      </c>
      <c r="C5130" s="7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 t="str">
        <f>IF(Table1[[#This Row],[Under 30]]="yes","under 30",IF(Table1[[#This Row],[Senior]]="No","Senior","other"))</f>
        <v>Senior</v>
      </c>
      <c r="AE5130">
        <f>IF(Table1[[#This Row],[Churn Label]]="no",0,1)</f>
        <v>1</v>
      </c>
      <c r="AF5130" cm="1">
        <f t="array" ref="AF5130">SUM(Table1[Cutomer Churned or not]/'KPI''s'!$B$1)</f>
        <v>0.2685808284731635</v>
      </c>
    </row>
    <row r="5131" spans="1:32" x14ac:dyDescent="0.25">
      <c r="A5131" t="s">
        <v>10379</v>
      </c>
      <c r="B5131" t="s">
        <v>25</v>
      </c>
      <c r="C5131" s="7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 t="str">
        <f>IF(Table1[[#This Row],[Under 30]]="yes","under 30",IF(Table1[[#This Row],[Senior]]="No","Senior","other"))</f>
        <v>Senior</v>
      </c>
      <c r="AE5131">
        <f>IF(Table1[[#This Row],[Churn Label]]="no",0,1)</f>
        <v>1</v>
      </c>
      <c r="AF5131" cm="1">
        <f t="array" ref="AF5131">SUM(Table1[Cutomer Churned or not]/'KPI''s'!$B$1)</f>
        <v>0.2685808284731635</v>
      </c>
    </row>
    <row r="5132" spans="1:32" x14ac:dyDescent="0.25">
      <c r="A5132" t="s">
        <v>10381</v>
      </c>
      <c r="B5132" t="s">
        <v>25</v>
      </c>
      <c r="C5132" s="7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 t="str">
        <f>IF(Table1[[#This Row],[Under 30]]="yes","under 30",IF(Table1[[#This Row],[Senior]]="No","Senior","other"))</f>
        <v>Senior</v>
      </c>
      <c r="AE5132">
        <f>IF(Table1[[#This Row],[Churn Label]]="no",0,1)</f>
        <v>1</v>
      </c>
      <c r="AF5132" cm="1">
        <f t="array" ref="AF5132">SUM(Table1[Cutomer Churned or not]/'KPI''s'!$B$1)</f>
        <v>0.2685808284731635</v>
      </c>
    </row>
    <row r="5133" spans="1:32" x14ac:dyDescent="0.25">
      <c r="A5133" t="s">
        <v>10383</v>
      </c>
      <c r="B5133" t="s">
        <v>25</v>
      </c>
      <c r="C5133" s="7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 t="str">
        <f>IF(Table1[[#This Row],[Under 30]]="yes","under 30",IF(Table1[[#This Row],[Senior]]="No","Senior","other"))</f>
        <v>other</v>
      </c>
      <c r="AE5133">
        <f>IF(Table1[[#This Row],[Churn Label]]="no",0,1)</f>
        <v>1</v>
      </c>
      <c r="AF5133" cm="1">
        <f t="array" ref="AF5133">SUM(Table1[Cutomer Churned or not]/'KPI''s'!$B$1)</f>
        <v>0.2685808284731635</v>
      </c>
    </row>
    <row r="5134" spans="1:32" x14ac:dyDescent="0.25">
      <c r="A5134" t="s">
        <v>10385</v>
      </c>
      <c r="B5134" t="s">
        <v>25</v>
      </c>
      <c r="C5134" s="7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 t="str">
        <f>IF(Table1[[#This Row],[Under 30]]="yes","under 30",IF(Table1[[#This Row],[Senior]]="No","Senior","other"))</f>
        <v>Senior</v>
      </c>
      <c r="AE5134">
        <f>IF(Table1[[#This Row],[Churn Label]]="no",0,1)</f>
        <v>1</v>
      </c>
      <c r="AF5134" cm="1">
        <f t="array" ref="AF5134">SUM(Table1[Cutomer Churned or not]/'KPI''s'!$B$1)</f>
        <v>0.2685808284731635</v>
      </c>
    </row>
    <row r="5135" spans="1:32" x14ac:dyDescent="0.25">
      <c r="A5135" t="s">
        <v>10387</v>
      </c>
      <c r="B5135" t="s">
        <v>25</v>
      </c>
      <c r="C5135" s="7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 t="str">
        <f>IF(Table1[[#This Row],[Under 30]]="yes","under 30",IF(Table1[[#This Row],[Senior]]="No","Senior","other"))</f>
        <v>Senior</v>
      </c>
      <c r="AE5135">
        <f>IF(Table1[[#This Row],[Churn Label]]="no",0,1)</f>
        <v>1</v>
      </c>
      <c r="AF5135" cm="1">
        <f t="array" ref="AF5135">SUM(Table1[Cutomer Churned or not]/'KPI''s'!$B$1)</f>
        <v>0.2685808284731635</v>
      </c>
    </row>
    <row r="5136" spans="1:32" x14ac:dyDescent="0.25">
      <c r="A5136" t="s">
        <v>10389</v>
      </c>
      <c r="B5136" t="s">
        <v>25</v>
      </c>
      <c r="C5136" s="7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 t="str">
        <f>IF(Table1[[#This Row],[Under 30]]="yes","under 30",IF(Table1[[#This Row],[Senior]]="No","Senior","other"))</f>
        <v>under 30</v>
      </c>
      <c r="AE5136">
        <f>IF(Table1[[#This Row],[Churn Label]]="no",0,1)</f>
        <v>1</v>
      </c>
      <c r="AF5136" cm="1">
        <f t="array" ref="AF5136">SUM(Table1[Cutomer Churned or not]/'KPI''s'!$B$1)</f>
        <v>0.2685808284731635</v>
      </c>
    </row>
    <row r="5137" spans="1:32" x14ac:dyDescent="0.25">
      <c r="A5137" t="s">
        <v>10391</v>
      </c>
      <c r="B5137" t="s">
        <v>25</v>
      </c>
      <c r="C5137" s="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 t="str">
        <f>IF(Table1[[#This Row],[Under 30]]="yes","under 30",IF(Table1[[#This Row],[Senior]]="No","Senior","other"))</f>
        <v>other</v>
      </c>
      <c r="AE5137">
        <f>IF(Table1[[#This Row],[Churn Label]]="no",0,1)</f>
        <v>1</v>
      </c>
      <c r="AF5137" cm="1">
        <f t="array" ref="AF5137">SUM(Table1[Cutomer Churned or not]/'KPI''s'!$B$1)</f>
        <v>0.2685808284731635</v>
      </c>
    </row>
    <row r="5138" spans="1:32" x14ac:dyDescent="0.25">
      <c r="A5138" t="s">
        <v>10393</v>
      </c>
      <c r="B5138" t="s">
        <v>25</v>
      </c>
      <c r="C5138" s="7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 t="str">
        <f>IF(Table1[[#This Row],[Under 30]]="yes","under 30",IF(Table1[[#This Row],[Senior]]="No","Senior","other"))</f>
        <v>other</v>
      </c>
      <c r="AE5138">
        <f>IF(Table1[[#This Row],[Churn Label]]="no",0,1)</f>
        <v>1</v>
      </c>
      <c r="AF5138" cm="1">
        <f t="array" ref="AF5138">SUM(Table1[Cutomer Churned or not]/'KPI''s'!$B$1)</f>
        <v>0.2685808284731635</v>
      </c>
    </row>
    <row r="5139" spans="1:32" x14ac:dyDescent="0.25">
      <c r="A5139" t="s">
        <v>10395</v>
      </c>
      <c r="B5139" t="s">
        <v>25</v>
      </c>
      <c r="C5139" s="7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 t="str">
        <f>IF(Table1[[#This Row],[Under 30]]="yes","under 30",IF(Table1[[#This Row],[Senior]]="No","Senior","other"))</f>
        <v>under 30</v>
      </c>
      <c r="AE5139">
        <f>IF(Table1[[#This Row],[Churn Label]]="no",0,1)</f>
        <v>1</v>
      </c>
      <c r="AF5139" cm="1">
        <f t="array" ref="AF5139">SUM(Table1[Cutomer Churned or not]/'KPI''s'!$B$1)</f>
        <v>0.2685808284731635</v>
      </c>
    </row>
    <row r="5140" spans="1:32" x14ac:dyDescent="0.25">
      <c r="A5140" t="s">
        <v>10397</v>
      </c>
      <c r="B5140" t="s">
        <v>25</v>
      </c>
      <c r="C5140" s="7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 t="str">
        <f>IF(Table1[[#This Row],[Under 30]]="yes","under 30",IF(Table1[[#This Row],[Senior]]="No","Senior","other"))</f>
        <v>other</v>
      </c>
      <c r="AE5140">
        <f>IF(Table1[[#This Row],[Churn Label]]="no",0,1)</f>
        <v>1</v>
      </c>
      <c r="AF5140" cm="1">
        <f t="array" ref="AF5140">SUM(Table1[Cutomer Churned or not]/'KPI''s'!$B$1)</f>
        <v>0.2685808284731635</v>
      </c>
    </row>
    <row r="5141" spans="1:32" x14ac:dyDescent="0.25">
      <c r="A5141" t="s">
        <v>10399</v>
      </c>
      <c r="B5141" t="s">
        <v>25</v>
      </c>
      <c r="C5141" s="7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 t="str">
        <f>IF(Table1[[#This Row],[Under 30]]="yes","under 30",IF(Table1[[#This Row],[Senior]]="No","Senior","other"))</f>
        <v>Senior</v>
      </c>
      <c r="AE5141">
        <f>IF(Table1[[#This Row],[Churn Label]]="no",0,1)</f>
        <v>1</v>
      </c>
      <c r="AF5141" cm="1">
        <f t="array" ref="AF5141">SUM(Table1[Cutomer Churned or not]/'KPI''s'!$B$1)</f>
        <v>0.2685808284731635</v>
      </c>
    </row>
    <row r="5142" spans="1:32" x14ac:dyDescent="0.25">
      <c r="A5142" t="s">
        <v>10401</v>
      </c>
      <c r="B5142" t="s">
        <v>25</v>
      </c>
      <c r="C5142" s="7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 t="str">
        <f>IF(Table1[[#This Row],[Under 30]]="yes","under 30",IF(Table1[[#This Row],[Senior]]="No","Senior","other"))</f>
        <v>Senior</v>
      </c>
      <c r="AE5142">
        <f>IF(Table1[[#This Row],[Churn Label]]="no",0,1)</f>
        <v>1</v>
      </c>
      <c r="AF5142" cm="1">
        <f t="array" ref="AF5142">SUM(Table1[Cutomer Churned or not]/'KPI''s'!$B$1)</f>
        <v>0.2685808284731635</v>
      </c>
    </row>
    <row r="5143" spans="1:32" x14ac:dyDescent="0.25">
      <c r="A5143" t="s">
        <v>10403</v>
      </c>
      <c r="B5143" t="s">
        <v>25</v>
      </c>
      <c r="C5143" s="7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 t="str">
        <f>IF(Table1[[#This Row],[Under 30]]="yes","under 30",IF(Table1[[#This Row],[Senior]]="No","Senior","other"))</f>
        <v>Senior</v>
      </c>
      <c r="AE5143">
        <f>IF(Table1[[#This Row],[Churn Label]]="no",0,1)</f>
        <v>1</v>
      </c>
      <c r="AF5143" cm="1">
        <f t="array" ref="AF5143">SUM(Table1[Cutomer Churned or not]/'KPI''s'!$B$1)</f>
        <v>0.2685808284731635</v>
      </c>
    </row>
    <row r="5144" spans="1:32" x14ac:dyDescent="0.25">
      <c r="A5144" t="s">
        <v>10405</v>
      </c>
      <c r="B5144" t="s">
        <v>25</v>
      </c>
      <c r="C5144" s="7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 t="str">
        <f>IF(Table1[[#This Row],[Under 30]]="yes","under 30",IF(Table1[[#This Row],[Senior]]="No","Senior","other"))</f>
        <v>Senior</v>
      </c>
      <c r="AE5144">
        <f>IF(Table1[[#This Row],[Churn Label]]="no",0,1)</f>
        <v>1</v>
      </c>
      <c r="AF5144" cm="1">
        <f t="array" ref="AF5144">SUM(Table1[Cutomer Churned or not]/'KPI''s'!$B$1)</f>
        <v>0.2685808284731635</v>
      </c>
    </row>
    <row r="5145" spans="1:32" x14ac:dyDescent="0.25">
      <c r="A5145" t="s">
        <v>10407</v>
      </c>
      <c r="B5145" t="s">
        <v>25</v>
      </c>
      <c r="C5145" s="7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 t="str">
        <f>IF(Table1[[#This Row],[Under 30]]="yes","under 30",IF(Table1[[#This Row],[Senior]]="No","Senior","other"))</f>
        <v>Senior</v>
      </c>
      <c r="AE5145">
        <f>IF(Table1[[#This Row],[Churn Label]]="no",0,1)</f>
        <v>1</v>
      </c>
      <c r="AF5145" cm="1">
        <f t="array" ref="AF5145">SUM(Table1[Cutomer Churned or not]/'KPI''s'!$B$1)</f>
        <v>0.2685808284731635</v>
      </c>
    </row>
    <row r="5146" spans="1:32" x14ac:dyDescent="0.25">
      <c r="A5146" t="s">
        <v>10409</v>
      </c>
      <c r="B5146" t="s">
        <v>25</v>
      </c>
      <c r="C5146" s="7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 t="str">
        <f>IF(Table1[[#This Row],[Under 30]]="yes","under 30",IF(Table1[[#This Row],[Senior]]="No","Senior","other"))</f>
        <v>under 30</v>
      </c>
      <c r="AE5146">
        <f>IF(Table1[[#This Row],[Churn Label]]="no",0,1)</f>
        <v>1</v>
      </c>
      <c r="AF5146" cm="1">
        <f t="array" ref="AF5146">SUM(Table1[Cutomer Churned or not]/'KPI''s'!$B$1)</f>
        <v>0.2685808284731635</v>
      </c>
    </row>
    <row r="5147" spans="1:32" x14ac:dyDescent="0.25">
      <c r="A5147" t="s">
        <v>10411</v>
      </c>
      <c r="B5147" t="s">
        <v>25</v>
      </c>
      <c r="C5147" s="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 t="str">
        <f>IF(Table1[[#This Row],[Under 30]]="yes","under 30",IF(Table1[[#This Row],[Senior]]="No","Senior","other"))</f>
        <v>other</v>
      </c>
      <c r="AE5147">
        <f>IF(Table1[[#This Row],[Churn Label]]="no",0,1)</f>
        <v>1</v>
      </c>
      <c r="AF5147" cm="1">
        <f t="array" ref="AF5147">SUM(Table1[Cutomer Churned or not]/'KPI''s'!$B$1)</f>
        <v>0.2685808284731635</v>
      </c>
    </row>
    <row r="5148" spans="1:32" x14ac:dyDescent="0.25">
      <c r="A5148" t="s">
        <v>10413</v>
      </c>
      <c r="B5148" t="s">
        <v>25</v>
      </c>
      <c r="C5148" s="7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 t="str">
        <f>IF(Table1[[#This Row],[Under 30]]="yes","under 30",IF(Table1[[#This Row],[Senior]]="No","Senior","other"))</f>
        <v>Senior</v>
      </c>
      <c r="AE5148">
        <f>IF(Table1[[#This Row],[Churn Label]]="no",0,1)</f>
        <v>1</v>
      </c>
      <c r="AF5148" cm="1">
        <f t="array" ref="AF5148">SUM(Table1[Cutomer Churned or not]/'KPI''s'!$B$1)</f>
        <v>0.2685808284731635</v>
      </c>
    </row>
    <row r="5149" spans="1:32" x14ac:dyDescent="0.25">
      <c r="A5149" t="s">
        <v>10415</v>
      </c>
      <c r="B5149" t="s">
        <v>25</v>
      </c>
      <c r="C5149" s="7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 t="str">
        <f>IF(Table1[[#This Row],[Under 30]]="yes","under 30",IF(Table1[[#This Row],[Senior]]="No","Senior","other"))</f>
        <v>under 30</v>
      </c>
      <c r="AE5149">
        <f>IF(Table1[[#This Row],[Churn Label]]="no",0,1)</f>
        <v>1</v>
      </c>
      <c r="AF5149" cm="1">
        <f t="array" ref="AF5149">SUM(Table1[Cutomer Churned or not]/'KPI''s'!$B$1)</f>
        <v>0.2685808284731635</v>
      </c>
    </row>
    <row r="5150" spans="1:32" x14ac:dyDescent="0.25">
      <c r="A5150" t="s">
        <v>10417</v>
      </c>
      <c r="B5150" t="s">
        <v>25</v>
      </c>
      <c r="C5150" s="7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 t="str">
        <f>IF(Table1[[#This Row],[Under 30]]="yes","under 30",IF(Table1[[#This Row],[Senior]]="No","Senior","other"))</f>
        <v>under 30</v>
      </c>
      <c r="AE5150">
        <f>IF(Table1[[#This Row],[Churn Label]]="no",0,1)</f>
        <v>1</v>
      </c>
      <c r="AF5150" cm="1">
        <f t="array" ref="AF5150">SUM(Table1[Cutomer Churned or not]/'KPI''s'!$B$1)</f>
        <v>0.2685808284731635</v>
      </c>
    </row>
    <row r="5151" spans="1:32" x14ac:dyDescent="0.25">
      <c r="A5151" t="s">
        <v>10419</v>
      </c>
      <c r="B5151" t="s">
        <v>25</v>
      </c>
      <c r="C5151" s="7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 t="str">
        <f>IF(Table1[[#This Row],[Under 30]]="yes","under 30",IF(Table1[[#This Row],[Senior]]="No","Senior","other"))</f>
        <v>Senior</v>
      </c>
      <c r="AE5151">
        <f>IF(Table1[[#This Row],[Churn Label]]="no",0,1)</f>
        <v>1</v>
      </c>
      <c r="AF5151" cm="1">
        <f t="array" ref="AF5151">SUM(Table1[Cutomer Churned or not]/'KPI''s'!$B$1)</f>
        <v>0.2685808284731635</v>
      </c>
    </row>
    <row r="5152" spans="1:32" x14ac:dyDescent="0.25">
      <c r="A5152" t="s">
        <v>10421</v>
      </c>
      <c r="B5152" t="s">
        <v>25</v>
      </c>
      <c r="C5152" s="7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 t="str">
        <f>IF(Table1[[#This Row],[Under 30]]="yes","under 30",IF(Table1[[#This Row],[Senior]]="No","Senior","other"))</f>
        <v>Senior</v>
      </c>
      <c r="AE5152">
        <f>IF(Table1[[#This Row],[Churn Label]]="no",0,1)</f>
        <v>1</v>
      </c>
      <c r="AF5152" cm="1">
        <f t="array" ref="AF5152">SUM(Table1[Cutomer Churned or not]/'KPI''s'!$B$1)</f>
        <v>0.2685808284731635</v>
      </c>
    </row>
    <row r="5153" spans="1:32" x14ac:dyDescent="0.25">
      <c r="A5153" t="s">
        <v>10423</v>
      </c>
      <c r="B5153" t="s">
        <v>25</v>
      </c>
      <c r="C5153" s="7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 t="str">
        <f>IF(Table1[[#This Row],[Under 30]]="yes","under 30",IF(Table1[[#This Row],[Senior]]="No","Senior","other"))</f>
        <v>Senior</v>
      </c>
      <c r="AE5153">
        <f>IF(Table1[[#This Row],[Churn Label]]="no",0,1)</f>
        <v>1</v>
      </c>
      <c r="AF5153" cm="1">
        <f t="array" ref="AF5153">SUM(Table1[Cutomer Churned or not]/'KPI''s'!$B$1)</f>
        <v>0.2685808284731635</v>
      </c>
    </row>
    <row r="5154" spans="1:32" x14ac:dyDescent="0.25">
      <c r="A5154" t="s">
        <v>10425</v>
      </c>
      <c r="B5154" t="s">
        <v>25</v>
      </c>
      <c r="C5154" s="7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 t="str">
        <f>IF(Table1[[#This Row],[Under 30]]="yes","under 30",IF(Table1[[#This Row],[Senior]]="No","Senior","other"))</f>
        <v>Senior</v>
      </c>
      <c r="AE5154">
        <f>IF(Table1[[#This Row],[Churn Label]]="no",0,1)</f>
        <v>1</v>
      </c>
      <c r="AF5154" cm="1">
        <f t="array" ref="AF5154">SUM(Table1[Cutomer Churned or not]/'KPI''s'!$B$1)</f>
        <v>0.2685808284731635</v>
      </c>
    </row>
    <row r="5155" spans="1:32" x14ac:dyDescent="0.25">
      <c r="A5155" t="s">
        <v>10427</v>
      </c>
      <c r="B5155" t="s">
        <v>25</v>
      </c>
      <c r="C5155" s="7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 t="str">
        <f>IF(Table1[[#This Row],[Under 30]]="yes","under 30",IF(Table1[[#This Row],[Senior]]="No","Senior","other"))</f>
        <v>other</v>
      </c>
      <c r="AE5155">
        <f>IF(Table1[[#This Row],[Churn Label]]="no",0,1)</f>
        <v>1</v>
      </c>
      <c r="AF5155" cm="1">
        <f t="array" ref="AF5155">SUM(Table1[Cutomer Churned or not]/'KPI''s'!$B$1)</f>
        <v>0.2685808284731635</v>
      </c>
    </row>
    <row r="5156" spans="1:32" x14ac:dyDescent="0.25">
      <c r="A5156" t="s">
        <v>10429</v>
      </c>
      <c r="B5156" t="s">
        <v>25</v>
      </c>
      <c r="C5156" s="7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 t="str">
        <f>IF(Table1[[#This Row],[Under 30]]="yes","under 30",IF(Table1[[#This Row],[Senior]]="No","Senior","other"))</f>
        <v>other</v>
      </c>
      <c r="AE5156">
        <f>IF(Table1[[#This Row],[Churn Label]]="no",0,1)</f>
        <v>1</v>
      </c>
      <c r="AF5156" cm="1">
        <f t="array" ref="AF5156">SUM(Table1[Cutomer Churned or not]/'KPI''s'!$B$1)</f>
        <v>0.2685808284731635</v>
      </c>
    </row>
    <row r="5157" spans="1:32" x14ac:dyDescent="0.25">
      <c r="A5157" t="s">
        <v>10431</v>
      </c>
      <c r="B5157" t="s">
        <v>25</v>
      </c>
      <c r="C5157" s="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 t="str">
        <f>IF(Table1[[#This Row],[Under 30]]="yes","under 30",IF(Table1[[#This Row],[Senior]]="No","Senior","other"))</f>
        <v>other</v>
      </c>
      <c r="AE5157">
        <f>IF(Table1[[#This Row],[Churn Label]]="no",0,1)</f>
        <v>1</v>
      </c>
      <c r="AF5157" cm="1">
        <f t="array" ref="AF5157">SUM(Table1[Cutomer Churned or not]/'KPI''s'!$B$1)</f>
        <v>0.2685808284731635</v>
      </c>
    </row>
    <row r="5158" spans="1:32" x14ac:dyDescent="0.25">
      <c r="A5158" t="s">
        <v>10433</v>
      </c>
      <c r="B5158" t="s">
        <v>25</v>
      </c>
      <c r="C5158" s="7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 t="str">
        <f>IF(Table1[[#This Row],[Under 30]]="yes","under 30",IF(Table1[[#This Row],[Senior]]="No","Senior","other"))</f>
        <v>under 30</v>
      </c>
      <c r="AE5158">
        <f>IF(Table1[[#This Row],[Churn Label]]="no",0,1)</f>
        <v>1</v>
      </c>
      <c r="AF5158" cm="1">
        <f t="array" ref="AF5158">SUM(Table1[Cutomer Churned or not]/'KPI''s'!$B$1)</f>
        <v>0.2685808284731635</v>
      </c>
    </row>
    <row r="5159" spans="1:32" x14ac:dyDescent="0.25">
      <c r="A5159" t="s">
        <v>10435</v>
      </c>
      <c r="B5159" t="s">
        <v>25</v>
      </c>
      <c r="C5159" s="7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 t="str">
        <f>IF(Table1[[#This Row],[Under 30]]="yes","under 30",IF(Table1[[#This Row],[Senior]]="No","Senior","other"))</f>
        <v>Senior</v>
      </c>
      <c r="AE5159">
        <f>IF(Table1[[#This Row],[Churn Label]]="no",0,1)</f>
        <v>1</v>
      </c>
      <c r="AF5159" cm="1">
        <f t="array" ref="AF5159">SUM(Table1[Cutomer Churned or not]/'KPI''s'!$B$1)</f>
        <v>0.2685808284731635</v>
      </c>
    </row>
    <row r="5160" spans="1:32" x14ac:dyDescent="0.25">
      <c r="A5160" t="s">
        <v>10437</v>
      </c>
      <c r="B5160" t="s">
        <v>25</v>
      </c>
      <c r="C5160" s="7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 t="str">
        <f>IF(Table1[[#This Row],[Under 30]]="yes","under 30",IF(Table1[[#This Row],[Senior]]="No","Senior","other"))</f>
        <v>Senior</v>
      </c>
      <c r="AE5160">
        <f>IF(Table1[[#This Row],[Churn Label]]="no",0,1)</f>
        <v>1</v>
      </c>
      <c r="AF5160" cm="1">
        <f t="array" ref="AF5160">SUM(Table1[Cutomer Churned or not]/'KPI''s'!$B$1)</f>
        <v>0.2685808284731635</v>
      </c>
    </row>
    <row r="5161" spans="1:32" x14ac:dyDescent="0.25">
      <c r="A5161" t="s">
        <v>10439</v>
      </c>
      <c r="B5161" t="s">
        <v>25</v>
      </c>
      <c r="C5161" s="7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 t="str">
        <f>IF(Table1[[#This Row],[Under 30]]="yes","under 30",IF(Table1[[#This Row],[Senior]]="No","Senior","other"))</f>
        <v>under 30</v>
      </c>
      <c r="AE5161">
        <f>IF(Table1[[#This Row],[Churn Label]]="no",0,1)</f>
        <v>1</v>
      </c>
      <c r="AF5161" cm="1">
        <f t="array" ref="AF5161">SUM(Table1[Cutomer Churned or not]/'KPI''s'!$B$1)</f>
        <v>0.2685808284731635</v>
      </c>
    </row>
    <row r="5162" spans="1:32" x14ac:dyDescent="0.25">
      <c r="A5162" t="s">
        <v>10441</v>
      </c>
      <c r="B5162" t="s">
        <v>25</v>
      </c>
      <c r="C5162" s="7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 t="str">
        <f>IF(Table1[[#This Row],[Under 30]]="yes","under 30",IF(Table1[[#This Row],[Senior]]="No","Senior","other"))</f>
        <v>other</v>
      </c>
      <c r="AE5162">
        <f>IF(Table1[[#This Row],[Churn Label]]="no",0,1)</f>
        <v>1</v>
      </c>
      <c r="AF5162" cm="1">
        <f t="array" ref="AF5162">SUM(Table1[Cutomer Churned or not]/'KPI''s'!$B$1)</f>
        <v>0.2685808284731635</v>
      </c>
    </row>
    <row r="5163" spans="1:32" x14ac:dyDescent="0.25">
      <c r="A5163" t="s">
        <v>10443</v>
      </c>
      <c r="B5163" t="s">
        <v>25</v>
      </c>
      <c r="C5163" s="7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 t="str">
        <f>IF(Table1[[#This Row],[Under 30]]="yes","under 30",IF(Table1[[#This Row],[Senior]]="No","Senior","other"))</f>
        <v>other</v>
      </c>
      <c r="AE5163">
        <f>IF(Table1[[#This Row],[Churn Label]]="no",0,1)</f>
        <v>1</v>
      </c>
      <c r="AF5163" cm="1">
        <f t="array" ref="AF5163">SUM(Table1[Cutomer Churned or not]/'KPI''s'!$B$1)</f>
        <v>0.2685808284731635</v>
      </c>
    </row>
    <row r="5164" spans="1:32" x14ac:dyDescent="0.25">
      <c r="A5164" t="s">
        <v>10445</v>
      </c>
      <c r="B5164" t="s">
        <v>25</v>
      </c>
      <c r="C5164" s="7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 t="str">
        <f>IF(Table1[[#This Row],[Under 30]]="yes","under 30",IF(Table1[[#This Row],[Senior]]="No","Senior","other"))</f>
        <v>Senior</v>
      </c>
      <c r="AE5164">
        <f>IF(Table1[[#This Row],[Churn Label]]="no",0,1)</f>
        <v>1</v>
      </c>
      <c r="AF5164" cm="1">
        <f t="array" ref="AF5164">SUM(Table1[Cutomer Churned or not]/'KPI''s'!$B$1)</f>
        <v>0.2685808284731635</v>
      </c>
    </row>
    <row r="5165" spans="1:32" x14ac:dyDescent="0.25">
      <c r="A5165" t="s">
        <v>10447</v>
      </c>
      <c r="B5165" t="s">
        <v>25</v>
      </c>
      <c r="C5165" s="7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 t="str">
        <f>IF(Table1[[#This Row],[Under 30]]="yes","under 30",IF(Table1[[#This Row],[Senior]]="No","Senior","other"))</f>
        <v>Senior</v>
      </c>
      <c r="AE5165">
        <f>IF(Table1[[#This Row],[Churn Label]]="no",0,1)</f>
        <v>1</v>
      </c>
      <c r="AF5165" cm="1">
        <f t="array" ref="AF5165">SUM(Table1[Cutomer Churned or not]/'KPI''s'!$B$1)</f>
        <v>0.2685808284731635</v>
      </c>
    </row>
    <row r="5166" spans="1:32" x14ac:dyDescent="0.25">
      <c r="A5166" t="s">
        <v>10449</v>
      </c>
      <c r="B5166" t="s">
        <v>25</v>
      </c>
      <c r="C5166" s="7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 t="str">
        <f>IF(Table1[[#This Row],[Under 30]]="yes","under 30",IF(Table1[[#This Row],[Senior]]="No","Senior","other"))</f>
        <v>Senior</v>
      </c>
      <c r="AE5166">
        <f>IF(Table1[[#This Row],[Churn Label]]="no",0,1)</f>
        <v>1</v>
      </c>
      <c r="AF5166" cm="1">
        <f t="array" ref="AF5166">SUM(Table1[Cutomer Churned or not]/'KPI''s'!$B$1)</f>
        <v>0.2685808284731635</v>
      </c>
    </row>
    <row r="5167" spans="1:32" x14ac:dyDescent="0.25">
      <c r="A5167" t="s">
        <v>10451</v>
      </c>
      <c r="B5167" t="s">
        <v>25</v>
      </c>
      <c r="C5167" s="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 t="str">
        <f>IF(Table1[[#This Row],[Under 30]]="yes","under 30",IF(Table1[[#This Row],[Senior]]="No","Senior","other"))</f>
        <v>Senior</v>
      </c>
      <c r="AE5167">
        <f>IF(Table1[[#This Row],[Churn Label]]="no",0,1)</f>
        <v>1</v>
      </c>
      <c r="AF5167" cm="1">
        <f t="array" ref="AF5167">SUM(Table1[Cutomer Churned or not]/'KPI''s'!$B$1)</f>
        <v>0.2685808284731635</v>
      </c>
    </row>
    <row r="5168" spans="1:32" x14ac:dyDescent="0.25">
      <c r="A5168" t="s">
        <v>10453</v>
      </c>
      <c r="B5168" t="s">
        <v>21</v>
      </c>
      <c r="C5168" s="7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 t="str">
        <f>IF(Table1[[#This Row],[Under 30]]="yes","under 30",IF(Table1[[#This Row],[Senior]]="No","Senior","other"))</f>
        <v>Senior</v>
      </c>
      <c r="AE5168">
        <f>IF(Table1[[#This Row],[Churn Label]]="no",0,1)</f>
        <v>0</v>
      </c>
      <c r="AF5168" cm="1">
        <f t="array" ref="AF5168">SUM(Table1[Cutomer Churned or not]/'KPI''s'!$B$1)</f>
        <v>0.2685808284731635</v>
      </c>
    </row>
    <row r="5169" spans="1:32" x14ac:dyDescent="0.25">
      <c r="A5169" t="s">
        <v>10455</v>
      </c>
      <c r="B5169" t="s">
        <v>21</v>
      </c>
      <c r="C5169" s="7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 t="str">
        <f>IF(Table1[[#This Row],[Under 30]]="yes","under 30",IF(Table1[[#This Row],[Senior]]="No","Senior","other"))</f>
        <v>Senior</v>
      </c>
      <c r="AE5169">
        <f>IF(Table1[[#This Row],[Churn Label]]="no",0,1)</f>
        <v>0</v>
      </c>
      <c r="AF5169" cm="1">
        <f t="array" ref="AF5169">SUM(Table1[Cutomer Churned or not]/'KPI''s'!$B$1)</f>
        <v>0.2685808284731635</v>
      </c>
    </row>
    <row r="5170" spans="1:32" x14ac:dyDescent="0.25">
      <c r="A5170" t="s">
        <v>10457</v>
      </c>
      <c r="B5170" t="s">
        <v>21</v>
      </c>
      <c r="C5170" s="7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 t="str">
        <f>IF(Table1[[#This Row],[Under 30]]="yes","under 30",IF(Table1[[#This Row],[Senior]]="No","Senior","other"))</f>
        <v>Senior</v>
      </c>
      <c r="AE5170">
        <f>IF(Table1[[#This Row],[Churn Label]]="no",0,1)</f>
        <v>0</v>
      </c>
      <c r="AF5170" cm="1">
        <f t="array" ref="AF5170">SUM(Table1[Cutomer Churned or not]/'KPI''s'!$B$1)</f>
        <v>0.2685808284731635</v>
      </c>
    </row>
    <row r="5171" spans="1:32" x14ac:dyDescent="0.25">
      <c r="A5171" t="s">
        <v>10459</v>
      </c>
      <c r="B5171" t="s">
        <v>21</v>
      </c>
      <c r="C5171" s="7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 t="str">
        <f>IF(Table1[[#This Row],[Under 30]]="yes","under 30",IF(Table1[[#This Row],[Senior]]="No","Senior","other"))</f>
        <v>Senior</v>
      </c>
      <c r="AE5171">
        <f>IF(Table1[[#This Row],[Churn Label]]="no",0,1)</f>
        <v>0</v>
      </c>
      <c r="AF5171" cm="1">
        <f t="array" ref="AF5171">SUM(Table1[Cutomer Churned or not]/'KPI''s'!$B$1)</f>
        <v>0.2685808284731635</v>
      </c>
    </row>
    <row r="5172" spans="1:32" x14ac:dyDescent="0.25">
      <c r="A5172" t="s">
        <v>10461</v>
      </c>
      <c r="B5172" t="s">
        <v>21</v>
      </c>
      <c r="C5172" s="7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 t="str">
        <f>IF(Table1[[#This Row],[Under 30]]="yes","under 30",IF(Table1[[#This Row],[Senior]]="No","Senior","other"))</f>
        <v>Senior</v>
      </c>
      <c r="AE5172">
        <f>IF(Table1[[#This Row],[Churn Label]]="no",0,1)</f>
        <v>0</v>
      </c>
      <c r="AF5172" cm="1">
        <f t="array" ref="AF5172">SUM(Table1[Cutomer Churned or not]/'KPI''s'!$B$1)</f>
        <v>0.2685808284731635</v>
      </c>
    </row>
    <row r="5173" spans="1:32" x14ac:dyDescent="0.25">
      <c r="A5173" t="s">
        <v>10463</v>
      </c>
      <c r="B5173" t="s">
        <v>21</v>
      </c>
      <c r="C5173" s="7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 t="str">
        <f>IF(Table1[[#This Row],[Under 30]]="yes","under 30",IF(Table1[[#This Row],[Senior]]="No","Senior","other"))</f>
        <v>under 30</v>
      </c>
      <c r="AE5173">
        <f>IF(Table1[[#This Row],[Churn Label]]="no",0,1)</f>
        <v>0</v>
      </c>
      <c r="AF5173" cm="1">
        <f t="array" ref="AF5173">SUM(Table1[Cutomer Churned or not]/'KPI''s'!$B$1)</f>
        <v>0.2685808284731635</v>
      </c>
    </row>
    <row r="5174" spans="1:32" x14ac:dyDescent="0.25">
      <c r="A5174" t="s">
        <v>10465</v>
      </c>
      <c r="B5174" t="s">
        <v>21</v>
      </c>
      <c r="C5174" s="7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 t="str">
        <f>IF(Table1[[#This Row],[Under 30]]="yes","under 30",IF(Table1[[#This Row],[Senior]]="No","Senior","other"))</f>
        <v>Senior</v>
      </c>
      <c r="AE5174">
        <f>IF(Table1[[#This Row],[Churn Label]]="no",0,1)</f>
        <v>0</v>
      </c>
      <c r="AF5174" cm="1">
        <f t="array" ref="AF5174">SUM(Table1[Cutomer Churned or not]/'KPI''s'!$B$1)</f>
        <v>0.2685808284731635</v>
      </c>
    </row>
    <row r="5175" spans="1:32" x14ac:dyDescent="0.25">
      <c r="A5175" t="s">
        <v>10467</v>
      </c>
      <c r="B5175" t="s">
        <v>21</v>
      </c>
      <c r="C5175" s="7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 t="str">
        <f>IF(Table1[[#This Row],[Under 30]]="yes","under 30",IF(Table1[[#This Row],[Senior]]="No","Senior","other"))</f>
        <v>Senior</v>
      </c>
      <c r="AE5175">
        <f>IF(Table1[[#This Row],[Churn Label]]="no",0,1)</f>
        <v>0</v>
      </c>
      <c r="AF5175" cm="1">
        <f t="array" ref="AF5175">SUM(Table1[Cutomer Churned or not]/'KPI''s'!$B$1)</f>
        <v>0.2685808284731635</v>
      </c>
    </row>
    <row r="5176" spans="1:32" x14ac:dyDescent="0.25">
      <c r="A5176" t="s">
        <v>10469</v>
      </c>
      <c r="B5176" t="s">
        <v>21</v>
      </c>
      <c r="C5176" s="7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 t="str">
        <f>IF(Table1[[#This Row],[Under 30]]="yes","under 30",IF(Table1[[#This Row],[Senior]]="No","Senior","other"))</f>
        <v>Senior</v>
      </c>
      <c r="AE5176">
        <f>IF(Table1[[#This Row],[Churn Label]]="no",0,1)</f>
        <v>0</v>
      </c>
      <c r="AF5176" cm="1">
        <f t="array" ref="AF5176">SUM(Table1[Cutomer Churned or not]/'KPI''s'!$B$1)</f>
        <v>0.2685808284731635</v>
      </c>
    </row>
    <row r="5177" spans="1:32" x14ac:dyDescent="0.25">
      <c r="A5177" t="s">
        <v>10471</v>
      </c>
      <c r="B5177" t="s">
        <v>21</v>
      </c>
      <c r="C5177" s="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 t="str">
        <f>IF(Table1[[#This Row],[Under 30]]="yes","under 30",IF(Table1[[#This Row],[Senior]]="No","Senior","other"))</f>
        <v>Senior</v>
      </c>
      <c r="AE5177">
        <f>IF(Table1[[#This Row],[Churn Label]]="no",0,1)</f>
        <v>0</v>
      </c>
      <c r="AF5177" cm="1">
        <f t="array" ref="AF5177">SUM(Table1[Cutomer Churned or not]/'KPI''s'!$B$1)</f>
        <v>0.2685808284731635</v>
      </c>
    </row>
    <row r="5178" spans="1:32" x14ac:dyDescent="0.25">
      <c r="A5178" t="s">
        <v>10473</v>
      </c>
      <c r="B5178" t="s">
        <v>21</v>
      </c>
      <c r="C5178" s="7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 t="str">
        <f>IF(Table1[[#This Row],[Under 30]]="yes","under 30",IF(Table1[[#This Row],[Senior]]="No","Senior","other"))</f>
        <v>under 30</v>
      </c>
      <c r="AE5178">
        <f>IF(Table1[[#This Row],[Churn Label]]="no",0,1)</f>
        <v>0</v>
      </c>
      <c r="AF5178" cm="1">
        <f t="array" ref="AF5178">SUM(Table1[Cutomer Churned or not]/'KPI''s'!$B$1)</f>
        <v>0.2685808284731635</v>
      </c>
    </row>
    <row r="5179" spans="1:32" x14ac:dyDescent="0.25">
      <c r="A5179" t="s">
        <v>10475</v>
      </c>
      <c r="B5179" t="s">
        <v>21</v>
      </c>
      <c r="C5179" s="7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 t="str">
        <f>IF(Table1[[#This Row],[Under 30]]="yes","under 30",IF(Table1[[#This Row],[Senior]]="No","Senior","other"))</f>
        <v>under 30</v>
      </c>
      <c r="AE5179">
        <f>IF(Table1[[#This Row],[Churn Label]]="no",0,1)</f>
        <v>0</v>
      </c>
      <c r="AF5179" cm="1">
        <f t="array" ref="AF5179">SUM(Table1[Cutomer Churned or not]/'KPI''s'!$B$1)</f>
        <v>0.2685808284731635</v>
      </c>
    </row>
    <row r="5180" spans="1:32" x14ac:dyDescent="0.25">
      <c r="A5180" t="s">
        <v>10477</v>
      </c>
      <c r="B5180" t="s">
        <v>21</v>
      </c>
      <c r="C5180" s="7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 t="str">
        <f>IF(Table1[[#This Row],[Under 30]]="yes","under 30",IF(Table1[[#This Row],[Senior]]="No","Senior","other"))</f>
        <v>Senior</v>
      </c>
      <c r="AE5180">
        <f>IF(Table1[[#This Row],[Churn Label]]="no",0,1)</f>
        <v>0</v>
      </c>
      <c r="AF5180" cm="1">
        <f t="array" ref="AF5180">SUM(Table1[Cutomer Churned or not]/'KPI''s'!$B$1)</f>
        <v>0.2685808284731635</v>
      </c>
    </row>
    <row r="5181" spans="1:32" x14ac:dyDescent="0.25">
      <c r="A5181" t="s">
        <v>10479</v>
      </c>
      <c r="B5181" t="s">
        <v>21</v>
      </c>
      <c r="C5181" s="7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 t="str">
        <f>IF(Table1[[#This Row],[Under 30]]="yes","under 30",IF(Table1[[#This Row],[Senior]]="No","Senior","other"))</f>
        <v>Senior</v>
      </c>
      <c r="AE5181">
        <f>IF(Table1[[#This Row],[Churn Label]]="no",0,1)</f>
        <v>0</v>
      </c>
      <c r="AF5181" cm="1">
        <f t="array" ref="AF5181">SUM(Table1[Cutomer Churned or not]/'KPI''s'!$B$1)</f>
        <v>0.2685808284731635</v>
      </c>
    </row>
    <row r="5182" spans="1:32" x14ac:dyDescent="0.25">
      <c r="A5182" t="s">
        <v>10481</v>
      </c>
      <c r="B5182" t="s">
        <v>21</v>
      </c>
      <c r="C5182" s="7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 t="str">
        <f>IF(Table1[[#This Row],[Under 30]]="yes","under 30",IF(Table1[[#This Row],[Senior]]="No","Senior","other"))</f>
        <v>Senior</v>
      </c>
      <c r="AE5182">
        <f>IF(Table1[[#This Row],[Churn Label]]="no",0,1)</f>
        <v>0</v>
      </c>
      <c r="AF5182" cm="1">
        <f t="array" ref="AF5182">SUM(Table1[Cutomer Churned or not]/'KPI''s'!$B$1)</f>
        <v>0.2685808284731635</v>
      </c>
    </row>
    <row r="5183" spans="1:32" x14ac:dyDescent="0.25">
      <c r="A5183" t="s">
        <v>10483</v>
      </c>
      <c r="B5183" t="s">
        <v>21</v>
      </c>
      <c r="C5183" s="7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 t="str">
        <f>IF(Table1[[#This Row],[Under 30]]="yes","under 30",IF(Table1[[#This Row],[Senior]]="No","Senior","other"))</f>
        <v>Senior</v>
      </c>
      <c r="AE5183">
        <f>IF(Table1[[#This Row],[Churn Label]]="no",0,1)</f>
        <v>0</v>
      </c>
      <c r="AF5183" cm="1">
        <f t="array" ref="AF5183">SUM(Table1[Cutomer Churned or not]/'KPI''s'!$B$1)</f>
        <v>0.2685808284731635</v>
      </c>
    </row>
    <row r="5184" spans="1:32" x14ac:dyDescent="0.25">
      <c r="A5184" t="s">
        <v>10485</v>
      </c>
      <c r="B5184" t="s">
        <v>21</v>
      </c>
      <c r="C5184" s="7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 t="str">
        <f>IF(Table1[[#This Row],[Under 30]]="yes","under 30",IF(Table1[[#This Row],[Senior]]="No","Senior","other"))</f>
        <v>other</v>
      </c>
      <c r="AE5184">
        <f>IF(Table1[[#This Row],[Churn Label]]="no",0,1)</f>
        <v>0</v>
      </c>
      <c r="AF5184" cm="1">
        <f t="array" ref="AF5184">SUM(Table1[Cutomer Churned or not]/'KPI''s'!$B$1)</f>
        <v>0.2685808284731635</v>
      </c>
    </row>
    <row r="5185" spans="1:32" x14ac:dyDescent="0.25">
      <c r="A5185" t="s">
        <v>10487</v>
      </c>
      <c r="B5185" t="s">
        <v>21</v>
      </c>
      <c r="C5185" s="7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 t="str">
        <f>IF(Table1[[#This Row],[Under 30]]="yes","under 30",IF(Table1[[#This Row],[Senior]]="No","Senior","other"))</f>
        <v>Senior</v>
      </c>
      <c r="AE5185">
        <f>IF(Table1[[#This Row],[Churn Label]]="no",0,1)</f>
        <v>0</v>
      </c>
      <c r="AF5185" cm="1">
        <f t="array" ref="AF5185">SUM(Table1[Cutomer Churned or not]/'KPI''s'!$B$1)</f>
        <v>0.2685808284731635</v>
      </c>
    </row>
    <row r="5186" spans="1:32" x14ac:dyDescent="0.25">
      <c r="A5186" t="s">
        <v>10489</v>
      </c>
      <c r="B5186" t="s">
        <v>21</v>
      </c>
      <c r="C5186" s="7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 t="str">
        <f>IF(Table1[[#This Row],[Under 30]]="yes","under 30",IF(Table1[[#This Row],[Senior]]="No","Senior","other"))</f>
        <v>under 30</v>
      </c>
      <c r="AE5186">
        <f>IF(Table1[[#This Row],[Churn Label]]="no",0,1)</f>
        <v>0</v>
      </c>
      <c r="AF5186" cm="1">
        <f t="array" ref="AF5186">SUM(Table1[Cutomer Churned or not]/'KPI''s'!$B$1)</f>
        <v>0.2685808284731635</v>
      </c>
    </row>
    <row r="5187" spans="1:32" x14ac:dyDescent="0.25">
      <c r="A5187" t="s">
        <v>10491</v>
      </c>
      <c r="B5187" t="s">
        <v>21</v>
      </c>
      <c r="C5187" s="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 t="str">
        <f>IF(Table1[[#This Row],[Under 30]]="yes","under 30",IF(Table1[[#This Row],[Senior]]="No","Senior","other"))</f>
        <v>under 30</v>
      </c>
      <c r="AE5187">
        <f>IF(Table1[[#This Row],[Churn Label]]="no",0,1)</f>
        <v>0</v>
      </c>
      <c r="AF5187" cm="1">
        <f t="array" ref="AF5187">SUM(Table1[Cutomer Churned or not]/'KPI''s'!$B$1)</f>
        <v>0.2685808284731635</v>
      </c>
    </row>
    <row r="5188" spans="1:32" x14ac:dyDescent="0.25">
      <c r="A5188" t="s">
        <v>10493</v>
      </c>
      <c r="B5188" t="s">
        <v>21</v>
      </c>
      <c r="C5188" s="7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 t="str">
        <f>IF(Table1[[#This Row],[Under 30]]="yes","under 30",IF(Table1[[#This Row],[Senior]]="No","Senior","other"))</f>
        <v>Senior</v>
      </c>
      <c r="AE5188">
        <f>IF(Table1[[#This Row],[Churn Label]]="no",0,1)</f>
        <v>0</v>
      </c>
      <c r="AF5188" cm="1">
        <f t="array" ref="AF5188">SUM(Table1[Cutomer Churned or not]/'KPI''s'!$B$1)</f>
        <v>0.2685808284731635</v>
      </c>
    </row>
    <row r="5189" spans="1:32" x14ac:dyDescent="0.25">
      <c r="A5189" t="s">
        <v>10495</v>
      </c>
      <c r="B5189" t="s">
        <v>21</v>
      </c>
      <c r="C5189" s="7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 t="str">
        <f>IF(Table1[[#This Row],[Under 30]]="yes","under 30",IF(Table1[[#This Row],[Senior]]="No","Senior","other"))</f>
        <v>under 30</v>
      </c>
      <c r="AE5189">
        <f>IF(Table1[[#This Row],[Churn Label]]="no",0,1)</f>
        <v>0</v>
      </c>
      <c r="AF5189" cm="1">
        <f t="array" ref="AF5189">SUM(Table1[Cutomer Churned or not]/'KPI''s'!$B$1)</f>
        <v>0.2685808284731635</v>
      </c>
    </row>
    <row r="5190" spans="1:32" x14ac:dyDescent="0.25">
      <c r="A5190" t="s">
        <v>10497</v>
      </c>
      <c r="B5190" t="s">
        <v>21</v>
      </c>
      <c r="C5190" s="7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 t="str">
        <f>IF(Table1[[#This Row],[Under 30]]="yes","under 30",IF(Table1[[#This Row],[Senior]]="No","Senior","other"))</f>
        <v>Senior</v>
      </c>
      <c r="AE5190">
        <f>IF(Table1[[#This Row],[Churn Label]]="no",0,1)</f>
        <v>0</v>
      </c>
      <c r="AF5190" cm="1">
        <f t="array" ref="AF5190">SUM(Table1[Cutomer Churned or not]/'KPI''s'!$B$1)</f>
        <v>0.2685808284731635</v>
      </c>
    </row>
    <row r="5191" spans="1:32" x14ac:dyDescent="0.25">
      <c r="A5191" t="s">
        <v>10499</v>
      </c>
      <c r="B5191" t="s">
        <v>21</v>
      </c>
      <c r="C5191" s="7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 t="str">
        <f>IF(Table1[[#This Row],[Under 30]]="yes","under 30",IF(Table1[[#This Row],[Senior]]="No","Senior","other"))</f>
        <v>Senior</v>
      </c>
      <c r="AE5191">
        <f>IF(Table1[[#This Row],[Churn Label]]="no",0,1)</f>
        <v>0</v>
      </c>
      <c r="AF5191" cm="1">
        <f t="array" ref="AF5191">SUM(Table1[Cutomer Churned or not]/'KPI''s'!$B$1)</f>
        <v>0.2685808284731635</v>
      </c>
    </row>
    <row r="5192" spans="1:32" x14ac:dyDescent="0.25">
      <c r="A5192" t="s">
        <v>10501</v>
      </c>
      <c r="B5192" t="s">
        <v>21</v>
      </c>
      <c r="C5192" s="7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 t="str">
        <f>IF(Table1[[#This Row],[Under 30]]="yes","under 30",IF(Table1[[#This Row],[Senior]]="No","Senior","other"))</f>
        <v>Senior</v>
      </c>
      <c r="AE5192">
        <f>IF(Table1[[#This Row],[Churn Label]]="no",0,1)</f>
        <v>0</v>
      </c>
      <c r="AF5192" cm="1">
        <f t="array" ref="AF5192">SUM(Table1[Cutomer Churned or not]/'KPI''s'!$B$1)</f>
        <v>0.2685808284731635</v>
      </c>
    </row>
    <row r="5193" spans="1:32" x14ac:dyDescent="0.25">
      <c r="A5193" t="s">
        <v>10503</v>
      </c>
      <c r="B5193" t="s">
        <v>21</v>
      </c>
      <c r="C5193" s="7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 t="str">
        <f>IF(Table1[[#This Row],[Under 30]]="yes","under 30",IF(Table1[[#This Row],[Senior]]="No","Senior","other"))</f>
        <v>Senior</v>
      </c>
      <c r="AE5193">
        <f>IF(Table1[[#This Row],[Churn Label]]="no",0,1)</f>
        <v>0</v>
      </c>
      <c r="AF5193" cm="1">
        <f t="array" ref="AF5193">SUM(Table1[Cutomer Churned or not]/'KPI''s'!$B$1)</f>
        <v>0.2685808284731635</v>
      </c>
    </row>
    <row r="5194" spans="1:32" x14ac:dyDescent="0.25">
      <c r="A5194" t="s">
        <v>10505</v>
      </c>
      <c r="B5194" t="s">
        <v>21</v>
      </c>
      <c r="C5194" s="7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 t="str">
        <f>IF(Table1[[#This Row],[Under 30]]="yes","under 30",IF(Table1[[#This Row],[Senior]]="No","Senior","other"))</f>
        <v>under 30</v>
      </c>
      <c r="AE5194">
        <f>IF(Table1[[#This Row],[Churn Label]]="no",0,1)</f>
        <v>0</v>
      </c>
      <c r="AF5194" cm="1">
        <f t="array" ref="AF5194">SUM(Table1[Cutomer Churned or not]/'KPI''s'!$B$1)</f>
        <v>0.2685808284731635</v>
      </c>
    </row>
    <row r="5195" spans="1:32" x14ac:dyDescent="0.25">
      <c r="A5195" t="s">
        <v>10507</v>
      </c>
      <c r="B5195" t="s">
        <v>21</v>
      </c>
      <c r="C5195" s="7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 t="str">
        <f>IF(Table1[[#This Row],[Under 30]]="yes","under 30",IF(Table1[[#This Row],[Senior]]="No","Senior","other"))</f>
        <v>Senior</v>
      </c>
      <c r="AE5195">
        <f>IF(Table1[[#This Row],[Churn Label]]="no",0,1)</f>
        <v>0</v>
      </c>
      <c r="AF5195" cm="1">
        <f t="array" ref="AF5195">SUM(Table1[Cutomer Churned or not]/'KPI''s'!$B$1)</f>
        <v>0.2685808284731635</v>
      </c>
    </row>
    <row r="5196" spans="1:32" x14ac:dyDescent="0.25">
      <c r="A5196" t="s">
        <v>10509</v>
      </c>
      <c r="B5196" t="s">
        <v>21</v>
      </c>
      <c r="C5196" s="7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 t="str">
        <f>IF(Table1[[#This Row],[Under 30]]="yes","under 30",IF(Table1[[#This Row],[Senior]]="No","Senior","other"))</f>
        <v>Senior</v>
      </c>
      <c r="AE5196">
        <f>IF(Table1[[#This Row],[Churn Label]]="no",0,1)</f>
        <v>0</v>
      </c>
      <c r="AF5196" cm="1">
        <f t="array" ref="AF5196">SUM(Table1[Cutomer Churned or not]/'KPI''s'!$B$1)</f>
        <v>0.2685808284731635</v>
      </c>
    </row>
    <row r="5197" spans="1:32" x14ac:dyDescent="0.25">
      <c r="A5197" t="s">
        <v>10511</v>
      </c>
      <c r="B5197" t="s">
        <v>21</v>
      </c>
      <c r="C5197" s="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 t="str">
        <f>IF(Table1[[#This Row],[Under 30]]="yes","under 30",IF(Table1[[#This Row],[Senior]]="No","Senior","other"))</f>
        <v>Senior</v>
      </c>
      <c r="AE5197">
        <f>IF(Table1[[#This Row],[Churn Label]]="no",0,1)</f>
        <v>0</v>
      </c>
      <c r="AF5197" cm="1">
        <f t="array" ref="AF5197">SUM(Table1[Cutomer Churned or not]/'KPI''s'!$B$1)</f>
        <v>0.2685808284731635</v>
      </c>
    </row>
    <row r="5198" spans="1:32" x14ac:dyDescent="0.25">
      <c r="A5198" t="s">
        <v>10513</v>
      </c>
      <c r="B5198" t="s">
        <v>21</v>
      </c>
      <c r="C5198" s="7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 t="str">
        <f>IF(Table1[[#This Row],[Under 30]]="yes","under 30",IF(Table1[[#This Row],[Senior]]="No","Senior","other"))</f>
        <v>Senior</v>
      </c>
      <c r="AE5198">
        <f>IF(Table1[[#This Row],[Churn Label]]="no",0,1)</f>
        <v>0</v>
      </c>
      <c r="AF5198" cm="1">
        <f t="array" ref="AF5198">SUM(Table1[Cutomer Churned or not]/'KPI''s'!$B$1)</f>
        <v>0.2685808284731635</v>
      </c>
    </row>
    <row r="5199" spans="1:32" x14ac:dyDescent="0.25">
      <c r="A5199" t="s">
        <v>10515</v>
      </c>
      <c r="B5199" t="s">
        <v>21</v>
      </c>
      <c r="C5199" s="7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 t="str">
        <f>IF(Table1[[#This Row],[Under 30]]="yes","under 30",IF(Table1[[#This Row],[Senior]]="No","Senior","other"))</f>
        <v>other</v>
      </c>
      <c r="AE5199">
        <f>IF(Table1[[#This Row],[Churn Label]]="no",0,1)</f>
        <v>0</v>
      </c>
      <c r="AF5199" cm="1">
        <f t="array" ref="AF5199">SUM(Table1[Cutomer Churned or not]/'KPI''s'!$B$1)</f>
        <v>0.2685808284731635</v>
      </c>
    </row>
    <row r="5200" spans="1:32" x14ac:dyDescent="0.25">
      <c r="A5200" t="s">
        <v>10517</v>
      </c>
      <c r="B5200" t="s">
        <v>21</v>
      </c>
      <c r="C5200" s="7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 t="str">
        <f>IF(Table1[[#This Row],[Under 30]]="yes","under 30",IF(Table1[[#This Row],[Senior]]="No","Senior","other"))</f>
        <v>other</v>
      </c>
      <c r="AE5200">
        <f>IF(Table1[[#This Row],[Churn Label]]="no",0,1)</f>
        <v>0</v>
      </c>
      <c r="AF5200" cm="1">
        <f t="array" ref="AF5200">SUM(Table1[Cutomer Churned or not]/'KPI''s'!$B$1)</f>
        <v>0.2685808284731635</v>
      </c>
    </row>
    <row r="5201" spans="1:32" x14ac:dyDescent="0.25">
      <c r="A5201" t="s">
        <v>10519</v>
      </c>
      <c r="B5201" t="s">
        <v>21</v>
      </c>
      <c r="C5201" s="7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 t="str">
        <f>IF(Table1[[#This Row],[Under 30]]="yes","under 30",IF(Table1[[#This Row],[Senior]]="No","Senior","other"))</f>
        <v>Senior</v>
      </c>
      <c r="AE5201">
        <f>IF(Table1[[#This Row],[Churn Label]]="no",0,1)</f>
        <v>0</v>
      </c>
      <c r="AF5201" cm="1">
        <f t="array" ref="AF5201">SUM(Table1[Cutomer Churned or not]/'KPI''s'!$B$1)</f>
        <v>0.2685808284731635</v>
      </c>
    </row>
    <row r="5202" spans="1:32" x14ac:dyDescent="0.25">
      <c r="A5202" t="s">
        <v>10521</v>
      </c>
      <c r="B5202" t="s">
        <v>21</v>
      </c>
      <c r="C5202" s="7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 t="str">
        <f>IF(Table1[[#This Row],[Under 30]]="yes","under 30",IF(Table1[[#This Row],[Senior]]="No","Senior","other"))</f>
        <v>under 30</v>
      </c>
      <c r="AE5202">
        <f>IF(Table1[[#This Row],[Churn Label]]="no",0,1)</f>
        <v>0</v>
      </c>
      <c r="AF5202" cm="1">
        <f t="array" ref="AF5202">SUM(Table1[Cutomer Churned or not]/'KPI''s'!$B$1)</f>
        <v>0.2685808284731635</v>
      </c>
    </row>
    <row r="5203" spans="1:32" x14ac:dyDescent="0.25">
      <c r="A5203" t="s">
        <v>10523</v>
      </c>
      <c r="B5203" t="s">
        <v>21</v>
      </c>
      <c r="C5203" s="7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 t="str">
        <f>IF(Table1[[#This Row],[Under 30]]="yes","under 30",IF(Table1[[#This Row],[Senior]]="No","Senior","other"))</f>
        <v>Senior</v>
      </c>
      <c r="AE5203">
        <f>IF(Table1[[#This Row],[Churn Label]]="no",0,1)</f>
        <v>0</v>
      </c>
      <c r="AF5203" cm="1">
        <f t="array" ref="AF5203">SUM(Table1[Cutomer Churned or not]/'KPI''s'!$B$1)</f>
        <v>0.2685808284731635</v>
      </c>
    </row>
    <row r="5204" spans="1:32" x14ac:dyDescent="0.25">
      <c r="A5204" t="s">
        <v>10525</v>
      </c>
      <c r="B5204" t="s">
        <v>21</v>
      </c>
      <c r="C5204" s="7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 t="str">
        <f>IF(Table1[[#This Row],[Under 30]]="yes","under 30",IF(Table1[[#This Row],[Senior]]="No","Senior","other"))</f>
        <v>Senior</v>
      </c>
      <c r="AE5204">
        <f>IF(Table1[[#This Row],[Churn Label]]="no",0,1)</f>
        <v>0</v>
      </c>
      <c r="AF5204" cm="1">
        <f t="array" ref="AF5204">SUM(Table1[Cutomer Churned or not]/'KPI''s'!$B$1)</f>
        <v>0.2685808284731635</v>
      </c>
    </row>
    <row r="5205" spans="1:32" x14ac:dyDescent="0.25">
      <c r="A5205" t="s">
        <v>10527</v>
      </c>
      <c r="B5205" t="s">
        <v>21</v>
      </c>
      <c r="C5205" s="7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 t="str">
        <f>IF(Table1[[#This Row],[Under 30]]="yes","under 30",IF(Table1[[#This Row],[Senior]]="No","Senior","other"))</f>
        <v>Senior</v>
      </c>
      <c r="AE5205">
        <f>IF(Table1[[#This Row],[Churn Label]]="no",0,1)</f>
        <v>0</v>
      </c>
      <c r="AF5205" cm="1">
        <f t="array" ref="AF5205">SUM(Table1[Cutomer Churned or not]/'KPI''s'!$B$1)</f>
        <v>0.2685808284731635</v>
      </c>
    </row>
    <row r="5206" spans="1:32" x14ac:dyDescent="0.25">
      <c r="A5206" t="s">
        <v>10529</v>
      </c>
      <c r="B5206" t="s">
        <v>21</v>
      </c>
      <c r="C5206" s="7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 t="str">
        <f>IF(Table1[[#This Row],[Under 30]]="yes","under 30",IF(Table1[[#This Row],[Senior]]="No","Senior","other"))</f>
        <v>other</v>
      </c>
      <c r="AE5206">
        <f>IF(Table1[[#This Row],[Churn Label]]="no",0,1)</f>
        <v>0</v>
      </c>
      <c r="AF5206" cm="1">
        <f t="array" ref="AF5206">SUM(Table1[Cutomer Churned or not]/'KPI''s'!$B$1)</f>
        <v>0.2685808284731635</v>
      </c>
    </row>
    <row r="5207" spans="1:32" x14ac:dyDescent="0.25">
      <c r="A5207" t="s">
        <v>10531</v>
      </c>
      <c r="B5207" t="s">
        <v>21</v>
      </c>
      <c r="C5207" s="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 t="str">
        <f>IF(Table1[[#This Row],[Under 30]]="yes","under 30",IF(Table1[[#This Row],[Senior]]="No","Senior","other"))</f>
        <v>Senior</v>
      </c>
      <c r="AE5207">
        <f>IF(Table1[[#This Row],[Churn Label]]="no",0,1)</f>
        <v>0</v>
      </c>
      <c r="AF5207" cm="1">
        <f t="array" ref="AF5207">SUM(Table1[Cutomer Churned or not]/'KPI''s'!$B$1)</f>
        <v>0.2685808284731635</v>
      </c>
    </row>
    <row r="5208" spans="1:32" x14ac:dyDescent="0.25">
      <c r="A5208" t="s">
        <v>10533</v>
      </c>
      <c r="B5208" t="s">
        <v>21</v>
      </c>
      <c r="C5208" s="7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 t="str">
        <f>IF(Table1[[#This Row],[Under 30]]="yes","under 30",IF(Table1[[#This Row],[Senior]]="No","Senior","other"))</f>
        <v>under 30</v>
      </c>
      <c r="AE5208">
        <f>IF(Table1[[#This Row],[Churn Label]]="no",0,1)</f>
        <v>0</v>
      </c>
      <c r="AF5208" cm="1">
        <f t="array" ref="AF5208">SUM(Table1[Cutomer Churned or not]/'KPI''s'!$B$1)</f>
        <v>0.2685808284731635</v>
      </c>
    </row>
    <row r="5209" spans="1:32" x14ac:dyDescent="0.25">
      <c r="A5209" t="s">
        <v>10535</v>
      </c>
      <c r="B5209" t="s">
        <v>21</v>
      </c>
      <c r="C5209" s="7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 t="str">
        <f>IF(Table1[[#This Row],[Under 30]]="yes","under 30",IF(Table1[[#This Row],[Senior]]="No","Senior","other"))</f>
        <v>Senior</v>
      </c>
      <c r="AE5209">
        <f>IF(Table1[[#This Row],[Churn Label]]="no",0,1)</f>
        <v>0</v>
      </c>
      <c r="AF5209" cm="1">
        <f t="array" ref="AF5209">SUM(Table1[Cutomer Churned or not]/'KPI''s'!$B$1)</f>
        <v>0.2685808284731635</v>
      </c>
    </row>
    <row r="5210" spans="1:32" x14ac:dyDescent="0.25">
      <c r="A5210" t="s">
        <v>10537</v>
      </c>
      <c r="B5210" t="s">
        <v>21</v>
      </c>
      <c r="C5210" s="7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 t="str">
        <f>IF(Table1[[#This Row],[Under 30]]="yes","under 30",IF(Table1[[#This Row],[Senior]]="No","Senior","other"))</f>
        <v>under 30</v>
      </c>
      <c r="AE5210">
        <f>IF(Table1[[#This Row],[Churn Label]]="no",0,1)</f>
        <v>0</v>
      </c>
      <c r="AF5210" cm="1">
        <f t="array" ref="AF5210">SUM(Table1[Cutomer Churned or not]/'KPI''s'!$B$1)</f>
        <v>0.2685808284731635</v>
      </c>
    </row>
    <row r="5211" spans="1:32" x14ac:dyDescent="0.25">
      <c r="A5211" t="s">
        <v>10539</v>
      </c>
      <c r="B5211" t="s">
        <v>21</v>
      </c>
      <c r="C5211" s="7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 t="str">
        <f>IF(Table1[[#This Row],[Under 30]]="yes","under 30",IF(Table1[[#This Row],[Senior]]="No","Senior","other"))</f>
        <v>Senior</v>
      </c>
      <c r="AE5211">
        <f>IF(Table1[[#This Row],[Churn Label]]="no",0,1)</f>
        <v>0</v>
      </c>
      <c r="AF5211" cm="1">
        <f t="array" ref="AF5211">SUM(Table1[Cutomer Churned or not]/'KPI''s'!$B$1)</f>
        <v>0.2685808284731635</v>
      </c>
    </row>
    <row r="5212" spans="1:32" x14ac:dyDescent="0.25">
      <c r="A5212" t="s">
        <v>10541</v>
      </c>
      <c r="B5212" t="s">
        <v>21</v>
      </c>
      <c r="C5212" s="7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 t="str">
        <f>IF(Table1[[#This Row],[Under 30]]="yes","under 30",IF(Table1[[#This Row],[Senior]]="No","Senior","other"))</f>
        <v>Senior</v>
      </c>
      <c r="AE5212">
        <f>IF(Table1[[#This Row],[Churn Label]]="no",0,1)</f>
        <v>0</v>
      </c>
      <c r="AF5212" cm="1">
        <f t="array" ref="AF5212">SUM(Table1[Cutomer Churned or not]/'KPI''s'!$B$1)</f>
        <v>0.2685808284731635</v>
      </c>
    </row>
    <row r="5213" spans="1:32" x14ac:dyDescent="0.25">
      <c r="A5213" t="s">
        <v>10543</v>
      </c>
      <c r="B5213" t="s">
        <v>21</v>
      </c>
      <c r="C5213" s="7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 t="str">
        <f>IF(Table1[[#This Row],[Under 30]]="yes","under 30",IF(Table1[[#This Row],[Senior]]="No","Senior","other"))</f>
        <v>under 30</v>
      </c>
      <c r="AE5213">
        <f>IF(Table1[[#This Row],[Churn Label]]="no",0,1)</f>
        <v>0</v>
      </c>
      <c r="AF5213" cm="1">
        <f t="array" ref="AF5213">SUM(Table1[Cutomer Churned or not]/'KPI''s'!$B$1)</f>
        <v>0.2685808284731635</v>
      </c>
    </row>
    <row r="5214" spans="1:32" x14ac:dyDescent="0.25">
      <c r="A5214" t="s">
        <v>10545</v>
      </c>
      <c r="B5214" t="s">
        <v>21</v>
      </c>
      <c r="C5214" s="7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 t="str">
        <f>IF(Table1[[#This Row],[Under 30]]="yes","under 30",IF(Table1[[#This Row],[Senior]]="No","Senior","other"))</f>
        <v>Senior</v>
      </c>
      <c r="AE5214">
        <f>IF(Table1[[#This Row],[Churn Label]]="no",0,1)</f>
        <v>0</v>
      </c>
      <c r="AF5214" cm="1">
        <f t="array" ref="AF5214">SUM(Table1[Cutomer Churned or not]/'KPI''s'!$B$1)</f>
        <v>0.2685808284731635</v>
      </c>
    </row>
    <row r="5215" spans="1:32" x14ac:dyDescent="0.25">
      <c r="A5215" t="s">
        <v>10547</v>
      </c>
      <c r="B5215" t="s">
        <v>21</v>
      </c>
      <c r="C5215" s="7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 t="str">
        <f>IF(Table1[[#This Row],[Under 30]]="yes","under 30",IF(Table1[[#This Row],[Senior]]="No","Senior","other"))</f>
        <v>other</v>
      </c>
      <c r="AE5215">
        <f>IF(Table1[[#This Row],[Churn Label]]="no",0,1)</f>
        <v>0</v>
      </c>
      <c r="AF5215" cm="1">
        <f t="array" ref="AF5215">SUM(Table1[Cutomer Churned or not]/'KPI''s'!$B$1)</f>
        <v>0.2685808284731635</v>
      </c>
    </row>
    <row r="5216" spans="1:32" x14ac:dyDescent="0.25">
      <c r="A5216" t="s">
        <v>10549</v>
      </c>
      <c r="B5216" t="s">
        <v>21</v>
      </c>
      <c r="C5216" s="7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 t="str">
        <f>IF(Table1[[#This Row],[Under 30]]="yes","under 30",IF(Table1[[#This Row],[Senior]]="No","Senior","other"))</f>
        <v>Senior</v>
      </c>
      <c r="AE5216">
        <f>IF(Table1[[#This Row],[Churn Label]]="no",0,1)</f>
        <v>0</v>
      </c>
      <c r="AF5216" cm="1">
        <f t="array" ref="AF5216">SUM(Table1[Cutomer Churned or not]/'KPI''s'!$B$1)</f>
        <v>0.2685808284731635</v>
      </c>
    </row>
    <row r="5217" spans="1:32" x14ac:dyDescent="0.25">
      <c r="A5217" t="s">
        <v>10551</v>
      </c>
      <c r="B5217" t="s">
        <v>21</v>
      </c>
      <c r="C5217" s="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 t="str">
        <f>IF(Table1[[#This Row],[Under 30]]="yes","under 30",IF(Table1[[#This Row],[Senior]]="No","Senior","other"))</f>
        <v>Senior</v>
      </c>
      <c r="AE5217">
        <f>IF(Table1[[#This Row],[Churn Label]]="no",0,1)</f>
        <v>0</v>
      </c>
      <c r="AF5217" cm="1">
        <f t="array" ref="AF5217">SUM(Table1[Cutomer Churned or not]/'KPI''s'!$B$1)</f>
        <v>0.2685808284731635</v>
      </c>
    </row>
    <row r="5218" spans="1:32" x14ac:dyDescent="0.25">
      <c r="A5218" t="s">
        <v>10553</v>
      </c>
      <c r="B5218" t="s">
        <v>21</v>
      </c>
      <c r="C5218" s="7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 t="str">
        <f>IF(Table1[[#This Row],[Under 30]]="yes","under 30",IF(Table1[[#This Row],[Senior]]="No","Senior","other"))</f>
        <v>Senior</v>
      </c>
      <c r="AE5218">
        <f>IF(Table1[[#This Row],[Churn Label]]="no",0,1)</f>
        <v>0</v>
      </c>
      <c r="AF5218" cm="1">
        <f t="array" ref="AF5218">SUM(Table1[Cutomer Churned or not]/'KPI''s'!$B$1)</f>
        <v>0.2685808284731635</v>
      </c>
    </row>
    <row r="5219" spans="1:32" x14ac:dyDescent="0.25">
      <c r="A5219" t="s">
        <v>10555</v>
      </c>
      <c r="B5219" t="s">
        <v>21</v>
      </c>
      <c r="C5219" s="7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 t="str">
        <f>IF(Table1[[#This Row],[Under 30]]="yes","under 30",IF(Table1[[#This Row],[Senior]]="No","Senior","other"))</f>
        <v>Senior</v>
      </c>
      <c r="AE5219">
        <f>IF(Table1[[#This Row],[Churn Label]]="no",0,1)</f>
        <v>0</v>
      </c>
      <c r="AF5219" cm="1">
        <f t="array" ref="AF5219">SUM(Table1[Cutomer Churned or not]/'KPI''s'!$B$1)</f>
        <v>0.2685808284731635</v>
      </c>
    </row>
    <row r="5220" spans="1:32" x14ac:dyDescent="0.25">
      <c r="A5220" t="s">
        <v>10557</v>
      </c>
      <c r="B5220" t="s">
        <v>21</v>
      </c>
      <c r="C5220" s="7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 t="str">
        <f>IF(Table1[[#This Row],[Under 30]]="yes","under 30",IF(Table1[[#This Row],[Senior]]="No","Senior","other"))</f>
        <v>Senior</v>
      </c>
      <c r="AE5220">
        <f>IF(Table1[[#This Row],[Churn Label]]="no",0,1)</f>
        <v>0</v>
      </c>
      <c r="AF5220" cm="1">
        <f t="array" ref="AF5220">SUM(Table1[Cutomer Churned or not]/'KPI''s'!$B$1)</f>
        <v>0.2685808284731635</v>
      </c>
    </row>
    <row r="5221" spans="1:32" x14ac:dyDescent="0.25">
      <c r="A5221" t="s">
        <v>10559</v>
      </c>
      <c r="B5221" t="s">
        <v>21</v>
      </c>
      <c r="C5221" s="7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 t="str">
        <f>IF(Table1[[#This Row],[Under 30]]="yes","under 30",IF(Table1[[#This Row],[Senior]]="No","Senior","other"))</f>
        <v>other</v>
      </c>
      <c r="AE5221">
        <f>IF(Table1[[#This Row],[Churn Label]]="no",0,1)</f>
        <v>0</v>
      </c>
      <c r="AF5221" cm="1">
        <f t="array" ref="AF5221">SUM(Table1[Cutomer Churned or not]/'KPI''s'!$B$1)</f>
        <v>0.2685808284731635</v>
      </c>
    </row>
    <row r="5222" spans="1:32" x14ac:dyDescent="0.25">
      <c r="A5222" t="s">
        <v>10561</v>
      </c>
      <c r="B5222" t="s">
        <v>21</v>
      </c>
      <c r="C5222" s="7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 t="str">
        <f>IF(Table1[[#This Row],[Under 30]]="yes","under 30",IF(Table1[[#This Row],[Senior]]="No","Senior","other"))</f>
        <v>Senior</v>
      </c>
      <c r="AE5222">
        <f>IF(Table1[[#This Row],[Churn Label]]="no",0,1)</f>
        <v>0</v>
      </c>
      <c r="AF5222" cm="1">
        <f t="array" ref="AF5222">SUM(Table1[Cutomer Churned or not]/'KPI''s'!$B$1)</f>
        <v>0.2685808284731635</v>
      </c>
    </row>
    <row r="5223" spans="1:32" x14ac:dyDescent="0.25">
      <c r="A5223" t="s">
        <v>10563</v>
      </c>
      <c r="B5223" t="s">
        <v>21</v>
      </c>
      <c r="C5223" s="7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 t="str">
        <f>IF(Table1[[#This Row],[Under 30]]="yes","under 30",IF(Table1[[#This Row],[Senior]]="No","Senior","other"))</f>
        <v>under 30</v>
      </c>
      <c r="AE5223">
        <f>IF(Table1[[#This Row],[Churn Label]]="no",0,1)</f>
        <v>0</v>
      </c>
      <c r="AF5223" cm="1">
        <f t="array" ref="AF5223">SUM(Table1[Cutomer Churned or not]/'KPI''s'!$B$1)</f>
        <v>0.2685808284731635</v>
      </c>
    </row>
    <row r="5224" spans="1:32" x14ac:dyDescent="0.25">
      <c r="A5224" t="s">
        <v>10565</v>
      </c>
      <c r="B5224" t="s">
        <v>21</v>
      </c>
      <c r="C5224" s="7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 t="str">
        <f>IF(Table1[[#This Row],[Under 30]]="yes","under 30",IF(Table1[[#This Row],[Senior]]="No","Senior","other"))</f>
        <v>other</v>
      </c>
      <c r="AE5224">
        <f>IF(Table1[[#This Row],[Churn Label]]="no",0,1)</f>
        <v>0</v>
      </c>
      <c r="AF5224" cm="1">
        <f t="array" ref="AF5224">SUM(Table1[Cutomer Churned or not]/'KPI''s'!$B$1)</f>
        <v>0.2685808284731635</v>
      </c>
    </row>
    <row r="5225" spans="1:32" x14ac:dyDescent="0.25">
      <c r="A5225" t="s">
        <v>10567</v>
      </c>
      <c r="B5225" t="s">
        <v>21</v>
      </c>
      <c r="C5225" s="7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 t="str">
        <f>IF(Table1[[#This Row],[Under 30]]="yes","under 30",IF(Table1[[#This Row],[Senior]]="No","Senior","other"))</f>
        <v>Senior</v>
      </c>
      <c r="AE5225">
        <f>IF(Table1[[#This Row],[Churn Label]]="no",0,1)</f>
        <v>0</v>
      </c>
      <c r="AF5225" cm="1">
        <f t="array" ref="AF5225">SUM(Table1[Cutomer Churned or not]/'KPI''s'!$B$1)</f>
        <v>0.2685808284731635</v>
      </c>
    </row>
    <row r="5226" spans="1:32" x14ac:dyDescent="0.25">
      <c r="A5226" t="s">
        <v>10569</v>
      </c>
      <c r="B5226" t="s">
        <v>21</v>
      </c>
      <c r="C5226" s="7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 t="str">
        <f>IF(Table1[[#This Row],[Under 30]]="yes","under 30",IF(Table1[[#This Row],[Senior]]="No","Senior","other"))</f>
        <v>Senior</v>
      </c>
      <c r="AE5226">
        <f>IF(Table1[[#This Row],[Churn Label]]="no",0,1)</f>
        <v>0</v>
      </c>
      <c r="AF5226" cm="1">
        <f t="array" ref="AF5226">SUM(Table1[Cutomer Churned or not]/'KPI''s'!$B$1)</f>
        <v>0.2685808284731635</v>
      </c>
    </row>
    <row r="5227" spans="1:32" x14ac:dyDescent="0.25">
      <c r="A5227" t="s">
        <v>10571</v>
      </c>
      <c r="B5227" t="s">
        <v>21</v>
      </c>
      <c r="C5227" s="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 t="str">
        <f>IF(Table1[[#This Row],[Under 30]]="yes","under 30",IF(Table1[[#This Row],[Senior]]="No","Senior","other"))</f>
        <v>Senior</v>
      </c>
      <c r="AE5227">
        <f>IF(Table1[[#This Row],[Churn Label]]="no",0,1)</f>
        <v>0</v>
      </c>
      <c r="AF5227" cm="1">
        <f t="array" ref="AF5227">SUM(Table1[Cutomer Churned or not]/'KPI''s'!$B$1)</f>
        <v>0.2685808284731635</v>
      </c>
    </row>
    <row r="5228" spans="1:32" x14ac:dyDescent="0.25">
      <c r="A5228" t="s">
        <v>10573</v>
      </c>
      <c r="B5228" t="s">
        <v>21</v>
      </c>
      <c r="C5228" s="7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 t="str">
        <f>IF(Table1[[#This Row],[Under 30]]="yes","under 30",IF(Table1[[#This Row],[Senior]]="No","Senior","other"))</f>
        <v>Senior</v>
      </c>
      <c r="AE5228">
        <f>IF(Table1[[#This Row],[Churn Label]]="no",0,1)</f>
        <v>0</v>
      </c>
      <c r="AF5228" cm="1">
        <f t="array" ref="AF5228">SUM(Table1[Cutomer Churned or not]/'KPI''s'!$B$1)</f>
        <v>0.2685808284731635</v>
      </c>
    </row>
    <row r="5229" spans="1:32" x14ac:dyDescent="0.25">
      <c r="A5229" t="s">
        <v>10575</v>
      </c>
      <c r="B5229" t="s">
        <v>21</v>
      </c>
      <c r="C5229" s="7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 t="str">
        <f>IF(Table1[[#This Row],[Under 30]]="yes","under 30",IF(Table1[[#This Row],[Senior]]="No","Senior","other"))</f>
        <v>other</v>
      </c>
      <c r="AE5229">
        <f>IF(Table1[[#This Row],[Churn Label]]="no",0,1)</f>
        <v>0</v>
      </c>
      <c r="AF5229" cm="1">
        <f t="array" ref="AF5229">SUM(Table1[Cutomer Churned or not]/'KPI''s'!$B$1)</f>
        <v>0.2685808284731635</v>
      </c>
    </row>
    <row r="5230" spans="1:32" x14ac:dyDescent="0.25">
      <c r="A5230" t="s">
        <v>10577</v>
      </c>
      <c r="B5230" t="s">
        <v>21</v>
      </c>
      <c r="C5230" s="7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 t="str">
        <f>IF(Table1[[#This Row],[Under 30]]="yes","under 30",IF(Table1[[#This Row],[Senior]]="No","Senior","other"))</f>
        <v>Senior</v>
      </c>
      <c r="AE5230">
        <f>IF(Table1[[#This Row],[Churn Label]]="no",0,1)</f>
        <v>0</v>
      </c>
      <c r="AF5230" cm="1">
        <f t="array" ref="AF5230">SUM(Table1[Cutomer Churned or not]/'KPI''s'!$B$1)</f>
        <v>0.2685808284731635</v>
      </c>
    </row>
    <row r="5231" spans="1:32" x14ac:dyDescent="0.25">
      <c r="A5231" t="s">
        <v>10579</v>
      </c>
      <c r="B5231" t="s">
        <v>21</v>
      </c>
      <c r="C5231" s="7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 t="str">
        <f>IF(Table1[[#This Row],[Under 30]]="yes","under 30",IF(Table1[[#This Row],[Senior]]="No","Senior","other"))</f>
        <v>Senior</v>
      </c>
      <c r="AE5231">
        <f>IF(Table1[[#This Row],[Churn Label]]="no",0,1)</f>
        <v>0</v>
      </c>
      <c r="AF5231" cm="1">
        <f t="array" ref="AF5231">SUM(Table1[Cutomer Churned or not]/'KPI''s'!$B$1)</f>
        <v>0.2685808284731635</v>
      </c>
    </row>
    <row r="5232" spans="1:32" x14ac:dyDescent="0.25">
      <c r="A5232" t="s">
        <v>10581</v>
      </c>
      <c r="B5232" t="s">
        <v>21</v>
      </c>
      <c r="C5232" s="7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 t="str">
        <f>IF(Table1[[#This Row],[Under 30]]="yes","under 30",IF(Table1[[#This Row],[Senior]]="No","Senior","other"))</f>
        <v>Senior</v>
      </c>
      <c r="AE5232">
        <f>IF(Table1[[#This Row],[Churn Label]]="no",0,1)</f>
        <v>0</v>
      </c>
      <c r="AF5232" cm="1">
        <f t="array" ref="AF5232">SUM(Table1[Cutomer Churned or not]/'KPI''s'!$B$1)</f>
        <v>0.2685808284731635</v>
      </c>
    </row>
    <row r="5233" spans="1:32" x14ac:dyDescent="0.25">
      <c r="A5233" t="s">
        <v>10583</v>
      </c>
      <c r="B5233" t="s">
        <v>21</v>
      </c>
      <c r="C5233" s="7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 t="str">
        <f>IF(Table1[[#This Row],[Under 30]]="yes","under 30",IF(Table1[[#This Row],[Senior]]="No","Senior","other"))</f>
        <v>under 30</v>
      </c>
      <c r="AE5233">
        <f>IF(Table1[[#This Row],[Churn Label]]="no",0,1)</f>
        <v>0</v>
      </c>
      <c r="AF5233" cm="1">
        <f t="array" ref="AF5233">SUM(Table1[Cutomer Churned or not]/'KPI''s'!$B$1)</f>
        <v>0.2685808284731635</v>
      </c>
    </row>
    <row r="5234" spans="1:32" x14ac:dyDescent="0.25">
      <c r="A5234" t="s">
        <v>10585</v>
      </c>
      <c r="B5234" t="s">
        <v>21</v>
      </c>
      <c r="C5234" s="7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 t="str">
        <f>IF(Table1[[#This Row],[Under 30]]="yes","under 30",IF(Table1[[#This Row],[Senior]]="No","Senior","other"))</f>
        <v>Senior</v>
      </c>
      <c r="AE5234">
        <f>IF(Table1[[#This Row],[Churn Label]]="no",0,1)</f>
        <v>0</v>
      </c>
      <c r="AF5234" cm="1">
        <f t="array" ref="AF5234">SUM(Table1[Cutomer Churned or not]/'KPI''s'!$B$1)</f>
        <v>0.2685808284731635</v>
      </c>
    </row>
    <row r="5235" spans="1:32" x14ac:dyDescent="0.25">
      <c r="A5235" t="s">
        <v>10587</v>
      </c>
      <c r="B5235" t="s">
        <v>21</v>
      </c>
      <c r="C5235" s="7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 t="str">
        <f>IF(Table1[[#This Row],[Under 30]]="yes","under 30",IF(Table1[[#This Row],[Senior]]="No","Senior","other"))</f>
        <v>under 30</v>
      </c>
      <c r="AE5235">
        <f>IF(Table1[[#This Row],[Churn Label]]="no",0,1)</f>
        <v>0</v>
      </c>
      <c r="AF5235" cm="1">
        <f t="array" ref="AF5235">SUM(Table1[Cutomer Churned or not]/'KPI''s'!$B$1)</f>
        <v>0.2685808284731635</v>
      </c>
    </row>
    <row r="5236" spans="1:32" x14ac:dyDescent="0.25">
      <c r="A5236" t="s">
        <v>10589</v>
      </c>
      <c r="B5236" t="s">
        <v>21</v>
      </c>
      <c r="C5236" s="7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 t="str">
        <f>IF(Table1[[#This Row],[Under 30]]="yes","under 30",IF(Table1[[#This Row],[Senior]]="No","Senior","other"))</f>
        <v>other</v>
      </c>
      <c r="AE5236">
        <f>IF(Table1[[#This Row],[Churn Label]]="no",0,1)</f>
        <v>0</v>
      </c>
      <c r="AF5236" cm="1">
        <f t="array" ref="AF5236">SUM(Table1[Cutomer Churned or not]/'KPI''s'!$B$1)</f>
        <v>0.2685808284731635</v>
      </c>
    </row>
    <row r="5237" spans="1:32" x14ac:dyDescent="0.25">
      <c r="A5237" t="s">
        <v>10591</v>
      </c>
      <c r="B5237" t="s">
        <v>21</v>
      </c>
      <c r="C5237" s="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 t="str">
        <f>IF(Table1[[#This Row],[Under 30]]="yes","under 30",IF(Table1[[#This Row],[Senior]]="No","Senior","other"))</f>
        <v>Senior</v>
      </c>
      <c r="AE5237">
        <f>IF(Table1[[#This Row],[Churn Label]]="no",0,1)</f>
        <v>0</v>
      </c>
      <c r="AF5237" cm="1">
        <f t="array" ref="AF5237">SUM(Table1[Cutomer Churned or not]/'KPI''s'!$B$1)</f>
        <v>0.2685808284731635</v>
      </c>
    </row>
    <row r="5238" spans="1:32" x14ac:dyDescent="0.25">
      <c r="A5238" t="s">
        <v>10593</v>
      </c>
      <c r="B5238" t="s">
        <v>21</v>
      </c>
      <c r="C5238" s="7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 t="str">
        <f>IF(Table1[[#This Row],[Under 30]]="yes","under 30",IF(Table1[[#This Row],[Senior]]="No","Senior","other"))</f>
        <v>under 30</v>
      </c>
      <c r="AE5238">
        <f>IF(Table1[[#This Row],[Churn Label]]="no",0,1)</f>
        <v>0</v>
      </c>
      <c r="AF5238" cm="1">
        <f t="array" ref="AF5238">SUM(Table1[Cutomer Churned or not]/'KPI''s'!$B$1)</f>
        <v>0.2685808284731635</v>
      </c>
    </row>
    <row r="5239" spans="1:32" x14ac:dyDescent="0.25">
      <c r="A5239" t="s">
        <v>10595</v>
      </c>
      <c r="B5239" t="s">
        <v>21</v>
      </c>
      <c r="C5239" s="7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 t="str">
        <f>IF(Table1[[#This Row],[Under 30]]="yes","under 30",IF(Table1[[#This Row],[Senior]]="No","Senior","other"))</f>
        <v>Senior</v>
      </c>
      <c r="AE5239">
        <f>IF(Table1[[#This Row],[Churn Label]]="no",0,1)</f>
        <v>0</v>
      </c>
      <c r="AF5239" cm="1">
        <f t="array" ref="AF5239">SUM(Table1[Cutomer Churned or not]/'KPI''s'!$B$1)</f>
        <v>0.2685808284731635</v>
      </c>
    </row>
    <row r="5240" spans="1:32" x14ac:dyDescent="0.25">
      <c r="A5240" t="s">
        <v>10597</v>
      </c>
      <c r="B5240" t="s">
        <v>21</v>
      </c>
      <c r="C5240" s="7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 t="str">
        <f>IF(Table1[[#This Row],[Under 30]]="yes","under 30",IF(Table1[[#This Row],[Senior]]="No","Senior","other"))</f>
        <v>under 30</v>
      </c>
      <c r="AE5240">
        <f>IF(Table1[[#This Row],[Churn Label]]="no",0,1)</f>
        <v>0</v>
      </c>
      <c r="AF5240" cm="1">
        <f t="array" ref="AF5240">SUM(Table1[Cutomer Churned or not]/'KPI''s'!$B$1)</f>
        <v>0.2685808284731635</v>
      </c>
    </row>
    <row r="5241" spans="1:32" x14ac:dyDescent="0.25">
      <c r="A5241" t="s">
        <v>10599</v>
      </c>
      <c r="B5241" t="s">
        <v>21</v>
      </c>
      <c r="C5241" s="7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 t="str">
        <f>IF(Table1[[#This Row],[Under 30]]="yes","under 30",IF(Table1[[#This Row],[Senior]]="No","Senior","other"))</f>
        <v>other</v>
      </c>
      <c r="AE5241">
        <f>IF(Table1[[#This Row],[Churn Label]]="no",0,1)</f>
        <v>0</v>
      </c>
      <c r="AF5241" cm="1">
        <f t="array" ref="AF5241">SUM(Table1[Cutomer Churned or not]/'KPI''s'!$B$1)</f>
        <v>0.2685808284731635</v>
      </c>
    </row>
    <row r="5242" spans="1:32" x14ac:dyDescent="0.25">
      <c r="A5242" t="s">
        <v>10601</v>
      </c>
      <c r="B5242" t="s">
        <v>21</v>
      </c>
      <c r="C5242" s="7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 t="str">
        <f>IF(Table1[[#This Row],[Under 30]]="yes","under 30",IF(Table1[[#This Row],[Senior]]="No","Senior","other"))</f>
        <v>Senior</v>
      </c>
      <c r="AE5242">
        <f>IF(Table1[[#This Row],[Churn Label]]="no",0,1)</f>
        <v>0</v>
      </c>
      <c r="AF5242" cm="1">
        <f t="array" ref="AF5242">SUM(Table1[Cutomer Churned or not]/'KPI''s'!$B$1)</f>
        <v>0.2685808284731635</v>
      </c>
    </row>
    <row r="5243" spans="1:32" x14ac:dyDescent="0.25">
      <c r="A5243" t="s">
        <v>10603</v>
      </c>
      <c r="B5243" t="s">
        <v>21</v>
      </c>
      <c r="C5243" s="7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 t="str">
        <f>IF(Table1[[#This Row],[Under 30]]="yes","under 30",IF(Table1[[#This Row],[Senior]]="No","Senior","other"))</f>
        <v>Senior</v>
      </c>
      <c r="AE5243">
        <f>IF(Table1[[#This Row],[Churn Label]]="no",0,1)</f>
        <v>0</v>
      </c>
      <c r="AF5243" cm="1">
        <f t="array" ref="AF5243">SUM(Table1[Cutomer Churned or not]/'KPI''s'!$B$1)</f>
        <v>0.2685808284731635</v>
      </c>
    </row>
    <row r="5244" spans="1:32" x14ac:dyDescent="0.25">
      <c r="A5244" t="s">
        <v>10605</v>
      </c>
      <c r="B5244" t="s">
        <v>21</v>
      </c>
      <c r="C5244" s="7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 t="str">
        <f>IF(Table1[[#This Row],[Under 30]]="yes","under 30",IF(Table1[[#This Row],[Senior]]="No","Senior","other"))</f>
        <v>Senior</v>
      </c>
      <c r="AE5244">
        <f>IF(Table1[[#This Row],[Churn Label]]="no",0,1)</f>
        <v>0</v>
      </c>
      <c r="AF5244" cm="1">
        <f t="array" ref="AF5244">SUM(Table1[Cutomer Churned or not]/'KPI''s'!$B$1)</f>
        <v>0.2685808284731635</v>
      </c>
    </row>
    <row r="5245" spans="1:32" x14ac:dyDescent="0.25">
      <c r="A5245" t="s">
        <v>10607</v>
      </c>
      <c r="B5245" t="s">
        <v>21</v>
      </c>
      <c r="C5245" s="7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 t="str">
        <f>IF(Table1[[#This Row],[Under 30]]="yes","under 30",IF(Table1[[#This Row],[Senior]]="No","Senior","other"))</f>
        <v>other</v>
      </c>
      <c r="AE5245">
        <f>IF(Table1[[#This Row],[Churn Label]]="no",0,1)</f>
        <v>0</v>
      </c>
      <c r="AF5245" cm="1">
        <f t="array" ref="AF5245">SUM(Table1[Cutomer Churned or not]/'KPI''s'!$B$1)</f>
        <v>0.2685808284731635</v>
      </c>
    </row>
    <row r="5246" spans="1:32" x14ac:dyDescent="0.25">
      <c r="A5246" t="s">
        <v>10609</v>
      </c>
      <c r="B5246" t="s">
        <v>21</v>
      </c>
      <c r="C5246" s="7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 t="str">
        <f>IF(Table1[[#This Row],[Under 30]]="yes","under 30",IF(Table1[[#This Row],[Senior]]="No","Senior","other"))</f>
        <v>Senior</v>
      </c>
      <c r="AE5246">
        <f>IF(Table1[[#This Row],[Churn Label]]="no",0,1)</f>
        <v>0</v>
      </c>
      <c r="AF5246" cm="1">
        <f t="array" ref="AF5246">SUM(Table1[Cutomer Churned or not]/'KPI''s'!$B$1)</f>
        <v>0.2685808284731635</v>
      </c>
    </row>
    <row r="5247" spans="1:32" x14ac:dyDescent="0.25">
      <c r="A5247" t="s">
        <v>10611</v>
      </c>
      <c r="B5247" t="s">
        <v>21</v>
      </c>
      <c r="C5247" s="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 t="str">
        <f>IF(Table1[[#This Row],[Under 30]]="yes","under 30",IF(Table1[[#This Row],[Senior]]="No","Senior","other"))</f>
        <v>Senior</v>
      </c>
      <c r="AE5247">
        <f>IF(Table1[[#This Row],[Churn Label]]="no",0,1)</f>
        <v>0</v>
      </c>
      <c r="AF5247" cm="1">
        <f t="array" ref="AF5247">SUM(Table1[Cutomer Churned or not]/'KPI''s'!$B$1)</f>
        <v>0.2685808284731635</v>
      </c>
    </row>
    <row r="5248" spans="1:32" x14ac:dyDescent="0.25">
      <c r="A5248" t="s">
        <v>10613</v>
      </c>
      <c r="B5248" t="s">
        <v>21</v>
      </c>
      <c r="C5248" s="7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 t="str">
        <f>IF(Table1[[#This Row],[Under 30]]="yes","under 30",IF(Table1[[#This Row],[Senior]]="No","Senior","other"))</f>
        <v>under 30</v>
      </c>
      <c r="AE5248">
        <f>IF(Table1[[#This Row],[Churn Label]]="no",0,1)</f>
        <v>0</v>
      </c>
      <c r="AF5248" cm="1">
        <f t="array" ref="AF5248">SUM(Table1[Cutomer Churned or not]/'KPI''s'!$B$1)</f>
        <v>0.2685808284731635</v>
      </c>
    </row>
    <row r="5249" spans="1:32" x14ac:dyDescent="0.25">
      <c r="A5249" t="s">
        <v>10615</v>
      </c>
      <c r="B5249" t="s">
        <v>21</v>
      </c>
      <c r="C5249" s="7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 t="str">
        <f>IF(Table1[[#This Row],[Under 30]]="yes","under 30",IF(Table1[[#This Row],[Senior]]="No","Senior","other"))</f>
        <v>Senior</v>
      </c>
      <c r="AE5249">
        <f>IF(Table1[[#This Row],[Churn Label]]="no",0,1)</f>
        <v>0</v>
      </c>
      <c r="AF5249" cm="1">
        <f t="array" ref="AF5249">SUM(Table1[Cutomer Churned or not]/'KPI''s'!$B$1)</f>
        <v>0.2685808284731635</v>
      </c>
    </row>
    <row r="5250" spans="1:32" x14ac:dyDescent="0.25">
      <c r="A5250" t="s">
        <v>10617</v>
      </c>
      <c r="B5250" t="s">
        <v>21</v>
      </c>
      <c r="C5250" s="7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 t="str">
        <f>IF(Table1[[#This Row],[Under 30]]="yes","under 30",IF(Table1[[#This Row],[Senior]]="No","Senior","other"))</f>
        <v>Senior</v>
      </c>
      <c r="AE5250">
        <f>IF(Table1[[#This Row],[Churn Label]]="no",0,1)</f>
        <v>0</v>
      </c>
      <c r="AF5250" cm="1">
        <f t="array" ref="AF5250">SUM(Table1[Cutomer Churned or not]/'KPI''s'!$B$1)</f>
        <v>0.2685808284731635</v>
      </c>
    </row>
    <row r="5251" spans="1:32" x14ac:dyDescent="0.25">
      <c r="A5251" t="s">
        <v>10619</v>
      </c>
      <c r="B5251" t="s">
        <v>21</v>
      </c>
      <c r="C5251" s="7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 t="str">
        <f>IF(Table1[[#This Row],[Under 30]]="yes","under 30",IF(Table1[[#This Row],[Senior]]="No","Senior","other"))</f>
        <v>Senior</v>
      </c>
      <c r="AE5251">
        <f>IF(Table1[[#This Row],[Churn Label]]="no",0,1)</f>
        <v>0</v>
      </c>
      <c r="AF5251" cm="1">
        <f t="array" ref="AF5251">SUM(Table1[Cutomer Churned or not]/'KPI''s'!$B$1)</f>
        <v>0.2685808284731635</v>
      </c>
    </row>
    <row r="5252" spans="1:32" x14ac:dyDescent="0.25">
      <c r="A5252" t="s">
        <v>10621</v>
      </c>
      <c r="B5252" t="s">
        <v>21</v>
      </c>
      <c r="C5252" s="7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 t="str">
        <f>IF(Table1[[#This Row],[Under 30]]="yes","under 30",IF(Table1[[#This Row],[Senior]]="No","Senior","other"))</f>
        <v>other</v>
      </c>
      <c r="AE5252">
        <f>IF(Table1[[#This Row],[Churn Label]]="no",0,1)</f>
        <v>0</v>
      </c>
      <c r="AF5252" cm="1">
        <f t="array" ref="AF5252">SUM(Table1[Cutomer Churned or not]/'KPI''s'!$B$1)</f>
        <v>0.2685808284731635</v>
      </c>
    </row>
    <row r="5253" spans="1:32" x14ac:dyDescent="0.25">
      <c r="A5253" t="s">
        <v>10623</v>
      </c>
      <c r="B5253" t="s">
        <v>21</v>
      </c>
      <c r="C5253" s="7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 t="str">
        <f>IF(Table1[[#This Row],[Under 30]]="yes","under 30",IF(Table1[[#This Row],[Senior]]="No","Senior","other"))</f>
        <v>Senior</v>
      </c>
      <c r="AE5253">
        <f>IF(Table1[[#This Row],[Churn Label]]="no",0,1)</f>
        <v>0</v>
      </c>
      <c r="AF5253" cm="1">
        <f t="array" ref="AF5253">SUM(Table1[Cutomer Churned or not]/'KPI''s'!$B$1)</f>
        <v>0.2685808284731635</v>
      </c>
    </row>
    <row r="5254" spans="1:32" x14ac:dyDescent="0.25">
      <c r="A5254" t="s">
        <v>10625</v>
      </c>
      <c r="B5254" t="s">
        <v>21</v>
      </c>
      <c r="C5254" s="7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 t="str">
        <f>IF(Table1[[#This Row],[Under 30]]="yes","under 30",IF(Table1[[#This Row],[Senior]]="No","Senior","other"))</f>
        <v>Senior</v>
      </c>
      <c r="AE5254">
        <f>IF(Table1[[#This Row],[Churn Label]]="no",0,1)</f>
        <v>0</v>
      </c>
      <c r="AF5254" cm="1">
        <f t="array" ref="AF5254">SUM(Table1[Cutomer Churned or not]/'KPI''s'!$B$1)</f>
        <v>0.2685808284731635</v>
      </c>
    </row>
    <row r="5255" spans="1:32" x14ac:dyDescent="0.25">
      <c r="A5255" t="s">
        <v>10627</v>
      </c>
      <c r="B5255" t="s">
        <v>21</v>
      </c>
      <c r="C5255" s="7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 t="str">
        <f>IF(Table1[[#This Row],[Under 30]]="yes","under 30",IF(Table1[[#This Row],[Senior]]="No","Senior","other"))</f>
        <v>under 30</v>
      </c>
      <c r="AE5255">
        <f>IF(Table1[[#This Row],[Churn Label]]="no",0,1)</f>
        <v>0</v>
      </c>
      <c r="AF5255" cm="1">
        <f t="array" ref="AF5255">SUM(Table1[Cutomer Churned or not]/'KPI''s'!$B$1)</f>
        <v>0.2685808284731635</v>
      </c>
    </row>
    <row r="5256" spans="1:32" x14ac:dyDescent="0.25">
      <c r="A5256" t="s">
        <v>10629</v>
      </c>
      <c r="B5256" t="s">
        <v>21</v>
      </c>
      <c r="C5256" s="7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 t="str">
        <f>IF(Table1[[#This Row],[Under 30]]="yes","under 30",IF(Table1[[#This Row],[Senior]]="No","Senior","other"))</f>
        <v>Senior</v>
      </c>
      <c r="AE5256">
        <f>IF(Table1[[#This Row],[Churn Label]]="no",0,1)</f>
        <v>0</v>
      </c>
      <c r="AF5256" cm="1">
        <f t="array" ref="AF5256">SUM(Table1[Cutomer Churned or not]/'KPI''s'!$B$1)</f>
        <v>0.2685808284731635</v>
      </c>
    </row>
    <row r="5257" spans="1:32" x14ac:dyDescent="0.25">
      <c r="A5257" t="s">
        <v>10631</v>
      </c>
      <c r="B5257" t="s">
        <v>21</v>
      </c>
      <c r="C5257" s="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 t="str">
        <f>IF(Table1[[#This Row],[Under 30]]="yes","under 30",IF(Table1[[#This Row],[Senior]]="No","Senior","other"))</f>
        <v>Senior</v>
      </c>
      <c r="AE5257">
        <f>IF(Table1[[#This Row],[Churn Label]]="no",0,1)</f>
        <v>0</v>
      </c>
      <c r="AF5257" cm="1">
        <f t="array" ref="AF5257">SUM(Table1[Cutomer Churned or not]/'KPI''s'!$B$1)</f>
        <v>0.2685808284731635</v>
      </c>
    </row>
    <row r="5258" spans="1:32" x14ac:dyDescent="0.25">
      <c r="A5258" t="s">
        <v>10633</v>
      </c>
      <c r="B5258" t="s">
        <v>21</v>
      </c>
      <c r="C5258" s="7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 t="str">
        <f>IF(Table1[[#This Row],[Under 30]]="yes","under 30",IF(Table1[[#This Row],[Senior]]="No","Senior","other"))</f>
        <v>Senior</v>
      </c>
      <c r="AE5258">
        <f>IF(Table1[[#This Row],[Churn Label]]="no",0,1)</f>
        <v>0</v>
      </c>
      <c r="AF5258" cm="1">
        <f t="array" ref="AF5258">SUM(Table1[Cutomer Churned or not]/'KPI''s'!$B$1)</f>
        <v>0.2685808284731635</v>
      </c>
    </row>
    <row r="5259" spans="1:32" x14ac:dyDescent="0.25">
      <c r="A5259" t="s">
        <v>10635</v>
      </c>
      <c r="B5259" t="s">
        <v>21</v>
      </c>
      <c r="C5259" s="7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 t="str">
        <f>IF(Table1[[#This Row],[Under 30]]="yes","under 30",IF(Table1[[#This Row],[Senior]]="No","Senior","other"))</f>
        <v>Senior</v>
      </c>
      <c r="AE5259">
        <f>IF(Table1[[#This Row],[Churn Label]]="no",0,1)</f>
        <v>0</v>
      </c>
      <c r="AF5259" cm="1">
        <f t="array" ref="AF5259">SUM(Table1[Cutomer Churned or not]/'KPI''s'!$B$1)</f>
        <v>0.2685808284731635</v>
      </c>
    </row>
    <row r="5260" spans="1:32" x14ac:dyDescent="0.25">
      <c r="A5260" t="s">
        <v>10637</v>
      </c>
      <c r="B5260" t="s">
        <v>21</v>
      </c>
      <c r="C5260" s="7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 t="str">
        <f>IF(Table1[[#This Row],[Under 30]]="yes","under 30",IF(Table1[[#This Row],[Senior]]="No","Senior","other"))</f>
        <v>Senior</v>
      </c>
      <c r="AE5260">
        <f>IF(Table1[[#This Row],[Churn Label]]="no",0,1)</f>
        <v>0</v>
      </c>
      <c r="AF5260" cm="1">
        <f t="array" ref="AF5260">SUM(Table1[Cutomer Churned or not]/'KPI''s'!$B$1)</f>
        <v>0.2685808284731635</v>
      </c>
    </row>
    <row r="5261" spans="1:32" x14ac:dyDescent="0.25">
      <c r="A5261" t="s">
        <v>10639</v>
      </c>
      <c r="B5261" t="s">
        <v>21</v>
      </c>
      <c r="C5261" s="7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 t="str">
        <f>IF(Table1[[#This Row],[Under 30]]="yes","under 30",IF(Table1[[#This Row],[Senior]]="No","Senior","other"))</f>
        <v>Senior</v>
      </c>
      <c r="AE5261">
        <f>IF(Table1[[#This Row],[Churn Label]]="no",0,1)</f>
        <v>0</v>
      </c>
      <c r="AF5261" cm="1">
        <f t="array" ref="AF5261">SUM(Table1[Cutomer Churned or not]/'KPI''s'!$B$1)</f>
        <v>0.2685808284731635</v>
      </c>
    </row>
    <row r="5262" spans="1:32" x14ac:dyDescent="0.25">
      <c r="A5262" t="s">
        <v>10641</v>
      </c>
      <c r="B5262" t="s">
        <v>21</v>
      </c>
      <c r="C5262" s="7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 t="str">
        <f>IF(Table1[[#This Row],[Under 30]]="yes","under 30",IF(Table1[[#This Row],[Senior]]="No","Senior","other"))</f>
        <v>Senior</v>
      </c>
      <c r="AE5262">
        <f>IF(Table1[[#This Row],[Churn Label]]="no",0,1)</f>
        <v>0</v>
      </c>
      <c r="AF5262" cm="1">
        <f t="array" ref="AF5262">SUM(Table1[Cutomer Churned or not]/'KPI''s'!$B$1)</f>
        <v>0.2685808284731635</v>
      </c>
    </row>
    <row r="5263" spans="1:32" x14ac:dyDescent="0.25">
      <c r="A5263" t="s">
        <v>10643</v>
      </c>
      <c r="B5263" t="s">
        <v>21</v>
      </c>
      <c r="C5263" s="7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 t="str">
        <f>IF(Table1[[#This Row],[Under 30]]="yes","under 30",IF(Table1[[#This Row],[Senior]]="No","Senior","other"))</f>
        <v>under 30</v>
      </c>
      <c r="AE5263">
        <f>IF(Table1[[#This Row],[Churn Label]]="no",0,1)</f>
        <v>0</v>
      </c>
      <c r="AF5263" cm="1">
        <f t="array" ref="AF5263">SUM(Table1[Cutomer Churned or not]/'KPI''s'!$B$1)</f>
        <v>0.2685808284731635</v>
      </c>
    </row>
    <row r="5264" spans="1:32" x14ac:dyDescent="0.25">
      <c r="A5264" t="s">
        <v>10645</v>
      </c>
      <c r="B5264" t="s">
        <v>21</v>
      </c>
      <c r="C5264" s="7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 t="str">
        <f>IF(Table1[[#This Row],[Under 30]]="yes","under 30",IF(Table1[[#This Row],[Senior]]="No","Senior","other"))</f>
        <v>Senior</v>
      </c>
      <c r="AE5264">
        <f>IF(Table1[[#This Row],[Churn Label]]="no",0,1)</f>
        <v>0</v>
      </c>
      <c r="AF5264" cm="1">
        <f t="array" ref="AF5264">SUM(Table1[Cutomer Churned or not]/'KPI''s'!$B$1)</f>
        <v>0.2685808284731635</v>
      </c>
    </row>
    <row r="5265" spans="1:32" x14ac:dyDescent="0.25">
      <c r="A5265" t="s">
        <v>10647</v>
      </c>
      <c r="B5265" t="s">
        <v>21</v>
      </c>
      <c r="C5265" s="7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 t="str">
        <f>IF(Table1[[#This Row],[Under 30]]="yes","under 30",IF(Table1[[#This Row],[Senior]]="No","Senior","other"))</f>
        <v>Senior</v>
      </c>
      <c r="AE5265">
        <f>IF(Table1[[#This Row],[Churn Label]]="no",0,1)</f>
        <v>0</v>
      </c>
      <c r="AF5265" cm="1">
        <f t="array" ref="AF5265">SUM(Table1[Cutomer Churned or not]/'KPI''s'!$B$1)</f>
        <v>0.2685808284731635</v>
      </c>
    </row>
    <row r="5266" spans="1:32" x14ac:dyDescent="0.25">
      <c r="A5266" t="s">
        <v>10649</v>
      </c>
      <c r="B5266" t="s">
        <v>21</v>
      </c>
      <c r="C5266" s="7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 t="str">
        <f>IF(Table1[[#This Row],[Under 30]]="yes","under 30",IF(Table1[[#This Row],[Senior]]="No","Senior","other"))</f>
        <v>Senior</v>
      </c>
      <c r="AE5266">
        <f>IF(Table1[[#This Row],[Churn Label]]="no",0,1)</f>
        <v>0</v>
      </c>
      <c r="AF5266" cm="1">
        <f t="array" ref="AF5266">SUM(Table1[Cutomer Churned or not]/'KPI''s'!$B$1)</f>
        <v>0.2685808284731635</v>
      </c>
    </row>
    <row r="5267" spans="1:32" x14ac:dyDescent="0.25">
      <c r="A5267" t="s">
        <v>10651</v>
      </c>
      <c r="B5267" t="s">
        <v>21</v>
      </c>
      <c r="C5267" s="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 t="str">
        <f>IF(Table1[[#This Row],[Under 30]]="yes","under 30",IF(Table1[[#This Row],[Senior]]="No","Senior","other"))</f>
        <v>Senior</v>
      </c>
      <c r="AE5267">
        <f>IF(Table1[[#This Row],[Churn Label]]="no",0,1)</f>
        <v>0</v>
      </c>
      <c r="AF5267" cm="1">
        <f t="array" ref="AF5267">SUM(Table1[Cutomer Churned or not]/'KPI''s'!$B$1)</f>
        <v>0.2685808284731635</v>
      </c>
    </row>
    <row r="5268" spans="1:32" x14ac:dyDescent="0.25">
      <c r="A5268" t="s">
        <v>10653</v>
      </c>
      <c r="B5268" t="s">
        <v>21</v>
      </c>
      <c r="C5268" s="7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 t="str">
        <f>IF(Table1[[#This Row],[Under 30]]="yes","under 30",IF(Table1[[#This Row],[Senior]]="No","Senior","other"))</f>
        <v>Senior</v>
      </c>
      <c r="AE5268">
        <f>IF(Table1[[#This Row],[Churn Label]]="no",0,1)</f>
        <v>0</v>
      </c>
      <c r="AF5268" cm="1">
        <f t="array" ref="AF5268">SUM(Table1[Cutomer Churned or not]/'KPI''s'!$B$1)</f>
        <v>0.2685808284731635</v>
      </c>
    </row>
    <row r="5269" spans="1:32" x14ac:dyDescent="0.25">
      <c r="A5269" t="s">
        <v>10655</v>
      </c>
      <c r="B5269" t="s">
        <v>21</v>
      </c>
      <c r="C5269" s="7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 t="str">
        <f>IF(Table1[[#This Row],[Under 30]]="yes","under 30",IF(Table1[[#This Row],[Senior]]="No","Senior","other"))</f>
        <v>other</v>
      </c>
      <c r="AE5269">
        <f>IF(Table1[[#This Row],[Churn Label]]="no",0,1)</f>
        <v>0</v>
      </c>
      <c r="AF5269" cm="1">
        <f t="array" ref="AF5269">SUM(Table1[Cutomer Churned or not]/'KPI''s'!$B$1)</f>
        <v>0.2685808284731635</v>
      </c>
    </row>
    <row r="5270" spans="1:32" x14ac:dyDescent="0.25">
      <c r="A5270" t="s">
        <v>10657</v>
      </c>
      <c r="B5270" t="s">
        <v>21</v>
      </c>
      <c r="C5270" s="7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 t="str">
        <f>IF(Table1[[#This Row],[Under 30]]="yes","under 30",IF(Table1[[#This Row],[Senior]]="No","Senior","other"))</f>
        <v>Senior</v>
      </c>
      <c r="AE5270">
        <f>IF(Table1[[#This Row],[Churn Label]]="no",0,1)</f>
        <v>0</v>
      </c>
      <c r="AF5270" cm="1">
        <f t="array" ref="AF5270">SUM(Table1[Cutomer Churned or not]/'KPI''s'!$B$1)</f>
        <v>0.2685808284731635</v>
      </c>
    </row>
    <row r="5271" spans="1:32" x14ac:dyDescent="0.25">
      <c r="A5271" t="s">
        <v>10659</v>
      </c>
      <c r="B5271" t="s">
        <v>21</v>
      </c>
      <c r="C5271" s="7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 t="str">
        <f>IF(Table1[[#This Row],[Under 30]]="yes","under 30",IF(Table1[[#This Row],[Senior]]="No","Senior","other"))</f>
        <v>Senior</v>
      </c>
      <c r="AE5271">
        <f>IF(Table1[[#This Row],[Churn Label]]="no",0,1)</f>
        <v>0</v>
      </c>
      <c r="AF5271" cm="1">
        <f t="array" ref="AF5271">SUM(Table1[Cutomer Churned or not]/'KPI''s'!$B$1)</f>
        <v>0.2685808284731635</v>
      </c>
    </row>
    <row r="5272" spans="1:32" x14ac:dyDescent="0.25">
      <c r="A5272" t="s">
        <v>10661</v>
      </c>
      <c r="B5272" t="s">
        <v>21</v>
      </c>
      <c r="C5272" s="7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 t="str">
        <f>IF(Table1[[#This Row],[Under 30]]="yes","under 30",IF(Table1[[#This Row],[Senior]]="No","Senior","other"))</f>
        <v>Senior</v>
      </c>
      <c r="AE5272">
        <f>IF(Table1[[#This Row],[Churn Label]]="no",0,1)</f>
        <v>0</v>
      </c>
      <c r="AF5272" cm="1">
        <f t="array" ref="AF5272">SUM(Table1[Cutomer Churned or not]/'KPI''s'!$B$1)</f>
        <v>0.2685808284731635</v>
      </c>
    </row>
    <row r="5273" spans="1:32" x14ac:dyDescent="0.25">
      <c r="A5273" t="s">
        <v>10663</v>
      </c>
      <c r="B5273" t="s">
        <v>21</v>
      </c>
      <c r="C5273" s="7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 t="str">
        <f>IF(Table1[[#This Row],[Under 30]]="yes","under 30",IF(Table1[[#This Row],[Senior]]="No","Senior","other"))</f>
        <v>under 30</v>
      </c>
      <c r="AE5273">
        <f>IF(Table1[[#This Row],[Churn Label]]="no",0,1)</f>
        <v>0</v>
      </c>
      <c r="AF5273" cm="1">
        <f t="array" ref="AF5273">SUM(Table1[Cutomer Churned or not]/'KPI''s'!$B$1)</f>
        <v>0.2685808284731635</v>
      </c>
    </row>
    <row r="5274" spans="1:32" x14ac:dyDescent="0.25">
      <c r="A5274" t="s">
        <v>10665</v>
      </c>
      <c r="B5274" t="s">
        <v>21</v>
      </c>
      <c r="C5274" s="7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 t="str">
        <f>IF(Table1[[#This Row],[Under 30]]="yes","under 30",IF(Table1[[#This Row],[Senior]]="No","Senior","other"))</f>
        <v>other</v>
      </c>
      <c r="AE5274">
        <f>IF(Table1[[#This Row],[Churn Label]]="no",0,1)</f>
        <v>0</v>
      </c>
      <c r="AF5274" cm="1">
        <f t="array" ref="AF5274">SUM(Table1[Cutomer Churned or not]/'KPI''s'!$B$1)</f>
        <v>0.2685808284731635</v>
      </c>
    </row>
    <row r="5275" spans="1:32" x14ac:dyDescent="0.25">
      <c r="A5275" t="s">
        <v>10667</v>
      </c>
      <c r="B5275" t="s">
        <v>21</v>
      </c>
      <c r="C5275" s="7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 t="str">
        <f>IF(Table1[[#This Row],[Under 30]]="yes","under 30",IF(Table1[[#This Row],[Senior]]="No","Senior","other"))</f>
        <v>Senior</v>
      </c>
      <c r="AE5275">
        <f>IF(Table1[[#This Row],[Churn Label]]="no",0,1)</f>
        <v>0</v>
      </c>
      <c r="AF5275" cm="1">
        <f t="array" ref="AF5275">SUM(Table1[Cutomer Churned or not]/'KPI''s'!$B$1)</f>
        <v>0.2685808284731635</v>
      </c>
    </row>
    <row r="5276" spans="1:32" x14ac:dyDescent="0.25">
      <c r="A5276" t="s">
        <v>10669</v>
      </c>
      <c r="B5276" t="s">
        <v>21</v>
      </c>
      <c r="C5276" s="7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 t="str">
        <f>IF(Table1[[#This Row],[Under 30]]="yes","under 30",IF(Table1[[#This Row],[Senior]]="No","Senior","other"))</f>
        <v>under 30</v>
      </c>
      <c r="AE5276">
        <f>IF(Table1[[#This Row],[Churn Label]]="no",0,1)</f>
        <v>0</v>
      </c>
      <c r="AF5276" cm="1">
        <f t="array" ref="AF5276">SUM(Table1[Cutomer Churned or not]/'KPI''s'!$B$1)</f>
        <v>0.2685808284731635</v>
      </c>
    </row>
    <row r="5277" spans="1:32" x14ac:dyDescent="0.25">
      <c r="A5277" t="s">
        <v>10671</v>
      </c>
      <c r="B5277" t="s">
        <v>21</v>
      </c>
      <c r="C5277" s="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 t="str">
        <f>IF(Table1[[#This Row],[Under 30]]="yes","under 30",IF(Table1[[#This Row],[Senior]]="No","Senior","other"))</f>
        <v>Senior</v>
      </c>
      <c r="AE5277">
        <f>IF(Table1[[#This Row],[Churn Label]]="no",0,1)</f>
        <v>0</v>
      </c>
      <c r="AF5277" cm="1">
        <f t="array" ref="AF5277">SUM(Table1[Cutomer Churned or not]/'KPI''s'!$B$1)</f>
        <v>0.2685808284731635</v>
      </c>
    </row>
    <row r="5278" spans="1:32" x14ac:dyDescent="0.25">
      <c r="A5278" t="s">
        <v>10673</v>
      </c>
      <c r="B5278" t="s">
        <v>21</v>
      </c>
      <c r="C5278" s="7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 t="str">
        <f>IF(Table1[[#This Row],[Under 30]]="yes","under 30",IF(Table1[[#This Row],[Senior]]="No","Senior","other"))</f>
        <v>under 30</v>
      </c>
      <c r="AE5278">
        <f>IF(Table1[[#This Row],[Churn Label]]="no",0,1)</f>
        <v>0</v>
      </c>
      <c r="AF5278" cm="1">
        <f t="array" ref="AF5278">SUM(Table1[Cutomer Churned or not]/'KPI''s'!$B$1)</f>
        <v>0.2685808284731635</v>
      </c>
    </row>
    <row r="5279" spans="1:32" x14ac:dyDescent="0.25">
      <c r="A5279" t="s">
        <v>10675</v>
      </c>
      <c r="B5279" t="s">
        <v>21</v>
      </c>
      <c r="C5279" s="7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 t="str">
        <f>IF(Table1[[#This Row],[Under 30]]="yes","under 30",IF(Table1[[#This Row],[Senior]]="No","Senior","other"))</f>
        <v>Senior</v>
      </c>
      <c r="AE5279">
        <f>IF(Table1[[#This Row],[Churn Label]]="no",0,1)</f>
        <v>0</v>
      </c>
      <c r="AF5279" cm="1">
        <f t="array" ref="AF5279">SUM(Table1[Cutomer Churned or not]/'KPI''s'!$B$1)</f>
        <v>0.2685808284731635</v>
      </c>
    </row>
    <row r="5280" spans="1:32" x14ac:dyDescent="0.25">
      <c r="A5280" t="s">
        <v>10677</v>
      </c>
      <c r="B5280" t="s">
        <v>21</v>
      </c>
      <c r="C5280" s="7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 t="str">
        <f>IF(Table1[[#This Row],[Under 30]]="yes","under 30",IF(Table1[[#This Row],[Senior]]="No","Senior","other"))</f>
        <v>under 30</v>
      </c>
      <c r="AE5280">
        <f>IF(Table1[[#This Row],[Churn Label]]="no",0,1)</f>
        <v>0</v>
      </c>
      <c r="AF5280" cm="1">
        <f t="array" ref="AF5280">SUM(Table1[Cutomer Churned or not]/'KPI''s'!$B$1)</f>
        <v>0.2685808284731635</v>
      </c>
    </row>
    <row r="5281" spans="1:32" x14ac:dyDescent="0.25">
      <c r="A5281" t="s">
        <v>10679</v>
      </c>
      <c r="B5281" t="s">
        <v>21</v>
      </c>
      <c r="C5281" s="7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 t="str">
        <f>IF(Table1[[#This Row],[Under 30]]="yes","under 30",IF(Table1[[#This Row],[Senior]]="No","Senior","other"))</f>
        <v>Senior</v>
      </c>
      <c r="AE5281">
        <f>IF(Table1[[#This Row],[Churn Label]]="no",0,1)</f>
        <v>0</v>
      </c>
      <c r="AF5281" cm="1">
        <f t="array" ref="AF5281">SUM(Table1[Cutomer Churned or not]/'KPI''s'!$B$1)</f>
        <v>0.2685808284731635</v>
      </c>
    </row>
    <row r="5282" spans="1:32" x14ac:dyDescent="0.25">
      <c r="A5282" t="s">
        <v>10681</v>
      </c>
      <c r="B5282" t="s">
        <v>21</v>
      </c>
      <c r="C5282" s="7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 t="str">
        <f>IF(Table1[[#This Row],[Under 30]]="yes","under 30",IF(Table1[[#This Row],[Senior]]="No","Senior","other"))</f>
        <v>Senior</v>
      </c>
      <c r="AE5282">
        <f>IF(Table1[[#This Row],[Churn Label]]="no",0,1)</f>
        <v>0</v>
      </c>
      <c r="AF5282" cm="1">
        <f t="array" ref="AF5282">SUM(Table1[Cutomer Churned or not]/'KPI''s'!$B$1)</f>
        <v>0.2685808284731635</v>
      </c>
    </row>
    <row r="5283" spans="1:32" x14ac:dyDescent="0.25">
      <c r="A5283" t="s">
        <v>10683</v>
      </c>
      <c r="B5283" t="s">
        <v>21</v>
      </c>
      <c r="C5283" s="7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 t="str">
        <f>IF(Table1[[#This Row],[Under 30]]="yes","under 30",IF(Table1[[#This Row],[Senior]]="No","Senior","other"))</f>
        <v>Senior</v>
      </c>
      <c r="AE5283">
        <f>IF(Table1[[#This Row],[Churn Label]]="no",0,1)</f>
        <v>0</v>
      </c>
      <c r="AF5283" cm="1">
        <f t="array" ref="AF5283">SUM(Table1[Cutomer Churned or not]/'KPI''s'!$B$1)</f>
        <v>0.2685808284731635</v>
      </c>
    </row>
    <row r="5284" spans="1:32" x14ac:dyDescent="0.25">
      <c r="A5284" t="s">
        <v>10685</v>
      </c>
      <c r="B5284" t="s">
        <v>21</v>
      </c>
      <c r="C5284" s="7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 t="str">
        <f>IF(Table1[[#This Row],[Under 30]]="yes","under 30",IF(Table1[[#This Row],[Senior]]="No","Senior","other"))</f>
        <v>Senior</v>
      </c>
      <c r="AE5284">
        <f>IF(Table1[[#This Row],[Churn Label]]="no",0,1)</f>
        <v>0</v>
      </c>
      <c r="AF5284" cm="1">
        <f t="array" ref="AF5284">SUM(Table1[Cutomer Churned or not]/'KPI''s'!$B$1)</f>
        <v>0.2685808284731635</v>
      </c>
    </row>
    <row r="5285" spans="1:32" x14ac:dyDescent="0.25">
      <c r="A5285" t="s">
        <v>10687</v>
      </c>
      <c r="B5285" t="s">
        <v>21</v>
      </c>
      <c r="C5285" s="7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 t="str">
        <f>IF(Table1[[#This Row],[Under 30]]="yes","under 30",IF(Table1[[#This Row],[Senior]]="No","Senior","other"))</f>
        <v>Senior</v>
      </c>
      <c r="AE5285">
        <f>IF(Table1[[#This Row],[Churn Label]]="no",0,1)</f>
        <v>0</v>
      </c>
      <c r="AF5285" cm="1">
        <f t="array" ref="AF5285">SUM(Table1[Cutomer Churned or not]/'KPI''s'!$B$1)</f>
        <v>0.2685808284731635</v>
      </c>
    </row>
    <row r="5286" spans="1:32" x14ac:dyDescent="0.25">
      <c r="A5286" t="s">
        <v>10689</v>
      </c>
      <c r="B5286" t="s">
        <v>21</v>
      </c>
      <c r="C5286" s="7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 t="str">
        <f>IF(Table1[[#This Row],[Under 30]]="yes","under 30",IF(Table1[[#This Row],[Senior]]="No","Senior","other"))</f>
        <v>Senior</v>
      </c>
      <c r="AE5286">
        <f>IF(Table1[[#This Row],[Churn Label]]="no",0,1)</f>
        <v>0</v>
      </c>
      <c r="AF5286" cm="1">
        <f t="array" ref="AF5286">SUM(Table1[Cutomer Churned or not]/'KPI''s'!$B$1)</f>
        <v>0.2685808284731635</v>
      </c>
    </row>
    <row r="5287" spans="1:32" x14ac:dyDescent="0.25">
      <c r="A5287" t="s">
        <v>10691</v>
      </c>
      <c r="B5287" t="s">
        <v>21</v>
      </c>
      <c r="C5287" s="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 t="str">
        <f>IF(Table1[[#This Row],[Under 30]]="yes","under 30",IF(Table1[[#This Row],[Senior]]="No","Senior","other"))</f>
        <v>Senior</v>
      </c>
      <c r="AE5287">
        <f>IF(Table1[[#This Row],[Churn Label]]="no",0,1)</f>
        <v>0</v>
      </c>
      <c r="AF5287" cm="1">
        <f t="array" ref="AF5287">SUM(Table1[Cutomer Churned or not]/'KPI''s'!$B$1)</f>
        <v>0.2685808284731635</v>
      </c>
    </row>
    <row r="5288" spans="1:32" x14ac:dyDescent="0.25">
      <c r="A5288" t="s">
        <v>10693</v>
      </c>
      <c r="B5288" t="s">
        <v>21</v>
      </c>
      <c r="C5288" s="7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 t="str">
        <f>IF(Table1[[#This Row],[Under 30]]="yes","under 30",IF(Table1[[#This Row],[Senior]]="No","Senior","other"))</f>
        <v>Senior</v>
      </c>
      <c r="AE5288">
        <f>IF(Table1[[#This Row],[Churn Label]]="no",0,1)</f>
        <v>0</v>
      </c>
      <c r="AF5288" cm="1">
        <f t="array" ref="AF5288">SUM(Table1[Cutomer Churned or not]/'KPI''s'!$B$1)</f>
        <v>0.2685808284731635</v>
      </c>
    </row>
    <row r="5289" spans="1:32" x14ac:dyDescent="0.25">
      <c r="A5289" t="s">
        <v>10695</v>
      </c>
      <c r="B5289" t="s">
        <v>21</v>
      </c>
      <c r="C5289" s="7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 t="str">
        <f>IF(Table1[[#This Row],[Under 30]]="yes","under 30",IF(Table1[[#This Row],[Senior]]="No","Senior","other"))</f>
        <v>Senior</v>
      </c>
      <c r="AE5289">
        <f>IF(Table1[[#This Row],[Churn Label]]="no",0,1)</f>
        <v>0</v>
      </c>
      <c r="AF5289" cm="1">
        <f t="array" ref="AF5289">SUM(Table1[Cutomer Churned or not]/'KPI''s'!$B$1)</f>
        <v>0.2685808284731635</v>
      </c>
    </row>
    <row r="5290" spans="1:32" x14ac:dyDescent="0.25">
      <c r="A5290" t="s">
        <v>10697</v>
      </c>
      <c r="B5290" t="s">
        <v>21</v>
      </c>
      <c r="C5290" s="7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 t="str">
        <f>IF(Table1[[#This Row],[Under 30]]="yes","under 30",IF(Table1[[#This Row],[Senior]]="No","Senior","other"))</f>
        <v>Senior</v>
      </c>
      <c r="AE5290">
        <f>IF(Table1[[#This Row],[Churn Label]]="no",0,1)</f>
        <v>0</v>
      </c>
      <c r="AF5290" cm="1">
        <f t="array" ref="AF5290">SUM(Table1[Cutomer Churned or not]/'KPI''s'!$B$1)</f>
        <v>0.2685808284731635</v>
      </c>
    </row>
    <row r="5291" spans="1:32" x14ac:dyDescent="0.25">
      <c r="A5291" t="s">
        <v>10699</v>
      </c>
      <c r="B5291" t="s">
        <v>21</v>
      </c>
      <c r="C5291" s="7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 t="str">
        <f>IF(Table1[[#This Row],[Under 30]]="yes","under 30",IF(Table1[[#This Row],[Senior]]="No","Senior","other"))</f>
        <v>Senior</v>
      </c>
      <c r="AE5291">
        <f>IF(Table1[[#This Row],[Churn Label]]="no",0,1)</f>
        <v>0</v>
      </c>
      <c r="AF5291" cm="1">
        <f t="array" ref="AF5291">SUM(Table1[Cutomer Churned or not]/'KPI''s'!$B$1)</f>
        <v>0.2685808284731635</v>
      </c>
    </row>
    <row r="5292" spans="1:32" x14ac:dyDescent="0.25">
      <c r="A5292" t="s">
        <v>10701</v>
      </c>
      <c r="B5292" t="s">
        <v>21</v>
      </c>
      <c r="C5292" s="7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 t="str">
        <f>IF(Table1[[#This Row],[Under 30]]="yes","under 30",IF(Table1[[#This Row],[Senior]]="No","Senior","other"))</f>
        <v>under 30</v>
      </c>
      <c r="AE5292">
        <f>IF(Table1[[#This Row],[Churn Label]]="no",0,1)</f>
        <v>0</v>
      </c>
      <c r="AF5292" cm="1">
        <f t="array" ref="AF5292">SUM(Table1[Cutomer Churned or not]/'KPI''s'!$B$1)</f>
        <v>0.2685808284731635</v>
      </c>
    </row>
    <row r="5293" spans="1:32" x14ac:dyDescent="0.25">
      <c r="A5293" t="s">
        <v>10703</v>
      </c>
      <c r="B5293" t="s">
        <v>21</v>
      </c>
      <c r="C5293" s="7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 t="str">
        <f>IF(Table1[[#This Row],[Under 30]]="yes","under 30",IF(Table1[[#This Row],[Senior]]="No","Senior","other"))</f>
        <v>Senior</v>
      </c>
      <c r="AE5293">
        <f>IF(Table1[[#This Row],[Churn Label]]="no",0,1)</f>
        <v>0</v>
      </c>
      <c r="AF5293" cm="1">
        <f t="array" ref="AF5293">SUM(Table1[Cutomer Churned or not]/'KPI''s'!$B$1)</f>
        <v>0.2685808284731635</v>
      </c>
    </row>
    <row r="5294" spans="1:32" x14ac:dyDescent="0.25">
      <c r="A5294" t="s">
        <v>10705</v>
      </c>
      <c r="B5294" t="s">
        <v>21</v>
      </c>
      <c r="C5294" s="7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 t="str">
        <f>IF(Table1[[#This Row],[Under 30]]="yes","under 30",IF(Table1[[#This Row],[Senior]]="No","Senior","other"))</f>
        <v>under 30</v>
      </c>
      <c r="AE5294">
        <f>IF(Table1[[#This Row],[Churn Label]]="no",0,1)</f>
        <v>0</v>
      </c>
      <c r="AF5294" cm="1">
        <f t="array" ref="AF5294">SUM(Table1[Cutomer Churned or not]/'KPI''s'!$B$1)</f>
        <v>0.2685808284731635</v>
      </c>
    </row>
    <row r="5295" spans="1:32" x14ac:dyDescent="0.25">
      <c r="A5295" t="s">
        <v>10707</v>
      </c>
      <c r="B5295" t="s">
        <v>21</v>
      </c>
      <c r="C5295" s="7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 t="str">
        <f>IF(Table1[[#This Row],[Under 30]]="yes","under 30",IF(Table1[[#This Row],[Senior]]="No","Senior","other"))</f>
        <v>Senior</v>
      </c>
      <c r="AE5295">
        <f>IF(Table1[[#This Row],[Churn Label]]="no",0,1)</f>
        <v>0</v>
      </c>
      <c r="AF5295" cm="1">
        <f t="array" ref="AF5295">SUM(Table1[Cutomer Churned or not]/'KPI''s'!$B$1)</f>
        <v>0.2685808284731635</v>
      </c>
    </row>
    <row r="5296" spans="1:32" x14ac:dyDescent="0.25">
      <c r="A5296" t="s">
        <v>10709</v>
      </c>
      <c r="B5296" t="s">
        <v>21</v>
      </c>
      <c r="C5296" s="7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 t="str">
        <f>IF(Table1[[#This Row],[Under 30]]="yes","under 30",IF(Table1[[#This Row],[Senior]]="No","Senior","other"))</f>
        <v>under 30</v>
      </c>
      <c r="AE5296">
        <f>IF(Table1[[#This Row],[Churn Label]]="no",0,1)</f>
        <v>0</v>
      </c>
      <c r="AF5296" cm="1">
        <f t="array" ref="AF5296">SUM(Table1[Cutomer Churned or not]/'KPI''s'!$B$1)</f>
        <v>0.2685808284731635</v>
      </c>
    </row>
    <row r="5297" spans="1:32" x14ac:dyDescent="0.25">
      <c r="A5297" t="s">
        <v>10711</v>
      </c>
      <c r="B5297" t="s">
        <v>21</v>
      </c>
      <c r="C5297" s="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 t="str">
        <f>IF(Table1[[#This Row],[Under 30]]="yes","under 30",IF(Table1[[#This Row],[Senior]]="No","Senior","other"))</f>
        <v>Senior</v>
      </c>
      <c r="AE5297">
        <f>IF(Table1[[#This Row],[Churn Label]]="no",0,1)</f>
        <v>0</v>
      </c>
      <c r="AF5297" cm="1">
        <f t="array" ref="AF5297">SUM(Table1[Cutomer Churned or not]/'KPI''s'!$B$1)</f>
        <v>0.2685808284731635</v>
      </c>
    </row>
    <row r="5298" spans="1:32" x14ac:dyDescent="0.25">
      <c r="A5298" t="s">
        <v>10713</v>
      </c>
      <c r="B5298" t="s">
        <v>21</v>
      </c>
      <c r="C5298" s="7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 t="str">
        <f>IF(Table1[[#This Row],[Under 30]]="yes","under 30",IF(Table1[[#This Row],[Senior]]="No","Senior","other"))</f>
        <v>Senior</v>
      </c>
      <c r="AE5298">
        <f>IF(Table1[[#This Row],[Churn Label]]="no",0,1)</f>
        <v>0</v>
      </c>
      <c r="AF5298" cm="1">
        <f t="array" ref="AF5298">SUM(Table1[Cutomer Churned or not]/'KPI''s'!$B$1)</f>
        <v>0.2685808284731635</v>
      </c>
    </row>
    <row r="5299" spans="1:32" x14ac:dyDescent="0.25">
      <c r="A5299" t="s">
        <v>10715</v>
      </c>
      <c r="B5299" t="s">
        <v>21</v>
      </c>
      <c r="C5299" s="7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 t="str">
        <f>IF(Table1[[#This Row],[Under 30]]="yes","under 30",IF(Table1[[#This Row],[Senior]]="No","Senior","other"))</f>
        <v>Senior</v>
      </c>
      <c r="AE5299">
        <f>IF(Table1[[#This Row],[Churn Label]]="no",0,1)</f>
        <v>0</v>
      </c>
      <c r="AF5299" cm="1">
        <f t="array" ref="AF5299">SUM(Table1[Cutomer Churned or not]/'KPI''s'!$B$1)</f>
        <v>0.2685808284731635</v>
      </c>
    </row>
    <row r="5300" spans="1:32" x14ac:dyDescent="0.25">
      <c r="A5300" t="s">
        <v>10717</v>
      </c>
      <c r="B5300" t="s">
        <v>21</v>
      </c>
      <c r="C5300" s="7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 t="str">
        <f>IF(Table1[[#This Row],[Under 30]]="yes","under 30",IF(Table1[[#This Row],[Senior]]="No","Senior","other"))</f>
        <v>Senior</v>
      </c>
      <c r="AE5300">
        <f>IF(Table1[[#This Row],[Churn Label]]="no",0,1)</f>
        <v>0</v>
      </c>
      <c r="AF5300" cm="1">
        <f t="array" ref="AF5300">SUM(Table1[Cutomer Churned or not]/'KPI''s'!$B$1)</f>
        <v>0.2685808284731635</v>
      </c>
    </row>
    <row r="5301" spans="1:32" x14ac:dyDescent="0.25">
      <c r="A5301" t="s">
        <v>10719</v>
      </c>
      <c r="B5301" t="s">
        <v>21</v>
      </c>
      <c r="C5301" s="7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 t="str">
        <f>IF(Table1[[#This Row],[Under 30]]="yes","under 30",IF(Table1[[#This Row],[Senior]]="No","Senior","other"))</f>
        <v>other</v>
      </c>
      <c r="AE5301">
        <f>IF(Table1[[#This Row],[Churn Label]]="no",0,1)</f>
        <v>0</v>
      </c>
      <c r="AF5301" cm="1">
        <f t="array" ref="AF5301">SUM(Table1[Cutomer Churned or not]/'KPI''s'!$B$1)</f>
        <v>0.2685808284731635</v>
      </c>
    </row>
    <row r="5302" spans="1:32" x14ac:dyDescent="0.25">
      <c r="A5302" t="s">
        <v>10721</v>
      </c>
      <c r="B5302" t="s">
        <v>21</v>
      </c>
      <c r="C5302" s="7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 t="str">
        <f>IF(Table1[[#This Row],[Under 30]]="yes","under 30",IF(Table1[[#This Row],[Senior]]="No","Senior","other"))</f>
        <v>Senior</v>
      </c>
      <c r="AE5302">
        <f>IF(Table1[[#This Row],[Churn Label]]="no",0,1)</f>
        <v>0</v>
      </c>
      <c r="AF5302" cm="1">
        <f t="array" ref="AF5302">SUM(Table1[Cutomer Churned or not]/'KPI''s'!$B$1)</f>
        <v>0.2685808284731635</v>
      </c>
    </row>
    <row r="5303" spans="1:32" x14ac:dyDescent="0.25">
      <c r="A5303" t="s">
        <v>10723</v>
      </c>
      <c r="B5303" t="s">
        <v>21</v>
      </c>
      <c r="C5303" s="7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 t="str">
        <f>IF(Table1[[#This Row],[Under 30]]="yes","under 30",IF(Table1[[#This Row],[Senior]]="No","Senior","other"))</f>
        <v>Senior</v>
      </c>
      <c r="AE5303">
        <f>IF(Table1[[#This Row],[Churn Label]]="no",0,1)</f>
        <v>0</v>
      </c>
      <c r="AF5303" cm="1">
        <f t="array" ref="AF5303">SUM(Table1[Cutomer Churned or not]/'KPI''s'!$B$1)</f>
        <v>0.2685808284731635</v>
      </c>
    </row>
    <row r="5304" spans="1:32" x14ac:dyDescent="0.25">
      <c r="A5304" t="s">
        <v>10725</v>
      </c>
      <c r="B5304" t="s">
        <v>21</v>
      </c>
      <c r="C5304" s="7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 t="str">
        <f>IF(Table1[[#This Row],[Under 30]]="yes","under 30",IF(Table1[[#This Row],[Senior]]="No","Senior","other"))</f>
        <v>Senior</v>
      </c>
      <c r="AE5304">
        <f>IF(Table1[[#This Row],[Churn Label]]="no",0,1)</f>
        <v>0</v>
      </c>
      <c r="AF5304" cm="1">
        <f t="array" ref="AF5304">SUM(Table1[Cutomer Churned or not]/'KPI''s'!$B$1)</f>
        <v>0.2685808284731635</v>
      </c>
    </row>
    <row r="5305" spans="1:32" x14ac:dyDescent="0.25">
      <c r="A5305" t="s">
        <v>10727</v>
      </c>
      <c r="B5305" t="s">
        <v>21</v>
      </c>
      <c r="C5305" s="7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 t="str">
        <f>IF(Table1[[#This Row],[Under 30]]="yes","under 30",IF(Table1[[#This Row],[Senior]]="No","Senior","other"))</f>
        <v>Senior</v>
      </c>
      <c r="AE5305">
        <f>IF(Table1[[#This Row],[Churn Label]]="no",0,1)</f>
        <v>0</v>
      </c>
      <c r="AF5305" cm="1">
        <f t="array" ref="AF5305">SUM(Table1[Cutomer Churned or not]/'KPI''s'!$B$1)</f>
        <v>0.2685808284731635</v>
      </c>
    </row>
    <row r="5306" spans="1:32" x14ac:dyDescent="0.25">
      <c r="A5306" t="s">
        <v>10729</v>
      </c>
      <c r="B5306" t="s">
        <v>21</v>
      </c>
      <c r="C5306" s="7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 t="str">
        <f>IF(Table1[[#This Row],[Under 30]]="yes","under 30",IF(Table1[[#This Row],[Senior]]="No","Senior","other"))</f>
        <v>other</v>
      </c>
      <c r="AE5306">
        <f>IF(Table1[[#This Row],[Churn Label]]="no",0,1)</f>
        <v>0</v>
      </c>
      <c r="AF5306" cm="1">
        <f t="array" ref="AF5306">SUM(Table1[Cutomer Churned or not]/'KPI''s'!$B$1)</f>
        <v>0.2685808284731635</v>
      </c>
    </row>
    <row r="5307" spans="1:32" x14ac:dyDescent="0.25">
      <c r="A5307" t="s">
        <v>10731</v>
      </c>
      <c r="B5307" t="s">
        <v>21</v>
      </c>
      <c r="C5307" s="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 t="str">
        <f>IF(Table1[[#This Row],[Under 30]]="yes","under 30",IF(Table1[[#This Row],[Senior]]="No","Senior","other"))</f>
        <v>Senior</v>
      </c>
      <c r="AE5307">
        <f>IF(Table1[[#This Row],[Churn Label]]="no",0,1)</f>
        <v>0</v>
      </c>
      <c r="AF5307" cm="1">
        <f t="array" ref="AF5307">SUM(Table1[Cutomer Churned or not]/'KPI''s'!$B$1)</f>
        <v>0.2685808284731635</v>
      </c>
    </row>
    <row r="5308" spans="1:32" x14ac:dyDescent="0.25">
      <c r="A5308" t="s">
        <v>10733</v>
      </c>
      <c r="B5308" t="s">
        <v>21</v>
      </c>
      <c r="C5308" s="7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 t="str">
        <f>IF(Table1[[#This Row],[Under 30]]="yes","under 30",IF(Table1[[#This Row],[Senior]]="No","Senior","other"))</f>
        <v>under 30</v>
      </c>
      <c r="AE5308">
        <f>IF(Table1[[#This Row],[Churn Label]]="no",0,1)</f>
        <v>0</v>
      </c>
      <c r="AF5308" cm="1">
        <f t="array" ref="AF5308">SUM(Table1[Cutomer Churned or not]/'KPI''s'!$B$1)</f>
        <v>0.2685808284731635</v>
      </c>
    </row>
    <row r="5309" spans="1:32" x14ac:dyDescent="0.25">
      <c r="A5309" t="s">
        <v>10735</v>
      </c>
      <c r="B5309" t="s">
        <v>21</v>
      </c>
      <c r="C5309" s="7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 t="str">
        <f>IF(Table1[[#This Row],[Under 30]]="yes","under 30",IF(Table1[[#This Row],[Senior]]="No","Senior","other"))</f>
        <v>Senior</v>
      </c>
      <c r="AE5309">
        <f>IF(Table1[[#This Row],[Churn Label]]="no",0,1)</f>
        <v>0</v>
      </c>
      <c r="AF5309" cm="1">
        <f t="array" ref="AF5309">SUM(Table1[Cutomer Churned or not]/'KPI''s'!$B$1)</f>
        <v>0.2685808284731635</v>
      </c>
    </row>
    <row r="5310" spans="1:32" x14ac:dyDescent="0.25">
      <c r="A5310" t="s">
        <v>10737</v>
      </c>
      <c r="B5310" t="s">
        <v>21</v>
      </c>
      <c r="C5310" s="7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 t="str">
        <f>IF(Table1[[#This Row],[Under 30]]="yes","under 30",IF(Table1[[#This Row],[Senior]]="No","Senior","other"))</f>
        <v>Senior</v>
      </c>
      <c r="AE5310">
        <f>IF(Table1[[#This Row],[Churn Label]]="no",0,1)</f>
        <v>0</v>
      </c>
      <c r="AF5310" cm="1">
        <f t="array" ref="AF5310">SUM(Table1[Cutomer Churned or not]/'KPI''s'!$B$1)</f>
        <v>0.2685808284731635</v>
      </c>
    </row>
    <row r="5311" spans="1:32" x14ac:dyDescent="0.25">
      <c r="A5311" t="s">
        <v>10739</v>
      </c>
      <c r="B5311" t="s">
        <v>21</v>
      </c>
      <c r="C5311" s="7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 t="str">
        <f>IF(Table1[[#This Row],[Under 30]]="yes","under 30",IF(Table1[[#This Row],[Senior]]="No","Senior","other"))</f>
        <v>Senior</v>
      </c>
      <c r="AE5311">
        <f>IF(Table1[[#This Row],[Churn Label]]="no",0,1)</f>
        <v>0</v>
      </c>
      <c r="AF5311" cm="1">
        <f t="array" ref="AF5311">SUM(Table1[Cutomer Churned or not]/'KPI''s'!$B$1)</f>
        <v>0.2685808284731635</v>
      </c>
    </row>
    <row r="5312" spans="1:32" x14ac:dyDescent="0.25">
      <c r="A5312" t="s">
        <v>10741</v>
      </c>
      <c r="B5312" t="s">
        <v>21</v>
      </c>
      <c r="C5312" s="7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 t="str">
        <f>IF(Table1[[#This Row],[Under 30]]="yes","under 30",IF(Table1[[#This Row],[Senior]]="No","Senior","other"))</f>
        <v>under 30</v>
      </c>
      <c r="AE5312">
        <f>IF(Table1[[#This Row],[Churn Label]]="no",0,1)</f>
        <v>0</v>
      </c>
      <c r="AF5312" cm="1">
        <f t="array" ref="AF5312">SUM(Table1[Cutomer Churned or not]/'KPI''s'!$B$1)</f>
        <v>0.2685808284731635</v>
      </c>
    </row>
    <row r="5313" spans="1:32" x14ac:dyDescent="0.25">
      <c r="A5313" t="s">
        <v>10743</v>
      </c>
      <c r="B5313" t="s">
        <v>21</v>
      </c>
      <c r="C5313" s="7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 t="str">
        <f>IF(Table1[[#This Row],[Under 30]]="yes","under 30",IF(Table1[[#This Row],[Senior]]="No","Senior","other"))</f>
        <v>Senior</v>
      </c>
      <c r="AE5313">
        <f>IF(Table1[[#This Row],[Churn Label]]="no",0,1)</f>
        <v>0</v>
      </c>
      <c r="AF5313" cm="1">
        <f t="array" ref="AF5313">SUM(Table1[Cutomer Churned or not]/'KPI''s'!$B$1)</f>
        <v>0.2685808284731635</v>
      </c>
    </row>
    <row r="5314" spans="1:32" x14ac:dyDescent="0.25">
      <c r="A5314" t="s">
        <v>10745</v>
      </c>
      <c r="B5314" t="s">
        <v>21</v>
      </c>
      <c r="C5314" s="7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 t="str">
        <f>IF(Table1[[#This Row],[Under 30]]="yes","under 30",IF(Table1[[#This Row],[Senior]]="No","Senior","other"))</f>
        <v>Senior</v>
      </c>
      <c r="AE5314">
        <f>IF(Table1[[#This Row],[Churn Label]]="no",0,1)</f>
        <v>0</v>
      </c>
      <c r="AF5314" cm="1">
        <f t="array" ref="AF5314">SUM(Table1[Cutomer Churned or not]/'KPI''s'!$B$1)</f>
        <v>0.2685808284731635</v>
      </c>
    </row>
    <row r="5315" spans="1:32" x14ac:dyDescent="0.25">
      <c r="A5315" t="s">
        <v>10747</v>
      </c>
      <c r="B5315" t="s">
        <v>21</v>
      </c>
      <c r="C5315" s="7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 t="str">
        <f>IF(Table1[[#This Row],[Under 30]]="yes","under 30",IF(Table1[[#This Row],[Senior]]="No","Senior","other"))</f>
        <v>Senior</v>
      </c>
      <c r="AE5315">
        <f>IF(Table1[[#This Row],[Churn Label]]="no",0,1)</f>
        <v>0</v>
      </c>
      <c r="AF5315" cm="1">
        <f t="array" ref="AF5315">SUM(Table1[Cutomer Churned or not]/'KPI''s'!$B$1)</f>
        <v>0.2685808284731635</v>
      </c>
    </row>
    <row r="5316" spans="1:32" x14ac:dyDescent="0.25">
      <c r="A5316" t="s">
        <v>10749</v>
      </c>
      <c r="B5316" t="s">
        <v>21</v>
      </c>
      <c r="C5316" s="7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 t="str">
        <f>IF(Table1[[#This Row],[Under 30]]="yes","under 30",IF(Table1[[#This Row],[Senior]]="No","Senior","other"))</f>
        <v>Senior</v>
      </c>
      <c r="AE5316">
        <f>IF(Table1[[#This Row],[Churn Label]]="no",0,1)</f>
        <v>0</v>
      </c>
      <c r="AF5316" cm="1">
        <f t="array" ref="AF5316">SUM(Table1[Cutomer Churned or not]/'KPI''s'!$B$1)</f>
        <v>0.2685808284731635</v>
      </c>
    </row>
    <row r="5317" spans="1:32" x14ac:dyDescent="0.25">
      <c r="A5317" t="s">
        <v>10751</v>
      </c>
      <c r="B5317" t="s">
        <v>21</v>
      </c>
      <c r="C5317" s="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 t="str">
        <f>IF(Table1[[#This Row],[Under 30]]="yes","under 30",IF(Table1[[#This Row],[Senior]]="No","Senior","other"))</f>
        <v>under 30</v>
      </c>
      <c r="AE5317">
        <f>IF(Table1[[#This Row],[Churn Label]]="no",0,1)</f>
        <v>0</v>
      </c>
      <c r="AF5317" cm="1">
        <f t="array" ref="AF5317">SUM(Table1[Cutomer Churned or not]/'KPI''s'!$B$1)</f>
        <v>0.2685808284731635</v>
      </c>
    </row>
    <row r="5318" spans="1:32" x14ac:dyDescent="0.25">
      <c r="A5318" t="s">
        <v>10753</v>
      </c>
      <c r="B5318" t="s">
        <v>21</v>
      </c>
      <c r="C5318" s="7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 t="str">
        <f>IF(Table1[[#This Row],[Under 30]]="yes","under 30",IF(Table1[[#This Row],[Senior]]="No","Senior","other"))</f>
        <v>Senior</v>
      </c>
      <c r="AE5318">
        <f>IF(Table1[[#This Row],[Churn Label]]="no",0,1)</f>
        <v>0</v>
      </c>
      <c r="AF5318" cm="1">
        <f t="array" ref="AF5318">SUM(Table1[Cutomer Churned or not]/'KPI''s'!$B$1)</f>
        <v>0.2685808284731635</v>
      </c>
    </row>
    <row r="5319" spans="1:32" x14ac:dyDescent="0.25">
      <c r="A5319" t="s">
        <v>10755</v>
      </c>
      <c r="B5319" t="s">
        <v>21</v>
      </c>
      <c r="C5319" s="7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 t="str">
        <f>IF(Table1[[#This Row],[Under 30]]="yes","under 30",IF(Table1[[#This Row],[Senior]]="No","Senior","other"))</f>
        <v>Senior</v>
      </c>
      <c r="AE5319">
        <f>IF(Table1[[#This Row],[Churn Label]]="no",0,1)</f>
        <v>0</v>
      </c>
      <c r="AF5319" cm="1">
        <f t="array" ref="AF5319">SUM(Table1[Cutomer Churned or not]/'KPI''s'!$B$1)</f>
        <v>0.2685808284731635</v>
      </c>
    </row>
    <row r="5320" spans="1:32" x14ac:dyDescent="0.25">
      <c r="A5320" t="s">
        <v>10757</v>
      </c>
      <c r="B5320" t="s">
        <v>21</v>
      </c>
      <c r="C5320" s="7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 t="str">
        <f>IF(Table1[[#This Row],[Under 30]]="yes","under 30",IF(Table1[[#This Row],[Senior]]="No","Senior","other"))</f>
        <v>under 30</v>
      </c>
      <c r="AE5320">
        <f>IF(Table1[[#This Row],[Churn Label]]="no",0,1)</f>
        <v>0</v>
      </c>
      <c r="AF5320" cm="1">
        <f t="array" ref="AF5320">SUM(Table1[Cutomer Churned or not]/'KPI''s'!$B$1)</f>
        <v>0.2685808284731635</v>
      </c>
    </row>
    <row r="5321" spans="1:32" x14ac:dyDescent="0.25">
      <c r="A5321" t="s">
        <v>10759</v>
      </c>
      <c r="B5321" t="s">
        <v>21</v>
      </c>
      <c r="C5321" s="7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 t="str">
        <f>IF(Table1[[#This Row],[Under 30]]="yes","under 30",IF(Table1[[#This Row],[Senior]]="No","Senior","other"))</f>
        <v>Senior</v>
      </c>
      <c r="AE5321">
        <f>IF(Table1[[#This Row],[Churn Label]]="no",0,1)</f>
        <v>0</v>
      </c>
      <c r="AF5321" cm="1">
        <f t="array" ref="AF5321">SUM(Table1[Cutomer Churned or not]/'KPI''s'!$B$1)</f>
        <v>0.2685808284731635</v>
      </c>
    </row>
    <row r="5322" spans="1:32" x14ac:dyDescent="0.25">
      <c r="A5322" t="s">
        <v>10761</v>
      </c>
      <c r="B5322" t="s">
        <v>21</v>
      </c>
      <c r="C5322" s="7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 t="str">
        <f>IF(Table1[[#This Row],[Under 30]]="yes","under 30",IF(Table1[[#This Row],[Senior]]="No","Senior","other"))</f>
        <v>other</v>
      </c>
      <c r="AE5322">
        <f>IF(Table1[[#This Row],[Churn Label]]="no",0,1)</f>
        <v>0</v>
      </c>
      <c r="AF5322" cm="1">
        <f t="array" ref="AF5322">SUM(Table1[Cutomer Churned or not]/'KPI''s'!$B$1)</f>
        <v>0.2685808284731635</v>
      </c>
    </row>
    <row r="5323" spans="1:32" x14ac:dyDescent="0.25">
      <c r="A5323" t="s">
        <v>10763</v>
      </c>
      <c r="B5323" t="s">
        <v>21</v>
      </c>
      <c r="C5323" s="7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 t="str">
        <f>IF(Table1[[#This Row],[Under 30]]="yes","under 30",IF(Table1[[#This Row],[Senior]]="No","Senior","other"))</f>
        <v>Senior</v>
      </c>
      <c r="AE5323">
        <f>IF(Table1[[#This Row],[Churn Label]]="no",0,1)</f>
        <v>0</v>
      </c>
      <c r="AF5323" cm="1">
        <f t="array" ref="AF5323">SUM(Table1[Cutomer Churned or not]/'KPI''s'!$B$1)</f>
        <v>0.2685808284731635</v>
      </c>
    </row>
    <row r="5324" spans="1:32" x14ac:dyDescent="0.25">
      <c r="A5324" t="s">
        <v>10765</v>
      </c>
      <c r="B5324" t="s">
        <v>21</v>
      </c>
      <c r="C5324" s="7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 t="str">
        <f>IF(Table1[[#This Row],[Under 30]]="yes","under 30",IF(Table1[[#This Row],[Senior]]="No","Senior","other"))</f>
        <v>Senior</v>
      </c>
      <c r="AE5324">
        <f>IF(Table1[[#This Row],[Churn Label]]="no",0,1)</f>
        <v>0</v>
      </c>
      <c r="AF5324" cm="1">
        <f t="array" ref="AF5324">SUM(Table1[Cutomer Churned or not]/'KPI''s'!$B$1)</f>
        <v>0.2685808284731635</v>
      </c>
    </row>
    <row r="5325" spans="1:32" x14ac:dyDescent="0.25">
      <c r="A5325" t="s">
        <v>10767</v>
      </c>
      <c r="B5325" t="s">
        <v>21</v>
      </c>
      <c r="C5325" s="7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 t="str">
        <f>IF(Table1[[#This Row],[Under 30]]="yes","under 30",IF(Table1[[#This Row],[Senior]]="No","Senior","other"))</f>
        <v>other</v>
      </c>
      <c r="AE5325">
        <f>IF(Table1[[#This Row],[Churn Label]]="no",0,1)</f>
        <v>0</v>
      </c>
      <c r="AF5325" cm="1">
        <f t="array" ref="AF5325">SUM(Table1[Cutomer Churned or not]/'KPI''s'!$B$1)</f>
        <v>0.2685808284731635</v>
      </c>
    </row>
    <row r="5326" spans="1:32" x14ac:dyDescent="0.25">
      <c r="A5326" t="s">
        <v>10769</v>
      </c>
      <c r="B5326" t="s">
        <v>21</v>
      </c>
      <c r="C5326" s="7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 t="str">
        <f>IF(Table1[[#This Row],[Under 30]]="yes","under 30",IF(Table1[[#This Row],[Senior]]="No","Senior","other"))</f>
        <v>Senior</v>
      </c>
      <c r="AE5326">
        <f>IF(Table1[[#This Row],[Churn Label]]="no",0,1)</f>
        <v>0</v>
      </c>
      <c r="AF5326" cm="1">
        <f t="array" ref="AF5326">SUM(Table1[Cutomer Churned or not]/'KPI''s'!$B$1)</f>
        <v>0.2685808284731635</v>
      </c>
    </row>
    <row r="5327" spans="1:32" x14ac:dyDescent="0.25">
      <c r="A5327" t="s">
        <v>10771</v>
      </c>
      <c r="B5327" t="s">
        <v>21</v>
      </c>
      <c r="C5327" s="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 t="str">
        <f>IF(Table1[[#This Row],[Under 30]]="yes","under 30",IF(Table1[[#This Row],[Senior]]="No","Senior","other"))</f>
        <v>under 30</v>
      </c>
      <c r="AE5327">
        <f>IF(Table1[[#This Row],[Churn Label]]="no",0,1)</f>
        <v>0</v>
      </c>
      <c r="AF5327" cm="1">
        <f t="array" ref="AF5327">SUM(Table1[Cutomer Churned or not]/'KPI''s'!$B$1)</f>
        <v>0.2685808284731635</v>
      </c>
    </row>
    <row r="5328" spans="1:32" x14ac:dyDescent="0.25">
      <c r="A5328" t="s">
        <v>10773</v>
      </c>
      <c r="B5328" t="s">
        <v>21</v>
      </c>
      <c r="C5328" s="7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 t="str">
        <f>IF(Table1[[#This Row],[Under 30]]="yes","under 30",IF(Table1[[#This Row],[Senior]]="No","Senior","other"))</f>
        <v>under 30</v>
      </c>
      <c r="AE5328">
        <f>IF(Table1[[#This Row],[Churn Label]]="no",0,1)</f>
        <v>0</v>
      </c>
      <c r="AF5328" cm="1">
        <f t="array" ref="AF5328">SUM(Table1[Cutomer Churned or not]/'KPI''s'!$B$1)</f>
        <v>0.2685808284731635</v>
      </c>
    </row>
    <row r="5329" spans="1:32" x14ac:dyDescent="0.25">
      <c r="A5329" t="s">
        <v>10775</v>
      </c>
      <c r="B5329" t="s">
        <v>21</v>
      </c>
      <c r="C5329" s="7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 t="str">
        <f>IF(Table1[[#This Row],[Under 30]]="yes","under 30",IF(Table1[[#This Row],[Senior]]="No","Senior","other"))</f>
        <v>under 30</v>
      </c>
      <c r="AE5329">
        <f>IF(Table1[[#This Row],[Churn Label]]="no",0,1)</f>
        <v>0</v>
      </c>
      <c r="AF5329" cm="1">
        <f t="array" ref="AF5329">SUM(Table1[Cutomer Churned or not]/'KPI''s'!$B$1)</f>
        <v>0.2685808284731635</v>
      </c>
    </row>
    <row r="5330" spans="1:32" x14ac:dyDescent="0.25">
      <c r="A5330" t="s">
        <v>10777</v>
      </c>
      <c r="B5330" t="s">
        <v>21</v>
      </c>
      <c r="C5330" s="7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 t="str">
        <f>IF(Table1[[#This Row],[Under 30]]="yes","under 30",IF(Table1[[#This Row],[Senior]]="No","Senior","other"))</f>
        <v>Senior</v>
      </c>
      <c r="AE5330">
        <f>IF(Table1[[#This Row],[Churn Label]]="no",0,1)</f>
        <v>0</v>
      </c>
      <c r="AF5330" cm="1">
        <f t="array" ref="AF5330">SUM(Table1[Cutomer Churned or not]/'KPI''s'!$B$1)</f>
        <v>0.2685808284731635</v>
      </c>
    </row>
    <row r="5331" spans="1:32" x14ac:dyDescent="0.25">
      <c r="A5331" t="s">
        <v>10779</v>
      </c>
      <c r="B5331" t="s">
        <v>21</v>
      </c>
      <c r="C5331" s="7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 t="str">
        <f>IF(Table1[[#This Row],[Under 30]]="yes","under 30",IF(Table1[[#This Row],[Senior]]="No","Senior","other"))</f>
        <v>under 30</v>
      </c>
      <c r="AE5331">
        <f>IF(Table1[[#This Row],[Churn Label]]="no",0,1)</f>
        <v>0</v>
      </c>
      <c r="AF5331" cm="1">
        <f t="array" ref="AF5331">SUM(Table1[Cutomer Churned or not]/'KPI''s'!$B$1)</f>
        <v>0.2685808284731635</v>
      </c>
    </row>
    <row r="5332" spans="1:32" x14ac:dyDescent="0.25">
      <c r="A5332" t="s">
        <v>10781</v>
      </c>
      <c r="B5332" t="s">
        <v>21</v>
      </c>
      <c r="C5332" s="7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 t="str">
        <f>IF(Table1[[#This Row],[Under 30]]="yes","under 30",IF(Table1[[#This Row],[Senior]]="No","Senior","other"))</f>
        <v>Senior</v>
      </c>
      <c r="AE5332">
        <f>IF(Table1[[#This Row],[Churn Label]]="no",0,1)</f>
        <v>0</v>
      </c>
      <c r="AF5332" cm="1">
        <f t="array" ref="AF5332">SUM(Table1[Cutomer Churned or not]/'KPI''s'!$B$1)</f>
        <v>0.2685808284731635</v>
      </c>
    </row>
    <row r="5333" spans="1:32" x14ac:dyDescent="0.25">
      <c r="A5333" t="s">
        <v>10783</v>
      </c>
      <c r="B5333" t="s">
        <v>21</v>
      </c>
      <c r="C5333" s="7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 t="str">
        <f>IF(Table1[[#This Row],[Under 30]]="yes","under 30",IF(Table1[[#This Row],[Senior]]="No","Senior","other"))</f>
        <v>Senior</v>
      </c>
      <c r="AE5333">
        <f>IF(Table1[[#This Row],[Churn Label]]="no",0,1)</f>
        <v>0</v>
      </c>
      <c r="AF5333" cm="1">
        <f t="array" ref="AF5333">SUM(Table1[Cutomer Churned or not]/'KPI''s'!$B$1)</f>
        <v>0.2685808284731635</v>
      </c>
    </row>
    <row r="5334" spans="1:32" x14ac:dyDescent="0.25">
      <c r="A5334" t="s">
        <v>10785</v>
      </c>
      <c r="B5334" t="s">
        <v>21</v>
      </c>
      <c r="C5334" s="7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 t="str">
        <f>IF(Table1[[#This Row],[Under 30]]="yes","under 30",IF(Table1[[#This Row],[Senior]]="No","Senior","other"))</f>
        <v>Senior</v>
      </c>
      <c r="AE5334">
        <f>IF(Table1[[#This Row],[Churn Label]]="no",0,1)</f>
        <v>0</v>
      </c>
      <c r="AF5334" cm="1">
        <f t="array" ref="AF5334">SUM(Table1[Cutomer Churned or not]/'KPI''s'!$B$1)</f>
        <v>0.2685808284731635</v>
      </c>
    </row>
    <row r="5335" spans="1:32" x14ac:dyDescent="0.25">
      <c r="A5335" t="s">
        <v>10787</v>
      </c>
      <c r="B5335" t="s">
        <v>21</v>
      </c>
      <c r="C5335" s="7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 t="str">
        <f>IF(Table1[[#This Row],[Under 30]]="yes","under 30",IF(Table1[[#This Row],[Senior]]="No","Senior","other"))</f>
        <v>under 30</v>
      </c>
      <c r="AE5335">
        <f>IF(Table1[[#This Row],[Churn Label]]="no",0,1)</f>
        <v>0</v>
      </c>
      <c r="AF5335" cm="1">
        <f t="array" ref="AF5335">SUM(Table1[Cutomer Churned or not]/'KPI''s'!$B$1)</f>
        <v>0.2685808284731635</v>
      </c>
    </row>
    <row r="5336" spans="1:32" x14ac:dyDescent="0.25">
      <c r="A5336" t="s">
        <v>10789</v>
      </c>
      <c r="B5336" t="s">
        <v>21</v>
      </c>
      <c r="C5336" s="7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 t="str">
        <f>IF(Table1[[#This Row],[Under 30]]="yes","under 30",IF(Table1[[#This Row],[Senior]]="No","Senior","other"))</f>
        <v>Senior</v>
      </c>
      <c r="AE5336">
        <f>IF(Table1[[#This Row],[Churn Label]]="no",0,1)</f>
        <v>0</v>
      </c>
      <c r="AF5336" cm="1">
        <f t="array" ref="AF5336">SUM(Table1[Cutomer Churned or not]/'KPI''s'!$B$1)</f>
        <v>0.2685808284731635</v>
      </c>
    </row>
    <row r="5337" spans="1:32" x14ac:dyDescent="0.25">
      <c r="A5337" t="s">
        <v>10791</v>
      </c>
      <c r="B5337" t="s">
        <v>21</v>
      </c>
      <c r="C5337" s="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 t="str">
        <f>IF(Table1[[#This Row],[Under 30]]="yes","under 30",IF(Table1[[#This Row],[Senior]]="No","Senior","other"))</f>
        <v>Senior</v>
      </c>
      <c r="AE5337">
        <f>IF(Table1[[#This Row],[Churn Label]]="no",0,1)</f>
        <v>0</v>
      </c>
      <c r="AF5337" cm="1">
        <f t="array" ref="AF5337">SUM(Table1[Cutomer Churned or not]/'KPI''s'!$B$1)</f>
        <v>0.2685808284731635</v>
      </c>
    </row>
    <row r="5338" spans="1:32" x14ac:dyDescent="0.25">
      <c r="A5338" t="s">
        <v>10793</v>
      </c>
      <c r="B5338" t="s">
        <v>21</v>
      </c>
      <c r="C5338" s="7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 t="str">
        <f>IF(Table1[[#This Row],[Under 30]]="yes","under 30",IF(Table1[[#This Row],[Senior]]="No","Senior","other"))</f>
        <v>other</v>
      </c>
      <c r="AE5338">
        <f>IF(Table1[[#This Row],[Churn Label]]="no",0,1)</f>
        <v>0</v>
      </c>
      <c r="AF5338" cm="1">
        <f t="array" ref="AF5338">SUM(Table1[Cutomer Churned or not]/'KPI''s'!$B$1)</f>
        <v>0.2685808284731635</v>
      </c>
    </row>
    <row r="5339" spans="1:32" x14ac:dyDescent="0.25">
      <c r="A5339" t="s">
        <v>10795</v>
      </c>
      <c r="B5339" t="s">
        <v>21</v>
      </c>
      <c r="C5339" s="7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 t="str">
        <f>IF(Table1[[#This Row],[Under 30]]="yes","under 30",IF(Table1[[#This Row],[Senior]]="No","Senior","other"))</f>
        <v>other</v>
      </c>
      <c r="AE5339">
        <f>IF(Table1[[#This Row],[Churn Label]]="no",0,1)</f>
        <v>0</v>
      </c>
      <c r="AF5339" cm="1">
        <f t="array" ref="AF5339">SUM(Table1[Cutomer Churned or not]/'KPI''s'!$B$1)</f>
        <v>0.2685808284731635</v>
      </c>
    </row>
    <row r="5340" spans="1:32" x14ac:dyDescent="0.25">
      <c r="A5340" t="s">
        <v>10797</v>
      </c>
      <c r="B5340" t="s">
        <v>21</v>
      </c>
      <c r="C5340" s="7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 t="str">
        <f>IF(Table1[[#This Row],[Under 30]]="yes","under 30",IF(Table1[[#This Row],[Senior]]="No","Senior","other"))</f>
        <v>Senior</v>
      </c>
      <c r="AE5340">
        <f>IF(Table1[[#This Row],[Churn Label]]="no",0,1)</f>
        <v>0</v>
      </c>
      <c r="AF5340" cm="1">
        <f t="array" ref="AF5340">SUM(Table1[Cutomer Churned or not]/'KPI''s'!$B$1)</f>
        <v>0.2685808284731635</v>
      </c>
    </row>
    <row r="5341" spans="1:32" x14ac:dyDescent="0.25">
      <c r="A5341" t="s">
        <v>10799</v>
      </c>
      <c r="B5341" t="s">
        <v>21</v>
      </c>
      <c r="C5341" s="7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 t="str">
        <f>IF(Table1[[#This Row],[Under 30]]="yes","under 30",IF(Table1[[#This Row],[Senior]]="No","Senior","other"))</f>
        <v>under 30</v>
      </c>
      <c r="AE5341">
        <f>IF(Table1[[#This Row],[Churn Label]]="no",0,1)</f>
        <v>0</v>
      </c>
      <c r="AF5341" cm="1">
        <f t="array" ref="AF5341">SUM(Table1[Cutomer Churned or not]/'KPI''s'!$B$1)</f>
        <v>0.2685808284731635</v>
      </c>
    </row>
    <row r="5342" spans="1:32" x14ac:dyDescent="0.25">
      <c r="A5342" t="s">
        <v>10801</v>
      </c>
      <c r="B5342" t="s">
        <v>21</v>
      </c>
      <c r="C5342" s="7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 t="str">
        <f>IF(Table1[[#This Row],[Under 30]]="yes","under 30",IF(Table1[[#This Row],[Senior]]="No","Senior","other"))</f>
        <v>under 30</v>
      </c>
      <c r="AE5342">
        <f>IF(Table1[[#This Row],[Churn Label]]="no",0,1)</f>
        <v>0</v>
      </c>
      <c r="AF5342" cm="1">
        <f t="array" ref="AF5342">SUM(Table1[Cutomer Churned or not]/'KPI''s'!$B$1)</f>
        <v>0.2685808284731635</v>
      </c>
    </row>
    <row r="5343" spans="1:32" x14ac:dyDescent="0.25">
      <c r="A5343" t="s">
        <v>10803</v>
      </c>
      <c r="B5343" t="s">
        <v>21</v>
      </c>
      <c r="C5343" s="7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 t="str">
        <f>IF(Table1[[#This Row],[Under 30]]="yes","under 30",IF(Table1[[#This Row],[Senior]]="No","Senior","other"))</f>
        <v>Senior</v>
      </c>
      <c r="AE5343">
        <f>IF(Table1[[#This Row],[Churn Label]]="no",0,1)</f>
        <v>0</v>
      </c>
      <c r="AF5343" cm="1">
        <f t="array" ref="AF5343">SUM(Table1[Cutomer Churned or not]/'KPI''s'!$B$1)</f>
        <v>0.2685808284731635</v>
      </c>
    </row>
    <row r="5344" spans="1:32" x14ac:dyDescent="0.25">
      <c r="A5344" t="s">
        <v>10805</v>
      </c>
      <c r="B5344" t="s">
        <v>21</v>
      </c>
      <c r="C5344" s="7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 t="str">
        <f>IF(Table1[[#This Row],[Under 30]]="yes","under 30",IF(Table1[[#This Row],[Senior]]="No","Senior","other"))</f>
        <v>under 30</v>
      </c>
      <c r="AE5344">
        <f>IF(Table1[[#This Row],[Churn Label]]="no",0,1)</f>
        <v>0</v>
      </c>
      <c r="AF5344" cm="1">
        <f t="array" ref="AF5344">SUM(Table1[Cutomer Churned or not]/'KPI''s'!$B$1)</f>
        <v>0.2685808284731635</v>
      </c>
    </row>
    <row r="5345" spans="1:32" x14ac:dyDescent="0.25">
      <c r="A5345" t="s">
        <v>10807</v>
      </c>
      <c r="B5345" t="s">
        <v>21</v>
      </c>
      <c r="C5345" s="7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 t="str">
        <f>IF(Table1[[#This Row],[Under 30]]="yes","under 30",IF(Table1[[#This Row],[Senior]]="No","Senior","other"))</f>
        <v>Senior</v>
      </c>
      <c r="AE5345">
        <f>IF(Table1[[#This Row],[Churn Label]]="no",0,1)</f>
        <v>0</v>
      </c>
      <c r="AF5345" cm="1">
        <f t="array" ref="AF5345">SUM(Table1[Cutomer Churned or not]/'KPI''s'!$B$1)</f>
        <v>0.2685808284731635</v>
      </c>
    </row>
    <row r="5346" spans="1:32" x14ac:dyDescent="0.25">
      <c r="A5346" t="s">
        <v>10809</v>
      </c>
      <c r="B5346" t="s">
        <v>21</v>
      </c>
      <c r="C5346" s="7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 t="str">
        <f>IF(Table1[[#This Row],[Under 30]]="yes","under 30",IF(Table1[[#This Row],[Senior]]="No","Senior","other"))</f>
        <v>Senior</v>
      </c>
      <c r="AE5346">
        <f>IF(Table1[[#This Row],[Churn Label]]="no",0,1)</f>
        <v>0</v>
      </c>
      <c r="AF5346" cm="1">
        <f t="array" ref="AF5346">SUM(Table1[Cutomer Churned or not]/'KPI''s'!$B$1)</f>
        <v>0.2685808284731635</v>
      </c>
    </row>
    <row r="5347" spans="1:32" x14ac:dyDescent="0.25">
      <c r="A5347" t="s">
        <v>10811</v>
      </c>
      <c r="B5347" t="s">
        <v>21</v>
      </c>
      <c r="C5347" s="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 t="str">
        <f>IF(Table1[[#This Row],[Under 30]]="yes","under 30",IF(Table1[[#This Row],[Senior]]="No","Senior","other"))</f>
        <v>under 30</v>
      </c>
      <c r="AE5347">
        <f>IF(Table1[[#This Row],[Churn Label]]="no",0,1)</f>
        <v>0</v>
      </c>
      <c r="AF5347" cm="1">
        <f t="array" ref="AF5347">SUM(Table1[Cutomer Churned or not]/'KPI''s'!$B$1)</f>
        <v>0.2685808284731635</v>
      </c>
    </row>
    <row r="5348" spans="1:32" x14ac:dyDescent="0.25">
      <c r="A5348" t="s">
        <v>10813</v>
      </c>
      <c r="B5348" t="s">
        <v>21</v>
      </c>
      <c r="C5348" s="7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 t="str">
        <f>IF(Table1[[#This Row],[Under 30]]="yes","under 30",IF(Table1[[#This Row],[Senior]]="No","Senior","other"))</f>
        <v>Senior</v>
      </c>
      <c r="AE5348">
        <f>IF(Table1[[#This Row],[Churn Label]]="no",0,1)</f>
        <v>0</v>
      </c>
      <c r="AF5348" cm="1">
        <f t="array" ref="AF5348">SUM(Table1[Cutomer Churned or not]/'KPI''s'!$B$1)</f>
        <v>0.2685808284731635</v>
      </c>
    </row>
    <row r="5349" spans="1:32" x14ac:dyDescent="0.25">
      <c r="A5349" t="s">
        <v>10815</v>
      </c>
      <c r="B5349" t="s">
        <v>21</v>
      </c>
      <c r="C5349" s="7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 t="str">
        <f>IF(Table1[[#This Row],[Under 30]]="yes","under 30",IF(Table1[[#This Row],[Senior]]="No","Senior","other"))</f>
        <v>Senior</v>
      </c>
      <c r="AE5349">
        <f>IF(Table1[[#This Row],[Churn Label]]="no",0,1)</f>
        <v>0</v>
      </c>
      <c r="AF5349" cm="1">
        <f t="array" ref="AF5349">SUM(Table1[Cutomer Churned or not]/'KPI''s'!$B$1)</f>
        <v>0.2685808284731635</v>
      </c>
    </row>
    <row r="5350" spans="1:32" x14ac:dyDescent="0.25">
      <c r="A5350" t="s">
        <v>10817</v>
      </c>
      <c r="B5350" t="s">
        <v>21</v>
      </c>
      <c r="C5350" s="7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 t="str">
        <f>IF(Table1[[#This Row],[Under 30]]="yes","under 30",IF(Table1[[#This Row],[Senior]]="No","Senior","other"))</f>
        <v>Senior</v>
      </c>
      <c r="AE5350">
        <f>IF(Table1[[#This Row],[Churn Label]]="no",0,1)</f>
        <v>0</v>
      </c>
      <c r="AF5350" cm="1">
        <f t="array" ref="AF5350">SUM(Table1[Cutomer Churned or not]/'KPI''s'!$B$1)</f>
        <v>0.2685808284731635</v>
      </c>
    </row>
    <row r="5351" spans="1:32" x14ac:dyDescent="0.25">
      <c r="A5351" t="s">
        <v>10819</v>
      </c>
      <c r="B5351" t="s">
        <v>21</v>
      </c>
      <c r="C5351" s="7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 t="str">
        <f>IF(Table1[[#This Row],[Under 30]]="yes","under 30",IF(Table1[[#This Row],[Senior]]="No","Senior","other"))</f>
        <v>Senior</v>
      </c>
      <c r="AE5351">
        <f>IF(Table1[[#This Row],[Churn Label]]="no",0,1)</f>
        <v>0</v>
      </c>
      <c r="AF5351" cm="1">
        <f t="array" ref="AF5351">SUM(Table1[Cutomer Churned or not]/'KPI''s'!$B$1)</f>
        <v>0.2685808284731635</v>
      </c>
    </row>
    <row r="5352" spans="1:32" x14ac:dyDescent="0.25">
      <c r="A5352" t="s">
        <v>10821</v>
      </c>
      <c r="B5352" t="s">
        <v>21</v>
      </c>
      <c r="C5352" s="7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 t="str">
        <f>IF(Table1[[#This Row],[Under 30]]="yes","under 30",IF(Table1[[#This Row],[Senior]]="No","Senior","other"))</f>
        <v>other</v>
      </c>
      <c r="AE5352">
        <f>IF(Table1[[#This Row],[Churn Label]]="no",0,1)</f>
        <v>0</v>
      </c>
      <c r="AF5352" cm="1">
        <f t="array" ref="AF5352">SUM(Table1[Cutomer Churned or not]/'KPI''s'!$B$1)</f>
        <v>0.2685808284731635</v>
      </c>
    </row>
    <row r="5353" spans="1:32" x14ac:dyDescent="0.25">
      <c r="A5353" t="s">
        <v>10823</v>
      </c>
      <c r="B5353" t="s">
        <v>21</v>
      </c>
      <c r="C5353" s="7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 t="str">
        <f>IF(Table1[[#This Row],[Under 30]]="yes","under 30",IF(Table1[[#This Row],[Senior]]="No","Senior","other"))</f>
        <v>Senior</v>
      </c>
      <c r="AE5353">
        <f>IF(Table1[[#This Row],[Churn Label]]="no",0,1)</f>
        <v>0</v>
      </c>
      <c r="AF5353" cm="1">
        <f t="array" ref="AF5353">SUM(Table1[Cutomer Churned or not]/'KPI''s'!$B$1)</f>
        <v>0.2685808284731635</v>
      </c>
    </row>
    <row r="5354" spans="1:32" x14ac:dyDescent="0.25">
      <c r="A5354" t="s">
        <v>10825</v>
      </c>
      <c r="B5354" t="s">
        <v>21</v>
      </c>
      <c r="C5354" s="7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 t="str">
        <f>IF(Table1[[#This Row],[Under 30]]="yes","under 30",IF(Table1[[#This Row],[Senior]]="No","Senior","other"))</f>
        <v>Senior</v>
      </c>
      <c r="AE5354">
        <f>IF(Table1[[#This Row],[Churn Label]]="no",0,1)</f>
        <v>0</v>
      </c>
      <c r="AF5354" cm="1">
        <f t="array" ref="AF5354">SUM(Table1[Cutomer Churned or not]/'KPI''s'!$B$1)</f>
        <v>0.2685808284731635</v>
      </c>
    </row>
    <row r="5355" spans="1:32" x14ac:dyDescent="0.25">
      <c r="A5355" t="s">
        <v>10827</v>
      </c>
      <c r="B5355" t="s">
        <v>21</v>
      </c>
      <c r="C5355" s="7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 t="str">
        <f>IF(Table1[[#This Row],[Under 30]]="yes","under 30",IF(Table1[[#This Row],[Senior]]="No","Senior","other"))</f>
        <v>Senior</v>
      </c>
      <c r="AE5355">
        <f>IF(Table1[[#This Row],[Churn Label]]="no",0,1)</f>
        <v>0</v>
      </c>
      <c r="AF5355" cm="1">
        <f t="array" ref="AF5355">SUM(Table1[Cutomer Churned or not]/'KPI''s'!$B$1)</f>
        <v>0.2685808284731635</v>
      </c>
    </row>
    <row r="5356" spans="1:32" x14ac:dyDescent="0.25">
      <c r="A5356" t="s">
        <v>10829</v>
      </c>
      <c r="B5356" t="s">
        <v>21</v>
      </c>
      <c r="C5356" s="7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 t="str">
        <f>IF(Table1[[#This Row],[Under 30]]="yes","under 30",IF(Table1[[#This Row],[Senior]]="No","Senior","other"))</f>
        <v>Senior</v>
      </c>
      <c r="AE5356">
        <f>IF(Table1[[#This Row],[Churn Label]]="no",0,1)</f>
        <v>0</v>
      </c>
      <c r="AF5356" cm="1">
        <f t="array" ref="AF5356">SUM(Table1[Cutomer Churned or not]/'KPI''s'!$B$1)</f>
        <v>0.2685808284731635</v>
      </c>
    </row>
    <row r="5357" spans="1:32" x14ac:dyDescent="0.25">
      <c r="A5357" t="s">
        <v>10831</v>
      </c>
      <c r="B5357" t="s">
        <v>21</v>
      </c>
      <c r="C5357" s="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 t="str">
        <f>IF(Table1[[#This Row],[Under 30]]="yes","under 30",IF(Table1[[#This Row],[Senior]]="No","Senior","other"))</f>
        <v>Senior</v>
      </c>
      <c r="AE5357">
        <f>IF(Table1[[#This Row],[Churn Label]]="no",0,1)</f>
        <v>0</v>
      </c>
      <c r="AF5357" cm="1">
        <f t="array" ref="AF5357">SUM(Table1[Cutomer Churned or not]/'KPI''s'!$B$1)</f>
        <v>0.2685808284731635</v>
      </c>
    </row>
    <row r="5358" spans="1:32" x14ac:dyDescent="0.25">
      <c r="A5358" t="s">
        <v>10833</v>
      </c>
      <c r="B5358" t="s">
        <v>21</v>
      </c>
      <c r="C5358" s="7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 t="str">
        <f>IF(Table1[[#This Row],[Under 30]]="yes","under 30",IF(Table1[[#This Row],[Senior]]="No","Senior","other"))</f>
        <v>Senior</v>
      </c>
      <c r="AE5358">
        <f>IF(Table1[[#This Row],[Churn Label]]="no",0,1)</f>
        <v>0</v>
      </c>
      <c r="AF5358" cm="1">
        <f t="array" ref="AF5358">SUM(Table1[Cutomer Churned or not]/'KPI''s'!$B$1)</f>
        <v>0.2685808284731635</v>
      </c>
    </row>
    <row r="5359" spans="1:32" x14ac:dyDescent="0.25">
      <c r="A5359" t="s">
        <v>10835</v>
      </c>
      <c r="B5359" t="s">
        <v>21</v>
      </c>
      <c r="C5359" s="7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 t="str">
        <f>IF(Table1[[#This Row],[Under 30]]="yes","under 30",IF(Table1[[#This Row],[Senior]]="No","Senior","other"))</f>
        <v>Senior</v>
      </c>
      <c r="AE5359">
        <f>IF(Table1[[#This Row],[Churn Label]]="no",0,1)</f>
        <v>0</v>
      </c>
      <c r="AF5359" cm="1">
        <f t="array" ref="AF5359">SUM(Table1[Cutomer Churned or not]/'KPI''s'!$B$1)</f>
        <v>0.2685808284731635</v>
      </c>
    </row>
    <row r="5360" spans="1:32" x14ac:dyDescent="0.25">
      <c r="A5360" t="s">
        <v>10837</v>
      </c>
      <c r="B5360" t="s">
        <v>21</v>
      </c>
      <c r="C5360" s="7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 t="str">
        <f>IF(Table1[[#This Row],[Under 30]]="yes","under 30",IF(Table1[[#This Row],[Senior]]="No","Senior","other"))</f>
        <v>other</v>
      </c>
      <c r="AE5360">
        <f>IF(Table1[[#This Row],[Churn Label]]="no",0,1)</f>
        <v>0</v>
      </c>
      <c r="AF5360" cm="1">
        <f t="array" ref="AF5360">SUM(Table1[Cutomer Churned or not]/'KPI''s'!$B$1)</f>
        <v>0.2685808284731635</v>
      </c>
    </row>
    <row r="5361" spans="1:32" x14ac:dyDescent="0.25">
      <c r="A5361" t="s">
        <v>10839</v>
      </c>
      <c r="B5361" t="s">
        <v>21</v>
      </c>
      <c r="C5361" s="7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 t="str">
        <f>IF(Table1[[#This Row],[Under 30]]="yes","under 30",IF(Table1[[#This Row],[Senior]]="No","Senior","other"))</f>
        <v>Senior</v>
      </c>
      <c r="AE5361">
        <f>IF(Table1[[#This Row],[Churn Label]]="no",0,1)</f>
        <v>0</v>
      </c>
      <c r="AF5361" cm="1">
        <f t="array" ref="AF5361">SUM(Table1[Cutomer Churned or not]/'KPI''s'!$B$1)</f>
        <v>0.2685808284731635</v>
      </c>
    </row>
    <row r="5362" spans="1:32" x14ac:dyDescent="0.25">
      <c r="A5362" t="s">
        <v>10841</v>
      </c>
      <c r="B5362" t="s">
        <v>21</v>
      </c>
      <c r="C5362" s="7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 t="str">
        <f>IF(Table1[[#This Row],[Under 30]]="yes","under 30",IF(Table1[[#This Row],[Senior]]="No","Senior","other"))</f>
        <v>Senior</v>
      </c>
      <c r="AE5362">
        <f>IF(Table1[[#This Row],[Churn Label]]="no",0,1)</f>
        <v>0</v>
      </c>
      <c r="AF5362" cm="1">
        <f t="array" ref="AF5362">SUM(Table1[Cutomer Churned or not]/'KPI''s'!$B$1)</f>
        <v>0.2685808284731635</v>
      </c>
    </row>
    <row r="5363" spans="1:32" x14ac:dyDescent="0.25">
      <c r="A5363" t="s">
        <v>10843</v>
      </c>
      <c r="B5363" t="s">
        <v>21</v>
      </c>
      <c r="C5363" s="7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 t="str">
        <f>IF(Table1[[#This Row],[Under 30]]="yes","under 30",IF(Table1[[#This Row],[Senior]]="No","Senior","other"))</f>
        <v>Senior</v>
      </c>
      <c r="AE5363">
        <f>IF(Table1[[#This Row],[Churn Label]]="no",0,1)</f>
        <v>0</v>
      </c>
      <c r="AF5363" cm="1">
        <f t="array" ref="AF5363">SUM(Table1[Cutomer Churned or not]/'KPI''s'!$B$1)</f>
        <v>0.2685808284731635</v>
      </c>
    </row>
    <row r="5364" spans="1:32" x14ac:dyDescent="0.25">
      <c r="A5364" t="s">
        <v>10845</v>
      </c>
      <c r="B5364" t="s">
        <v>21</v>
      </c>
      <c r="C5364" s="7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 t="str">
        <f>IF(Table1[[#This Row],[Under 30]]="yes","under 30",IF(Table1[[#This Row],[Senior]]="No","Senior","other"))</f>
        <v>Senior</v>
      </c>
      <c r="AE5364">
        <f>IF(Table1[[#This Row],[Churn Label]]="no",0,1)</f>
        <v>0</v>
      </c>
      <c r="AF5364" cm="1">
        <f t="array" ref="AF5364">SUM(Table1[Cutomer Churned or not]/'KPI''s'!$B$1)</f>
        <v>0.2685808284731635</v>
      </c>
    </row>
    <row r="5365" spans="1:32" x14ac:dyDescent="0.25">
      <c r="A5365" t="s">
        <v>10847</v>
      </c>
      <c r="B5365" t="s">
        <v>21</v>
      </c>
      <c r="C5365" s="7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 t="str">
        <f>IF(Table1[[#This Row],[Under 30]]="yes","under 30",IF(Table1[[#This Row],[Senior]]="No","Senior","other"))</f>
        <v>Senior</v>
      </c>
      <c r="AE5365">
        <f>IF(Table1[[#This Row],[Churn Label]]="no",0,1)</f>
        <v>0</v>
      </c>
      <c r="AF5365" cm="1">
        <f t="array" ref="AF5365">SUM(Table1[Cutomer Churned or not]/'KPI''s'!$B$1)</f>
        <v>0.2685808284731635</v>
      </c>
    </row>
    <row r="5366" spans="1:32" x14ac:dyDescent="0.25">
      <c r="A5366" t="s">
        <v>10849</v>
      </c>
      <c r="B5366" t="s">
        <v>21</v>
      </c>
      <c r="C5366" s="7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 t="str">
        <f>IF(Table1[[#This Row],[Under 30]]="yes","under 30",IF(Table1[[#This Row],[Senior]]="No","Senior","other"))</f>
        <v>Senior</v>
      </c>
      <c r="AE5366">
        <f>IF(Table1[[#This Row],[Churn Label]]="no",0,1)</f>
        <v>0</v>
      </c>
      <c r="AF5366" cm="1">
        <f t="array" ref="AF5366">SUM(Table1[Cutomer Churned or not]/'KPI''s'!$B$1)</f>
        <v>0.2685808284731635</v>
      </c>
    </row>
    <row r="5367" spans="1:32" x14ac:dyDescent="0.25">
      <c r="A5367" t="s">
        <v>10851</v>
      </c>
      <c r="B5367" t="s">
        <v>21</v>
      </c>
      <c r="C5367" s="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 t="str">
        <f>IF(Table1[[#This Row],[Under 30]]="yes","under 30",IF(Table1[[#This Row],[Senior]]="No","Senior","other"))</f>
        <v>Senior</v>
      </c>
      <c r="AE5367">
        <f>IF(Table1[[#This Row],[Churn Label]]="no",0,1)</f>
        <v>0</v>
      </c>
      <c r="AF5367" cm="1">
        <f t="array" ref="AF5367">SUM(Table1[Cutomer Churned or not]/'KPI''s'!$B$1)</f>
        <v>0.2685808284731635</v>
      </c>
    </row>
    <row r="5368" spans="1:32" x14ac:dyDescent="0.25">
      <c r="A5368" t="s">
        <v>10853</v>
      </c>
      <c r="B5368" t="s">
        <v>21</v>
      </c>
      <c r="C5368" s="7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 t="str">
        <f>IF(Table1[[#This Row],[Under 30]]="yes","under 30",IF(Table1[[#This Row],[Senior]]="No","Senior","other"))</f>
        <v>Senior</v>
      </c>
      <c r="AE5368">
        <f>IF(Table1[[#This Row],[Churn Label]]="no",0,1)</f>
        <v>0</v>
      </c>
      <c r="AF5368" cm="1">
        <f t="array" ref="AF5368">SUM(Table1[Cutomer Churned or not]/'KPI''s'!$B$1)</f>
        <v>0.2685808284731635</v>
      </c>
    </row>
    <row r="5369" spans="1:32" x14ac:dyDescent="0.25">
      <c r="A5369" t="s">
        <v>10855</v>
      </c>
      <c r="B5369" t="s">
        <v>21</v>
      </c>
      <c r="C5369" s="7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 t="str">
        <f>IF(Table1[[#This Row],[Under 30]]="yes","under 30",IF(Table1[[#This Row],[Senior]]="No","Senior","other"))</f>
        <v>under 30</v>
      </c>
      <c r="AE5369">
        <f>IF(Table1[[#This Row],[Churn Label]]="no",0,1)</f>
        <v>0</v>
      </c>
      <c r="AF5369" cm="1">
        <f t="array" ref="AF5369">SUM(Table1[Cutomer Churned or not]/'KPI''s'!$B$1)</f>
        <v>0.2685808284731635</v>
      </c>
    </row>
    <row r="5370" spans="1:32" x14ac:dyDescent="0.25">
      <c r="A5370" t="s">
        <v>10857</v>
      </c>
      <c r="B5370" t="s">
        <v>21</v>
      </c>
      <c r="C5370" s="7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 t="str">
        <f>IF(Table1[[#This Row],[Under 30]]="yes","under 30",IF(Table1[[#This Row],[Senior]]="No","Senior","other"))</f>
        <v>Senior</v>
      </c>
      <c r="AE5370">
        <f>IF(Table1[[#This Row],[Churn Label]]="no",0,1)</f>
        <v>0</v>
      </c>
      <c r="AF5370" cm="1">
        <f t="array" ref="AF5370">SUM(Table1[Cutomer Churned or not]/'KPI''s'!$B$1)</f>
        <v>0.2685808284731635</v>
      </c>
    </row>
    <row r="5371" spans="1:32" x14ac:dyDescent="0.25">
      <c r="A5371" t="s">
        <v>10859</v>
      </c>
      <c r="B5371" t="s">
        <v>21</v>
      </c>
      <c r="C5371" s="7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 t="str">
        <f>IF(Table1[[#This Row],[Under 30]]="yes","under 30",IF(Table1[[#This Row],[Senior]]="No","Senior","other"))</f>
        <v>under 30</v>
      </c>
      <c r="AE5371">
        <f>IF(Table1[[#This Row],[Churn Label]]="no",0,1)</f>
        <v>0</v>
      </c>
      <c r="AF5371" cm="1">
        <f t="array" ref="AF5371">SUM(Table1[Cutomer Churned or not]/'KPI''s'!$B$1)</f>
        <v>0.2685808284731635</v>
      </c>
    </row>
    <row r="5372" spans="1:32" x14ac:dyDescent="0.25">
      <c r="A5372" t="s">
        <v>10861</v>
      </c>
      <c r="B5372" t="s">
        <v>21</v>
      </c>
      <c r="C5372" s="7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 t="str">
        <f>IF(Table1[[#This Row],[Under 30]]="yes","under 30",IF(Table1[[#This Row],[Senior]]="No","Senior","other"))</f>
        <v>Senior</v>
      </c>
      <c r="AE5372">
        <f>IF(Table1[[#This Row],[Churn Label]]="no",0,1)</f>
        <v>0</v>
      </c>
      <c r="AF5372" cm="1">
        <f t="array" ref="AF5372">SUM(Table1[Cutomer Churned or not]/'KPI''s'!$B$1)</f>
        <v>0.2685808284731635</v>
      </c>
    </row>
    <row r="5373" spans="1:32" x14ac:dyDescent="0.25">
      <c r="A5373" t="s">
        <v>10863</v>
      </c>
      <c r="B5373" t="s">
        <v>21</v>
      </c>
      <c r="C5373" s="7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 t="str">
        <f>IF(Table1[[#This Row],[Under 30]]="yes","under 30",IF(Table1[[#This Row],[Senior]]="No","Senior","other"))</f>
        <v>Senior</v>
      </c>
      <c r="AE5373">
        <f>IF(Table1[[#This Row],[Churn Label]]="no",0,1)</f>
        <v>0</v>
      </c>
      <c r="AF5373" cm="1">
        <f t="array" ref="AF5373">SUM(Table1[Cutomer Churned or not]/'KPI''s'!$B$1)</f>
        <v>0.2685808284731635</v>
      </c>
    </row>
    <row r="5374" spans="1:32" x14ac:dyDescent="0.25">
      <c r="A5374" t="s">
        <v>10865</v>
      </c>
      <c r="B5374" t="s">
        <v>21</v>
      </c>
      <c r="C5374" s="7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 t="str">
        <f>IF(Table1[[#This Row],[Under 30]]="yes","under 30",IF(Table1[[#This Row],[Senior]]="No","Senior","other"))</f>
        <v>Senior</v>
      </c>
      <c r="AE5374">
        <f>IF(Table1[[#This Row],[Churn Label]]="no",0,1)</f>
        <v>0</v>
      </c>
      <c r="AF5374" cm="1">
        <f t="array" ref="AF5374">SUM(Table1[Cutomer Churned or not]/'KPI''s'!$B$1)</f>
        <v>0.2685808284731635</v>
      </c>
    </row>
    <row r="5375" spans="1:32" x14ac:dyDescent="0.25">
      <c r="A5375" t="s">
        <v>10867</v>
      </c>
      <c r="B5375" t="s">
        <v>21</v>
      </c>
      <c r="C5375" s="7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 t="str">
        <f>IF(Table1[[#This Row],[Under 30]]="yes","under 30",IF(Table1[[#This Row],[Senior]]="No","Senior","other"))</f>
        <v>Senior</v>
      </c>
      <c r="AE5375">
        <f>IF(Table1[[#This Row],[Churn Label]]="no",0,1)</f>
        <v>0</v>
      </c>
      <c r="AF5375" cm="1">
        <f t="array" ref="AF5375">SUM(Table1[Cutomer Churned or not]/'KPI''s'!$B$1)</f>
        <v>0.2685808284731635</v>
      </c>
    </row>
    <row r="5376" spans="1:32" x14ac:dyDescent="0.25">
      <c r="A5376" t="s">
        <v>10869</v>
      </c>
      <c r="B5376" t="s">
        <v>21</v>
      </c>
      <c r="C5376" s="7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 t="str">
        <f>IF(Table1[[#This Row],[Under 30]]="yes","under 30",IF(Table1[[#This Row],[Senior]]="No","Senior","other"))</f>
        <v>under 30</v>
      </c>
      <c r="AE5376">
        <f>IF(Table1[[#This Row],[Churn Label]]="no",0,1)</f>
        <v>0</v>
      </c>
      <c r="AF5376" cm="1">
        <f t="array" ref="AF5376">SUM(Table1[Cutomer Churned or not]/'KPI''s'!$B$1)</f>
        <v>0.2685808284731635</v>
      </c>
    </row>
    <row r="5377" spans="1:32" x14ac:dyDescent="0.25">
      <c r="A5377" t="s">
        <v>10871</v>
      </c>
      <c r="B5377" t="s">
        <v>21</v>
      </c>
      <c r="C5377" s="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 t="str">
        <f>IF(Table1[[#This Row],[Under 30]]="yes","under 30",IF(Table1[[#This Row],[Senior]]="No","Senior","other"))</f>
        <v>other</v>
      </c>
      <c r="AE5377">
        <f>IF(Table1[[#This Row],[Churn Label]]="no",0,1)</f>
        <v>0</v>
      </c>
      <c r="AF5377" cm="1">
        <f t="array" ref="AF5377">SUM(Table1[Cutomer Churned or not]/'KPI''s'!$B$1)</f>
        <v>0.2685808284731635</v>
      </c>
    </row>
    <row r="5378" spans="1:32" x14ac:dyDescent="0.25">
      <c r="A5378" t="s">
        <v>10873</v>
      </c>
      <c r="B5378" t="s">
        <v>21</v>
      </c>
      <c r="C5378" s="7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 t="str">
        <f>IF(Table1[[#This Row],[Under 30]]="yes","under 30",IF(Table1[[#This Row],[Senior]]="No","Senior","other"))</f>
        <v>Senior</v>
      </c>
      <c r="AE5378">
        <f>IF(Table1[[#This Row],[Churn Label]]="no",0,1)</f>
        <v>0</v>
      </c>
      <c r="AF5378" cm="1">
        <f t="array" ref="AF5378">SUM(Table1[Cutomer Churned or not]/'KPI''s'!$B$1)</f>
        <v>0.2685808284731635</v>
      </c>
    </row>
    <row r="5379" spans="1:32" x14ac:dyDescent="0.25">
      <c r="A5379" t="s">
        <v>10875</v>
      </c>
      <c r="B5379" t="s">
        <v>21</v>
      </c>
      <c r="C5379" s="7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 t="str">
        <f>IF(Table1[[#This Row],[Under 30]]="yes","under 30",IF(Table1[[#This Row],[Senior]]="No","Senior","other"))</f>
        <v>Senior</v>
      </c>
      <c r="AE5379">
        <f>IF(Table1[[#This Row],[Churn Label]]="no",0,1)</f>
        <v>0</v>
      </c>
      <c r="AF5379" cm="1">
        <f t="array" ref="AF5379">SUM(Table1[Cutomer Churned or not]/'KPI''s'!$B$1)</f>
        <v>0.2685808284731635</v>
      </c>
    </row>
    <row r="5380" spans="1:32" x14ac:dyDescent="0.25">
      <c r="A5380" t="s">
        <v>10877</v>
      </c>
      <c r="B5380" t="s">
        <v>21</v>
      </c>
      <c r="C5380" s="7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 t="str">
        <f>IF(Table1[[#This Row],[Under 30]]="yes","under 30",IF(Table1[[#This Row],[Senior]]="No","Senior","other"))</f>
        <v>Senior</v>
      </c>
      <c r="AE5380">
        <f>IF(Table1[[#This Row],[Churn Label]]="no",0,1)</f>
        <v>0</v>
      </c>
      <c r="AF5380" cm="1">
        <f t="array" ref="AF5380">SUM(Table1[Cutomer Churned or not]/'KPI''s'!$B$1)</f>
        <v>0.2685808284731635</v>
      </c>
    </row>
    <row r="5381" spans="1:32" x14ac:dyDescent="0.25">
      <c r="A5381" t="s">
        <v>10879</v>
      </c>
      <c r="B5381" t="s">
        <v>21</v>
      </c>
      <c r="C5381" s="7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 t="str">
        <f>IF(Table1[[#This Row],[Under 30]]="yes","under 30",IF(Table1[[#This Row],[Senior]]="No","Senior","other"))</f>
        <v>Senior</v>
      </c>
      <c r="AE5381">
        <f>IF(Table1[[#This Row],[Churn Label]]="no",0,1)</f>
        <v>0</v>
      </c>
      <c r="AF5381" cm="1">
        <f t="array" ref="AF5381">SUM(Table1[Cutomer Churned or not]/'KPI''s'!$B$1)</f>
        <v>0.2685808284731635</v>
      </c>
    </row>
    <row r="5382" spans="1:32" x14ac:dyDescent="0.25">
      <c r="A5382" t="s">
        <v>10881</v>
      </c>
      <c r="B5382" t="s">
        <v>21</v>
      </c>
      <c r="C5382" s="7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 t="str">
        <f>IF(Table1[[#This Row],[Under 30]]="yes","under 30",IF(Table1[[#This Row],[Senior]]="No","Senior","other"))</f>
        <v>under 30</v>
      </c>
      <c r="AE5382">
        <f>IF(Table1[[#This Row],[Churn Label]]="no",0,1)</f>
        <v>0</v>
      </c>
      <c r="AF5382" cm="1">
        <f t="array" ref="AF5382">SUM(Table1[Cutomer Churned or not]/'KPI''s'!$B$1)</f>
        <v>0.2685808284731635</v>
      </c>
    </row>
    <row r="5383" spans="1:32" x14ac:dyDescent="0.25">
      <c r="A5383" t="s">
        <v>10883</v>
      </c>
      <c r="B5383" t="s">
        <v>21</v>
      </c>
      <c r="C5383" s="7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 t="str">
        <f>IF(Table1[[#This Row],[Under 30]]="yes","under 30",IF(Table1[[#This Row],[Senior]]="No","Senior","other"))</f>
        <v>other</v>
      </c>
      <c r="AE5383">
        <f>IF(Table1[[#This Row],[Churn Label]]="no",0,1)</f>
        <v>0</v>
      </c>
      <c r="AF5383" cm="1">
        <f t="array" ref="AF5383">SUM(Table1[Cutomer Churned or not]/'KPI''s'!$B$1)</f>
        <v>0.2685808284731635</v>
      </c>
    </row>
    <row r="5384" spans="1:32" x14ac:dyDescent="0.25">
      <c r="A5384" t="s">
        <v>10885</v>
      </c>
      <c r="B5384" t="s">
        <v>21</v>
      </c>
      <c r="C5384" s="7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 t="str">
        <f>IF(Table1[[#This Row],[Under 30]]="yes","under 30",IF(Table1[[#This Row],[Senior]]="No","Senior","other"))</f>
        <v>Senior</v>
      </c>
      <c r="AE5384">
        <f>IF(Table1[[#This Row],[Churn Label]]="no",0,1)</f>
        <v>0</v>
      </c>
      <c r="AF5384" cm="1">
        <f t="array" ref="AF5384">SUM(Table1[Cutomer Churned or not]/'KPI''s'!$B$1)</f>
        <v>0.2685808284731635</v>
      </c>
    </row>
    <row r="5385" spans="1:32" x14ac:dyDescent="0.25">
      <c r="A5385" t="s">
        <v>10887</v>
      </c>
      <c r="B5385" t="s">
        <v>21</v>
      </c>
      <c r="C5385" s="7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 t="str">
        <f>IF(Table1[[#This Row],[Under 30]]="yes","under 30",IF(Table1[[#This Row],[Senior]]="No","Senior","other"))</f>
        <v>other</v>
      </c>
      <c r="AE5385">
        <f>IF(Table1[[#This Row],[Churn Label]]="no",0,1)</f>
        <v>0</v>
      </c>
      <c r="AF5385" cm="1">
        <f t="array" ref="AF5385">SUM(Table1[Cutomer Churned or not]/'KPI''s'!$B$1)</f>
        <v>0.2685808284731635</v>
      </c>
    </row>
    <row r="5386" spans="1:32" x14ac:dyDescent="0.25">
      <c r="A5386" t="s">
        <v>10889</v>
      </c>
      <c r="B5386" t="s">
        <v>21</v>
      </c>
      <c r="C5386" s="7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 t="str">
        <f>IF(Table1[[#This Row],[Under 30]]="yes","under 30",IF(Table1[[#This Row],[Senior]]="No","Senior","other"))</f>
        <v>under 30</v>
      </c>
      <c r="AE5386">
        <f>IF(Table1[[#This Row],[Churn Label]]="no",0,1)</f>
        <v>0</v>
      </c>
      <c r="AF5386" cm="1">
        <f t="array" ref="AF5386">SUM(Table1[Cutomer Churned or not]/'KPI''s'!$B$1)</f>
        <v>0.2685808284731635</v>
      </c>
    </row>
    <row r="5387" spans="1:32" x14ac:dyDescent="0.25">
      <c r="A5387" t="s">
        <v>10891</v>
      </c>
      <c r="B5387" t="s">
        <v>21</v>
      </c>
      <c r="C5387" s="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 t="str">
        <f>IF(Table1[[#This Row],[Under 30]]="yes","under 30",IF(Table1[[#This Row],[Senior]]="No","Senior","other"))</f>
        <v>under 30</v>
      </c>
      <c r="AE5387">
        <f>IF(Table1[[#This Row],[Churn Label]]="no",0,1)</f>
        <v>0</v>
      </c>
      <c r="AF5387" cm="1">
        <f t="array" ref="AF5387">SUM(Table1[Cutomer Churned or not]/'KPI''s'!$B$1)</f>
        <v>0.2685808284731635</v>
      </c>
    </row>
    <row r="5388" spans="1:32" x14ac:dyDescent="0.25">
      <c r="A5388" t="s">
        <v>10893</v>
      </c>
      <c r="B5388" t="s">
        <v>21</v>
      </c>
      <c r="C5388" s="7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 t="str">
        <f>IF(Table1[[#This Row],[Under 30]]="yes","under 30",IF(Table1[[#This Row],[Senior]]="No","Senior","other"))</f>
        <v>Senior</v>
      </c>
      <c r="AE5388">
        <f>IF(Table1[[#This Row],[Churn Label]]="no",0,1)</f>
        <v>0</v>
      </c>
      <c r="AF5388" cm="1">
        <f t="array" ref="AF5388">SUM(Table1[Cutomer Churned or not]/'KPI''s'!$B$1)</f>
        <v>0.2685808284731635</v>
      </c>
    </row>
    <row r="5389" spans="1:32" x14ac:dyDescent="0.25">
      <c r="A5389" t="s">
        <v>10895</v>
      </c>
      <c r="B5389" t="s">
        <v>21</v>
      </c>
      <c r="C5389" s="7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 t="str">
        <f>IF(Table1[[#This Row],[Under 30]]="yes","under 30",IF(Table1[[#This Row],[Senior]]="No","Senior","other"))</f>
        <v>Senior</v>
      </c>
      <c r="AE5389">
        <f>IF(Table1[[#This Row],[Churn Label]]="no",0,1)</f>
        <v>0</v>
      </c>
      <c r="AF5389" cm="1">
        <f t="array" ref="AF5389">SUM(Table1[Cutomer Churned or not]/'KPI''s'!$B$1)</f>
        <v>0.2685808284731635</v>
      </c>
    </row>
    <row r="5390" spans="1:32" x14ac:dyDescent="0.25">
      <c r="A5390" t="s">
        <v>10897</v>
      </c>
      <c r="B5390" t="s">
        <v>21</v>
      </c>
      <c r="C5390" s="7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 t="str">
        <f>IF(Table1[[#This Row],[Under 30]]="yes","under 30",IF(Table1[[#This Row],[Senior]]="No","Senior","other"))</f>
        <v>under 30</v>
      </c>
      <c r="AE5390">
        <f>IF(Table1[[#This Row],[Churn Label]]="no",0,1)</f>
        <v>0</v>
      </c>
      <c r="AF5390" cm="1">
        <f t="array" ref="AF5390">SUM(Table1[Cutomer Churned or not]/'KPI''s'!$B$1)</f>
        <v>0.2685808284731635</v>
      </c>
    </row>
    <row r="5391" spans="1:32" x14ac:dyDescent="0.25">
      <c r="A5391" t="s">
        <v>10899</v>
      </c>
      <c r="B5391" t="s">
        <v>21</v>
      </c>
      <c r="C5391" s="7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 t="str">
        <f>IF(Table1[[#This Row],[Under 30]]="yes","under 30",IF(Table1[[#This Row],[Senior]]="No","Senior","other"))</f>
        <v>Senior</v>
      </c>
      <c r="AE5391">
        <f>IF(Table1[[#This Row],[Churn Label]]="no",0,1)</f>
        <v>0</v>
      </c>
      <c r="AF5391" cm="1">
        <f t="array" ref="AF5391">SUM(Table1[Cutomer Churned or not]/'KPI''s'!$B$1)</f>
        <v>0.2685808284731635</v>
      </c>
    </row>
    <row r="5392" spans="1:32" x14ac:dyDescent="0.25">
      <c r="A5392" t="s">
        <v>10901</v>
      </c>
      <c r="B5392" t="s">
        <v>21</v>
      </c>
      <c r="C5392" s="7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 t="str">
        <f>IF(Table1[[#This Row],[Under 30]]="yes","under 30",IF(Table1[[#This Row],[Senior]]="No","Senior","other"))</f>
        <v>Senior</v>
      </c>
      <c r="AE5392">
        <f>IF(Table1[[#This Row],[Churn Label]]="no",0,1)</f>
        <v>0</v>
      </c>
      <c r="AF5392" cm="1">
        <f t="array" ref="AF5392">SUM(Table1[Cutomer Churned or not]/'KPI''s'!$B$1)</f>
        <v>0.2685808284731635</v>
      </c>
    </row>
    <row r="5393" spans="1:32" x14ac:dyDescent="0.25">
      <c r="A5393" t="s">
        <v>10903</v>
      </c>
      <c r="B5393" t="s">
        <v>21</v>
      </c>
      <c r="C5393" s="7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 t="str">
        <f>IF(Table1[[#This Row],[Under 30]]="yes","under 30",IF(Table1[[#This Row],[Senior]]="No","Senior","other"))</f>
        <v>under 30</v>
      </c>
      <c r="AE5393">
        <f>IF(Table1[[#This Row],[Churn Label]]="no",0,1)</f>
        <v>0</v>
      </c>
      <c r="AF5393" cm="1">
        <f t="array" ref="AF5393">SUM(Table1[Cutomer Churned or not]/'KPI''s'!$B$1)</f>
        <v>0.2685808284731635</v>
      </c>
    </row>
    <row r="5394" spans="1:32" x14ac:dyDescent="0.25">
      <c r="A5394" t="s">
        <v>10905</v>
      </c>
      <c r="B5394" t="s">
        <v>21</v>
      </c>
      <c r="C5394" s="7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 t="str">
        <f>IF(Table1[[#This Row],[Under 30]]="yes","under 30",IF(Table1[[#This Row],[Senior]]="No","Senior","other"))</f>
        <v>under 30</v>
      </c>
      <c r="AE5394">
        <f>IF(Table1[[#This Row],[Churn Label]]="no",0,1)</f>
        <v>0</v>
      </c>
      <c r="AF5394" cm="1">
        <f t="array" ref="AF5394">SUM(Table1[Cutomer Churned or not]/'KPI''s'!$B$1)</f>
        <v>0.2685808284731635</v>
      </c>
    </row>
    <row r="5395" spans="1:32" x14ac:dyDescent="0.25">
      <c r="A5395" t="s">
        <v>10907</v>
      </c>
      <c r="B5395" t="s">
        <v>21</v>
      </c>
      <c r="C5395" s="7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 t="str">
        <f>IF(Table1[[#This Row],[Under 30]]="yes","under 30",IF(Table1[[#This Row],[Senior]]="No","Senior","other"))</f>
        <v>Senior</v>
      </c>
      <c r="AE5395">
        <f>IF(Table1[[#This Row],[Churn Label]]="no",0,1)</f>
        <v>0</v>
      </c>
      <c r="AF5395" cm="1">
        <f t="array" ref="AF5395">SUM(Table1[Cutomer Churned or not]/'KPI''s'!$B$1)</f>
        <v>0.2685808284731635</v>
      </c>
    </row>
    <row r="5396" spans="1:32" x14ac:dyDescent="0.25">
      <c r="A5396" t="s">
        <v>10909</v>
      </c>
      <c r="B5396" t="s">
        <v>21</v>
      </c>
      <c r="C5396" s="7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 t="str">
        <f>IF(Table1[[#This Row],[Under 30]]="yes","under 30",IF(Table1[[#This Row],[Senior]]="No","Senior","other"))</f>
        <v>Senior</v>
      </c>
      <c r="AE5396">
        <f>IF(Table1[[#This Row],[Churn Label]]="no",0,1)</f>
        <v>0</v>
      </c>
      <c r="AF5396" cm="1">
        <f t="array" ref="AF5396">SUM(Table1[Cutomer Churned or not]/'KPI''s'!$B$1)</f>
        <v>0.2685808284731635</v>
      </c>
    </row>
    <row r="5397" spans="1:32" x14ac:dyDescent="0.25">
      <c r="A5397" t="s">
        <v>10911</v>
      </c>
      <c r="B5397" t="s">
        <v>21</v>
      </c>
      <c r="C5397" s="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 t="str">
        <f>IF(Table1[[#This Row],[Under 30]]="yes","under 30",IF(Table1[[#This Row],[Senior]]="No","Senior","other"))</f>
        <v>Senior</v>
      </c>
      <c r="AE5397">
        <f>IF(Table1[[#This Row],[Churn Label]]="no",0,1)</f>
        <v>0</v>
      </c>
      <c r="AF5397" cm="1">
        <f t="array" ref="AF5397">SUM(Table1[Cutomer Churned or not]/'KPI''s'!$B$1)</f>
        <v>0.2685808284731635</v>
      </c>
    </row>
    <row r="5398" spans="1:32" x14ac:dyDescent="0.25">
      <c r="A5398" t="s">
        <v>10913</v>
      </c>
      <c r="B5398" t="s">
        <v>21</v>
      </c>
      <c r="C5398" s="7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 t="str">
        <f>IF(Table1[[#This Row],[Under 30]]="yes","under 30",IF(Table1[[#This Row],[Senior]]="No","Senior","other"))</f>
        <v>Senior</v>
      </c>
      <c r="AE5398">
        <f>IF(Table1[[#This Row],[Churn Label]]="no",0,1)</f>
        <v>0</v>
      </c>
      <c r="AF5398" cm="1">
        <f t="array" ref="AF5398">SUM(Table1[Cutomer Churned or not]/'KPI''s'!$B$1)</f>
        <v>0.2685808284731635</v>
      </c>
    </row>
    <row r="5399" spans="1:32" x14ac:dyDescent="0.25">
      <c r="A5399" t="s">
        <v>10915</v>
      </c>
      <c r="B5399" t="s">
        <v>21</v>
      </c>
      <c r="C5399" s="7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 t="str">
        <f>IF(Table1[[#This Row],[Under 30]]="yes","under 30",IF(Table1[[#This Row],[Senior]]="No","Senior","other"))</f>
        <v>Senior</v>
      </c>
      <c r="AE5399">
        <f>IF(Table1[[#This Row],[Churn Label]]="no",0,1)</f>
        <v>0</v>
      </c>
      <c r="AF5399" cm="1">
        <f t="array" ref="AF5399">SUM(Table1[Cutomer Churned or not]/'KPI''s'!$B$1)</f>
        <v>0.2685808284731635</v>
      </c>
    </row>
    <row r="5400" spans="1:32" x14ac:dyDescent="0.25">
      <c r="A5400" t="s">
        <v>10917</v>
      </c>
      <c r="B5400" t="s">
        <v>21</v>
      </c>
      <c r="C5400" s="7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 t="str">
        <f>IF(Table1[[#This Row],[Under 30]]="yes","under 30",IF(Table1[[#This Row],[Senior]]="No","Senior","other"))</f>
        <v>Senior</v>
      </c>
      <c r="AE5400">
        <f>IF(Table1[[#This Row],[Churn Label]]="no",0,1)</f>
        <v>0</v>
      </c>
      <c r="AF5400" cm="1">
        <f t="array" ref="AF5400">SUM(Table1[Cutomer Churned or not]/'KPI''s'!$B$1)</f>
        <v>0.2685808284731635</v>
      </c>
    </row>
    <row r="5401" spans="1:32" x14ac:dyDescent="0.25">
      <c r="A5401" t="s">
        <v>10919</v>
      </c>
      <c r="B5401" t="s">
        <v>21</v>
      </c>
      <c r="C5401" s="7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 t="str">
        <f>IF(Table1[[#This Row],[Under 30]]="yes","under 30",IF(Table1[[#This Row],[Senior]]="No","Senior","other"))</f>
        <v>Senior</v>
      </c>
      <c r="AE5401">
        <f>IF(Table1[[#This Row],[Churn Label]]="no",0,1)</f>
        <v>0</v>
      </c>
      <c r="AF5401" cm="1">
        <f t="array" ref="AF5401">SUM(Table1[Cutomer Churned or not]/'KPI''s'!$B$1)</f>
        <v>0.2685808284731635</v>
      </c>
    </row>
    <row r="5402" spans="1:32" x14ac:dyDescent="0.25">
      <c r="A5402" t="s">
        <v>10921</v>
      </c>
      <c r="B5402" t="s">
        <v>21</v>
      </c>
      <c r="C5402" s="7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 t="str">
        <f>IF(Table1[[#This Row],[Under 30]]="yes","under 30",IF(Table1[[#This Row],[Senior]]="No","Senior","other"))</f>
        <v>Senior</v>
      </c>
      <c r="AE5402">
        <f>IF(Table1[[#This Row],[Churn Label]]="no",0,1)</f>
        <v>0</v>
      </c>
      <c r="AF5402" cm="1">
        <f t="array" ref="AF5402">SUM(Table1[Cutomer Churned or not]/'KPI''s'!$B$1)</f>
        <v>0.2685808284731635</v>
      </c>
    </row>
    <row r="5403" spans="1:32" x14ac:dyDescent="0.25">
      <c r="A5403" t="s">
        <v>10923</v>
      </c>
      <c r="B5403" t="s">
        <v>21</v>
      </c>
      <c r="C5403" s="7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 t="str">
        <f>IF(Table1[[#This Row],[Under 30]]="yes","under 30",IF(Table1[[#This Row],[Senior]]="No","Senior","other"))</f>
        <v>Senior</v>
      </c>
      <c r="AE5403">
        <f>IF(Table1[[#This Row],[Churn Label]]="no",0,1)</f>
        <v>0</v>
      </c>
      <c r="AF5403" cm="1">
        <f t="array" ref="AF5403">SUM(Table1[Cutomer Churned or not]/'KPI''s'!$B$1)</f>
        <v>0.2685808284731635</v>
      </c>
    </row>
    <row r="5404" spans="1:32" x14ac:dyDescent="0.25">
      <c r="A5404" t="s">
        <v>10925</v>
      </c>
      <c r="B5404" t="s">
        <v>21</v>
      </c>
      <c r="C5404" s="7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 t="str">
        <f>IF(Table1[[#This Row],[Under 30]]="yes","under 30",IF(Table1[[#This Row],[Senior]]="No","Senior","other"))</f>
        <v>Senior</v>
      </c>
      <c r="AE5404">
        <f>IF(Table1[[#This Row],[Churn Label]]="no",0,1)</f>
        <v>0</v>
      </c>
      <c r="AF5404" cm="1">
        <f t="array" ref="AF5404">SUM(Table1[Cutomer Churned or not]/'KPI''s'!$B$1)</f>
        <v>0.2685808284731635</v>
      </c>
    </row>
    <row r="5405" spans="1:32" x14ac:dyDescent="0.25">
      <c r="A5405" t="s">
        <v>10927</v>
      </c>
      <c r="B5405" t="s">
        <v>21</v>
      </c>
      <c r="C5405" s="7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 t="str">
        <f>IF(Table1[[#This Row],[Under 30]]="yes","under 30",IF(Table1[[#This Row],[Senior]]="No","Senior","other"))</f>
        <v>other</v>
      </c>
      <c r="AE5405">
        <f>IF(Table1[[#This Row],[Churn Label]]="no",0,1)</f>
        <v>0</v>
      </c>
      <c r="AF5405" cm="1">
        <f t="array" ref="AF5405">SUM(Table1[Cutomer Churned or not]/'KPI''s'!$B$1)</f>
        <v>0.2685808284731635</v>
      </c>
    </row>
    <row r="5406" spans="1:32" x14ac:dyDescent="0.25">
      <c r="A5406" t="s">
        <v>10929</v>
      </c>
      <c r="B5406" t="s">
        <v>21</v>
      </c>
      <c r="C5406" s="7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 t="str">
        <f>IF(Table1[[#This Row],[Under 30]]="yes","under 30",IF(Table1[[#This Row],[Senior]]="No","Senior","other"))</f>
        <v>Senior</v>
      </c>
      <c r="AE5406">
        <f>IF(Table1[[#This Row],[Churn Label]]="no",0,1)</f>
        <v>0</v>
      </c>
      <c r="AF5406" cm="1">
        <f t="array" ref="AF5406">SUM(Table1[Cutomer Churned or not]/'KPI''s'!$B$1)</f>
        <v>0.2685808284731635</v>
      </c>
    </row>
    <row r="5407" spans="1:32" x14ac:dyDescent="0.25">
      <c r="A5407" t="s">
        <v>10931</v>
      </c>
      <c r="B5407" t="s">
        <v>21</v>
      </c>
      <c r="C5407" s="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 t="str">
        <f>IF(Table1[[#This Row],[Under 30]]="yes","under 30",IF(Table1[[#This Row],[Senior]]="No","Senior","other"))</f>
        <v>Senior</v>
      </c>
      <c r="AE5407">
        <f>IF(Table1[[#This Row],[Churn Label]]="no",0,1)</f>
        <v>0</v>
      </c>
      <c r="AF5407" cm="1">
        <f t="array" ref="AF5407">SUM(Table1[Cutomer Churned or not]/'KPI''s'!$B$1)</f>
        <v>0.2685808284731635</v>
      </c>
    </row>
    <row r="5408" spans="1:32" x14ac:dyDescent="0.25">
      <c r="A5408" t="s">
        <v>10933</v>
      </c>
      <c r="B5408" t="s">
        <v>21</v>
      </c>
      <c r="C5408" s="7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 t="str">
        <f>IF(Table1[[#This Row],[Under 30]]="yes","under 30",IF(Table1[[#This Row],[Senior]]="No","Senior","other"))</f>
        <v>Senior</v>
      </c>
      <c r="AE5408">
        <f>IF(Table1[[#This Row],[Churn Label]]="no",0,1)</f>
        <v>0</v>
      </c>
      <c r="AF5408" cm="1">
        <f t="array" ref="AF5408">SUM(Table1[Cutomer Churned or not]/'KPI''s'!$B$1)</f>
        <v>0.2685808284731635</v>
      </c>
    </row>
    <row r="5409" spans="1:32" x14ac:dyDescent="0.25">
      <c r="A5409" t="s">
        <v>10935</v>
      </c>
      <c r="B5409" t="s">
        <v>21</v>
      </c>
      <c r="C5409" s="7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 t="str">
        <f>IF(Table1[[#This Row],[Under 30]]="yes","under 30",IF(Table1[[#This Row],[Senior]]="No","Senior","other"))</f>
        <v>other</v>
      </c>
      <c r="AE5409">
        <f>IF(Table1[[#This Row],[Churn Label]]="no",0,1)</f>
        <v>0</v>
      </c>
      <c r="AF5409" cm="1">
        <f t="array" ref="AF5409">SUM(Table1[Cutomer Churned or not]/'KPI''s'!$B$1)</f>
        <v>0.2685808284731635</v>
      </c>
    </row>
    <row r="5410" spans="1:32" x14ac:dyDescent="0.25">
      <c r="A5410" t="s">
        <v>10937</v>
      </c>
      <c r="B5410" t="s">
        <v>21</v>
      </c>
      <c r="C5410" s="7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 t="str">
        <f>IF(Table1[[#This Row],[Under 30]]="yes","under 30",IF(Table1[[#This Row],[Senior]]="No","Senior","other"))</f>
        <v>Senior</v>
      </c>
      <c r="AE5410">
        <f>IF(Table1[[#This Row],[Churn Label]]="no",0,1)</f>
        <v>0</v>
      </c>
      <c r="AF5410" cm="1">
        <f t="array" ref="AF5410">SUM(Table1[Cutomer Churned or not]/'KPI''s'!$B$1)</f>
        <v>0.2685808284731635</v>
      </c>
    </row>
    <row r="5411" spans="1:32" x14ac:dyDescent="0.25">
      <c r="A5411" t="s">
        <v>10939</v>
      </c>
      <c r="B5411" t="s">
        <v>21</v>
      </c>
      <c r="C5411" s="7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 t="str">
        <f>IF(Table1[[#This Row],[Under 30]]="yes","under 30",IF(Table1[[#This Row],[Senior]]="No","Senior","other"))</f>
        <v>Senior</v>
      </c>
      <c r="AE5411">
        <f>IF(Table1[[#This Row],[Churn Label]]="no",0,1)</f>
        <v>0</v>
      </c>
      <c r="AF5411" cm="1">
        <f t="array" ref="AF5411">SUM(Table1[Cutomer Churned or not]/'KPI''s'!$B$1)</f>
        <v>0.2685808284731635</v>
      </c>
    </row>
    <row r="5412" spans="1:32" x14ac:dyDescent="0.25">
      <c r="A5412" t="s">
        <v>10941</v>
      </c>
      <c r="B5412" t="s">
        <v>21</v>
      </c>
      <c r="C5412" s="7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 t="str">
        <f>IF(Table1[[#This Row],[Under 30]]="yes","under 30",IF(Table1[[#This Row],[Senior]]="No","Senior","other"))</f>
        <v>under 30</v>
      </c>
      <c r="AE5412">
        <f>IF(Table1[[#This Row],[Churn Label]]="no",0,1)</f>
        <v>0</v>
      </c>
      <c r="AF5412" cm="1">
        <f t="array" ref="AF5412">SUM(Table1[Cutomer Churned or not]/'KPI''s'!$B$1)</f>
        <v>0.2685808284731635</v>
      </c>
    </row>
    <row r="5413" spans="1:32" x14ac:dyDescent="0.25">
      <c r="A5413" t="s">
        <v>10943</v>
      </c>
      <c r="B5413" t="s">
        <v>21</v>
      </c>
      <c r="C5413" s="7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 t="str">
        <f>IF(Table1[[#This Row],[Under 30]]="yes","under 30",IF(Table1[[#This Row],[Senior]]="No","Senior","other"))</f>
        <v>other</v>
      </c>
      <c r="AE5413">
        <f>IF(Table1[[#This Row],[Churn Label]]="no",0,1)</f>
        <v>0</v>
      </c>
      <c r="AF5413" cm="1">
        <f t="array" ref="AF5413">SUM(Table1[Cutomer Churned or not]/'KPI''s'!$B$1)</f>
        <v>0.2685808284731635</v>
      </c>
    </row>
    <row r="5414" spans="1:32" x14ac:dyDescent="0.25">
      <c r="A5414" t="s">
        <v>10945</v>
      </c>
      <c r="B5414" t="s">
        <v>21</v>
      </c>
      <c r="C5414" s="7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 t="str">
        <f>IF(Table1[[#This Row],[Under 30]]="yes","under 30",IF(Table1[[#This Row],[Senior]]="No","Senior","other"))</f>
        <v>Senior</v>
      </c>
      <c r="AE5414">
        <f>IF(Table1[[#This Row],[Churn Label]]="no",0,1)</f>
        <v>0</v>
      </c>
      <c r="AF5414" cm="1">
        <f t="array" ref="AF5414">SUM(Table1[Cutomer Churned or not]/'KPI''s'!$B$1)</f>
        <v>0.2685808284731635</v>
      </c>
    </row>
    <row r="5415" spans="1:32" x14ac:dyDescent="0.25">
      <c r="A5415" t="s">
        <v>10947</v>
      </c>
      <c r="B5415" t="s">
        <v>21</v>
      </c>
      <c r="C5415" s="7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 t="str">
        <f>IF(Table1[[#This Row],[Under 30]]="yes","under 30",IF(Table1[[#This Row],[Senior]]="No","Senior","other"))</f>
        <v>Senior</v>
      </c>
      <c r="AE5415">
        <f>IF(Table1[[#This Row],[Churn Label]]="no",0,1)</f>
        <v>0</v>
      </c>
      <c r="AF5415" cm="1">
        <f t="array" ref="AF5415">SUM(Table1[Cutomer Churned or not]/'KPI''s'!$B$1)</f>
        <v>0.2685808284731635</v>
      </c>
    </row>
    <row r="5416" spans="1:32" x14ac:dyDescent="0.25">
      <c r="A5416" t="s">
        <v>10949</v>
      </c>
      <c r="B5416" t="s">
        <v>21</v>
      </c>
      <c r="C5416" s="7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 t="str">
        <f>IF(Table1[[#This Row],[Under 30]]="yes","under 30",IF(Table1[[#This Row],[Senior]]="No","Senior","other"))</f>
        <v>Senior</v>
      </c>
      <c r="AE5416">
        <f>IF(Table1[[#This Row],[Churn Label]]="no",0,1)</f>
        <v>0</v>
      </c>
      <c r="AF5416" cm="1">
        <f t="array" ref="AF5416">SUM(Table1[Cutomer Churned or not]/'KPI''s'!$B$1)</f>
        <v>0.2685808284731635</v>
      </c>
    </row>
    <row r="5417" spans="1:32" x14ac:dyDescent="0.25">
      <c r="A5417" t="s">
        <v>10951</v>
      </c>
      <c r="B5417" t="s">
        <v>21</v>
      </c>
      <c r="C5417" s="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 t="str">
        <f>IF(Table1[[#This Row],[Under 30]]="yes","under 30",IF(Table1[[#This Row],[Senior]]="No","Senior","other"))</f>
        <v>Senior</v>
      </c>
      <c r="AE5417">
        <f>IF(Table1[[#This Row],[Churn Label]]="no",0,1)</f>
        <v>0</v>
      </c>
      <c r="AF5417" cm="1">
        <f t="array" ref="AF5417">SUM(Table1[Cutomer Churned or not]/'KPI''s'!$B$1)</f>
        <v>0.2685808284731635</v>
      </c>
    </row>
    <row r="5418" spans="1:32" x14ac:dyDescent="0.25">
      <c r="A5418" t="s">
        <v>10953</v>
      </c>
      <c r="B5418" t="s">
        <v>21</v>
      </c>
      <c r="C5418" s="7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 t="str">
        <f>IF(Table1[[#This Row],[Under 30]]="yes","under 30",IF(Table1[[#This Row],[Senior]]="No","Senior","other"))</f>
        <v>other</v>
      </c>
      <c r="AE5418">
        <f>IF(Table1[[#This Row],[Churn Label]]="no",0,1)</f>
        <v>0</v>
      </c>
      <c r="AF5418" cm="1">
        <f t="array" ref="AF5418">SUM(Table1[Cutomer Churned or not]/'KPI''s'!$B$1)</f>
        <v>0.2685808284731635</v>
      </c>
    </row>
    <row r="5419" spans="1:32" x14ac:dyDescent="0.25">
      <c r="A5419" t="s">
        <v>10955</v>
      </c>
      <c r="B5419" t="s">
        <v>21</v>
      </c>
      <c r="C5419" s="7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 t="str">
        <f>IF(Table1[[#This Row],[Under 30]]="yes","under 30",IF(Table1[[#This Row],[Senior]]="No","Senior","other"))</f>
        <v>Senior</v>
      </c>
      <c r="AE5419">
        <f>IF(Table1[[#This Row],[Churn Label]]="no",0,1)</f>
        <v>0</v>
      </c>
      <c r="AF5419" cm="1">
        <f t="array" ref="AF5419">SUM(Table1[Cutomer Churned or not]/'KPI''s'!$B$1)</f>
        <v>0.2685808284731635</v>
      </c>
    </row>
    <row r="5420" spans="1:32" x14ac:dyDescent="0.25">
      <c r="A5420" t="s">
        <v>10957</v>
      </c>
      <c r="B5420" t="s">
        <v>21</v>
      </c>
      <c r="C5420" s="7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 t="str">
        <f>IF(Table1[[#This Row],[Under 30]]="yes","under 30",IF(Table1[[#This Row],[Senior]]="No","Senior","other"))</f>
        <v>other</v>
      </c>
      <c r="AE5420">
        <f>IF(Table1[[#This Row],[Churn Label]]="no",0,1)</f>
        <v>0</v>
      </c>
      <c r="AF5420" cm="1">
        <f t="array" ref="AF5420">SUM(Table1[Cutomer Churned or not]/'KPI''s'!$B$1)</f>
        <v>0.2685808284731635</v>
      </c>
    </row>
    <row r="5421" spans="1:32" x14ac:dyDescent="0.25">
      <c r="A5421" t="s">
        <v>10959</v>
      </c>
      <c r="B5421" t="s">
        <v>21</v>
      </c>
      <c r="C5421" s="7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 t="str">
        <f>IF(Table1[[#This Row],[Under 30]]="yes","under 30",IF(Table1[[#This Row],[Senior]]="No","Senior","other"))</f>
        <v>Senior</v>
      </c>
      <c r="AE5421">
        <f>IF(Table1[[#This Row],[Churn Label]]="no",0,1)</f>
        <v>0</v>
      </c>
      <c r="AF5421" cm="1">
        <f t="array" ref="AF5421">SUM(Table1[Cutomer Churned or not]/'KPI''s'!$B$1)</f>
        <v>0.2685808284731635</v>
      </c>
    </row>
    <row r="5422" spans="1:32" x14ac:dyDescent="0.25">
      <c r="A5422" t="s">
        <v>10961</v>
      </c>
      <c r="B5422" t="s">
        <v>21</v>
      </c>
      <c r="C5422" s="7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 t="str">
        <f>IF(Table1[[#This Row],[Under 30]]="yes","under 30",IF(Table1[[#This Row],[Senior]]="No","Senior","other"))</f>
        <v>Senior</v>
      </c>
      <c r="AE5422">
        <f>IF(Table1[[#This Row],[Churn Label]]="no",0,1)</f>
        <v>0</v>
      </c>
      <c r="AF5422" cm="1">
        <f t="array" ref="AF5422">SUM(Table1[Cutomer Churned or not]/'KPI''s'!$B$1)</f>
        <v>0.2685808284731635</v>
      </c>
    </row>
    <row r="5423" spans="1:32" x14ac:dyDescent="0.25">
      <c r="A5423" t="s">
        <v>10963</v>
      </c>
      <c r="B5423" t="s">
        <v>21</v>
      </c>
      <c r="C5423" s="7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 t="str">
        <f>IF(Table1[[#This Row],[Under 30]]="yes","under 30",IF(Table1[[#This Row],[Senior]]="No","Senior","other"))</f>
        <v>Senior</v>
      </c>
      <c r="AE5423">
        <f>IF(Table1[[#This Row],[Churn Label]]="no",0,1)</f>
        <v>0</v>
      </c>
      <c r="AF5423" cm="1">
        <f t="array" ref="AF5423">SUM(Table1[Cutomer Churned or not]/'KPI''s'!$B$1)</f>
        <v>0.2685808284731635</v>
      </c>
    </row>
    <row r="5424" spans="1:32" x14ac:dyDescent="0.25">
      <c r="A5424" t="s">
        <v>10965</v>
      </c>
      <c r="B5424" t="s">
        <v>21</v>
      </c>
      <c r="C5424" s="7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 t="str">
        <f>IF(Table1[[#This Row],[Under 30]]="yes","under 30",IF(Table1[[#This Row],[Senior]]="No","Senior","other"))</f>
        <v>Senior</v>
      </c>
      <c r="AE5424">
        <f>IF(Table1[[#This Row],[Churn Label]]="no",0,1)</f>
        <v>0</v>
      </c>
      <c r="AF5424" cm="1">
        <f t="array" ref="AF5424">SUM(Table1[Cutomer Churned or not]/'KPI''s'!$B$1)</f>
        <v>0.2685808284731635</v>
      </c>
    </row>
    <row r="5425" spans="1:32" x14ac:dyDescent="0.25">
      <c r="A5425" t="s">
        <v>10967</v>
      </c>
      <c r="B5425" t="s">
        <v>21</v>
      </c>
      <c r="C5425" s="7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 t="str">
        <f>IF(Table1[[#This Row],[Under 30]]="yes","under 30",IF(Table1[[#This Row],[Senior]]="No","Senior","other"))</f>
        <v>Senior</v>
      </c>
      <c r="AE5425">
        <f>IF(Table1[[#This Row],[Churn Label]]="no",0,1)</f>
        <v>0</v>
      </c>
      <c r="AF5425" cm="1">
        <f t="array" ref="AF5425">SUM(Table1[Cutomer Churned or not]/'KPI''s'!$B$1)</f>
        <v>0.2685808284731635</v>
      </c>
    </row>
    <row r="5426" spans="1:32" x14ac:dyDescent="0.25">
      <c r="A5426" t="s">
        <v>10969</v>
      </c>
      <c r="B5426" t="s">
        <v>21</v>
      </c>
      <c r="C5426" s="7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 t="str">
        <f>IF(Table1[[#This Row],[Under 30]]="yes","under 30",IF(Table1[[#This Row],[Senior]]="No","Senior","other"))</f>
        <v>Senior</v>
      </c>
      <c r="AE5426">
        <f>IF(Table1[[#This Row],[Churn Label]]="no",0,1)</f>
        <v>0</v>
      </c>
      <c r="AF5426" cm="1">
        <f t="array" ref="AF5426">SUM(Table1[Cutomer Churned or not]/'KPI''s'!$B$1)</f>
        <v>0.2685808284731635</v>
      </c>
    </row>
    <row r="5427" spans="1:32" x14ac:dyDescent="0.25">
      <c r="A5427" t="s">
        <v>10971</v>
      </c>
      <c r="B5427" t="s">
        <v>21</v>
      </c>
      <c r="C5427" s="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 t="str">
        <f>IF(Table1[[#This Row],[Under 30]]="yes","under 30",IF(Table1[[#This Row],[Senior]]="No","Senior","other"))</f>
        <v>Senior</v>
      </c>
      <c r="AE5427">
        <f>IF(Table1[[#This Row],[Churn Label]]="no",0,1)</f>
        <v>0</v>
      </c>
      <c r="AF5427" cm="1">
        <f t="array" ref="AF5427">SUM(Table1[Cutomer Churned or not]/'KPI''s'!$B$1)</f>
        <v>0.2685808284731635</v>
      </c>
    </row>
    <row r="5428" spans="1:32" x14ac:dyDescent="0.25">
      <c r="A5428" t="s">
        <v>10973</v>
      </c>
      <c r="B5428" t="s">
        <v>21</v>
      </c>
      <c r="C5428" s="7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 t="str">
        <f>IF(Table1[[#This Row],[Under 30]]="yes","under 30",IF(Table1[[#This Row],[Senior]]="No","Senior","other"))</f>
        <v>under 30</v>
      </c>
      <c r="AE5428">
        <f>IF(Table1[[#This Row],[Churn Label]]="no",0,1)</f>
        <v>0</v>
      </c>
      <c r="AF5428" cm="1">
        <f t="array" ref="AF5428">SUM(Table1[Cutomer Churned or not]/'KPI''s'!$B$1)</f>
        <v>0.2685808284731635</v>
      </c>
    </row>
    <row r="5429" spans="1:32" x14ac:dyDescent="0.25">
      <c r="A5429" t="s">
        <v>10975</v>
      </c>
      <c r="B5429" t="s">
        <v>21</v>
      </c>
      <c r="C5429" s="7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 t="str">
        <f>IF(Table1[[#This Row],[Under 30]]="yes","under 30",IF(Table1[[#This Row],[Senior]]="No","Senior","other"))</f>
        <v>Senior</v>
      </c>
      <c r="AE5429">
        <f>IF(Table1[[#This Row],[Churn Label]]="no",0,1)</f>
        <v>0</v>
      </c>
      <c r="AF5429" cm="1">
        <f t="array" ref="AF5429">SUM(Table1[Cutomer Churned or not]/'KPI''s'!$B$1)</f>
        <v>0.2685808284731635</v>
      </c>
    </row>
    <row r="5430" spans="1:32" x14ac:dyDescent="0.25">
      <c r="A5430" t="s">
        <v>10977</v>
      </c>
      <c r="B5430" t="s">
        <v>21</v>
      </c>
      <c r="C5430" s="7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 t="str">
        <f>IF(Table1[[#This Row],[Under 30]]="yes","under 30",IF(Table1[[#This Row],[Senior]]="No","Senior","other"))</f>
        <v>Senior</v>
      </c>
      <c r="AE5430">
        <f>IF(Table1[[#This Row],[Churn Label]]="no",0,1)</f>
        <v>0</v>
      </c>
      <c r="AF5430" cm="1">
        <f t="array" ref="AF5430">SUM(Table1[Cutomer Churned or not]/'KPI''s'!$B$1)</f>
        <v>0.2685808284731635</v>
      </c>
    </row>
    <row r="5431" spans="1:32" x14ac:dyDescent="0.25">
      <c r="A5431" t="s">
        <v>10979</v>
      </c>
      <c r="B5431" t="s">
        <v>21</v>
      </c>
      <c r="C5431" s="7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 t="str">
        <f>IF(Table1[[#This Row],[Under 30]]="yes","under 30",IF(Table1[[#This Row],[Senior]]="No","Senior","other"))</f>
        <v>Senior</v>
      </c>
      <c r="AE5431">
        <f>IF(Table1[[#This Row],[Churn Label]]="no",0,1)</f>
        <v>0</v>
      </c>
      <c r="AF5431" cm="1">
        <f t="array" ref="AF5431">SUM(Table1[Cutomer Churned or not]/'KPI''s'!$B$1)</f>
        <v>0.2685808284731635</v>
      </c>
    </row>
    <row r="5432" spans="1:32" x14ac:dyDescent="0.25">
      <c r="A5432" t="s">
        <v>10981</v>
      </c>
      <c r="B5432" t="s">
        <v>21</v>
      </c>
      <c r="C5432" s="7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 t="str">
        <f>IF(Table1[[#This Row],[Under 30]]="yes","under 30",IF(Table1[[#This Row],[Senior]]="No","Senior","other"))</f>
        <v>Senior</v>
      </c>
      <c r="AE5432">
        <f>IF(Table1[[#This Row],[Churn Label]]="no",0,1)</f>
        <v>0</v>
      </c>
      <c r="AF5432" cm="1">
        <f t="array" ref="AF5432">SUM(Table1[Cutomer Churned or not]/'KPI''s'!$B$1)</f>
        <v>0.2685808284731635</v>
      </c>
    </row>
    <row r="5433" spans="1:32" x14ac:dyDescent="0.25">
      <c r="A5433" t="s">
        <v>10983</v>
      </c>
      <c r="B5433" t="s">
        <v>21</v>
      </c>
      <c r="C5433" s="7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 t="str">
        <f>IF(Table1[[#This Row],[Under 30]]="yes","under 30",IF(Table1[[#This Row],[Senior]]="No","Senior","other"))</f>
        <v>Senior</v>
      </c>
      <c r="AE5433">
        <f>IF(Table1[[#This Row],[Churn Label]]="no",0,1)</f>
        <v>0</v>
      </c>
      <c r="AF5433" cm="1">
        <f t="array" ref="AF5433">SUM(Table1[Cutomer Churned or not]/'KPI''s'!$B$1)</f>
        <v>0.2685808284731635</v>
      </c>
    </row>
    <row r="5434" spans="1:32" x14ac:dyDescent="0.25">
      <c r="A5434" t="s">
        <v>10985</v>
      </c>
      <c r="B5434" t="s">
        <v>21</v>
      </c>
      <c r="C5434" s="7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 t="str">
        <f>IF(Table1[[#This Row],[Under 30]]="yes","under 30",IF(Table1[[#This Row],[Senior]]="No","Senior","other"))</f>
        <v>under 30</v>
      </c>
      <c r="AE5434">
        <f>IF(Table1[[#This Row],[Churn Label]]="no",0,1)</f>
        <v>0</v>
      </c>
      <c r="AF5434" cm="1">
        <f t="array" ref="AF5434">SUM(Table1[Cutomer Churned or not]/'KPI''s'!$B$1)</f>
        <v>0.2685808284731635</v>
      </c>
    </row>
    <row r="5435" spans="1:32" x14ac:dyDescent="0.25">
      <c r="A5435" t="s">
        <v>10987</v>
      </c>
      <c r="B5435" t="s">
        <v>21</v>
      </c>
      <c r="C5435" s="7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 t="str">
        <f>IF(Table1[[#This Row],[Under 30]]="yes","under 30",IF(Table1[[#This Row],[Senior]]="No","Senior","other"))</f>
        <v>Senior</v>
      </c>
      <c r="AE5435">
        <f>IF(Table1[[#This Row],[Churn Label]]="no",0,1)</f>
        <v>0</v>
      </c>
      <c r="AF5435" cm="1">
        <f t="array" ref="AF5435">SUM(Table1[Cutomer Churned or not]/'KPI''s'!$B$1)</f>
        <v>0.2685808284731635</v>
      </c>
    </row>
    <row r="5436" spans="1:32" x14ac:dyDescent="0.25">
      <c r="A5436" t="s">
        <v>10989</v>
      </c>
      <c r="B5436" t="s">
        <v>21</v>
      </c>
      <c r="C5436" s="7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 t="str">
        <f>IF(Table1[[#This Row],[Under 30]]="yes","under 30",IF(Table1[[#This Row],[Senior]]="No","Senior","other"))</f>
        <v>Senior</v>
      </c>
      <c r="AE5436">
        <f>IF(Table1[[#This Row],[Churn Label]]="no",0,1)</f>
        <v>0</v>
      </c>
      <c r="AF5436" cm="1">
        <f t="array" ref="AF5436">SUM(Table1[Cutomer Churned or not]/'KPI''s'!$B$1)</f>
        <v>0.2685808284731635</v>
      </c>
    </row>
    <row r="5437" spans="1:32" x14ac:dyDescent="0.25">
      <c r="A5437" t="s">
        <v>10991</v>
      </c>
      <c r="B5437" t="s">
        <v>21</v>
      </c>
      <c r="C5437" s="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 t="str">
        <f>IF(Table1[[#This Row],[Under 30]]="yes","under 30",IF(Table1[[#This Row],[Senior]]="No","Senior","other"))</f>
        <v>under 30</v>
      </c>
      <c r="AE5437">
        <f>IF(Table1[[#This Row],[Churn Label]]="no",0,1)</f>
        <v>0</v>
      </c>
      <c r="AF5437" cm="1">
        <f t="array" ref="AF5437">SUM(Table1[Cutomer Churned or not]/'KPI''s'!$B$1)</f>
        <v>0.2685808284731635</v>
      </c>
    </row>
    <row r="5438" spans="1:32" x14ac:dyDescent="0.25">
      <c r="A5438" t="s">
        <v>10993</v>
      </c>
      <c r="B5438" t="s">
        <v>21</v>
      </c>
      <c r="C5438" s="7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 t="str">
        <f>IF(Table1[[#This Row],[Under 30]]="yes","under 30",IF(Table1[[#This Row],[Senior]]="No","Senior","other"))</f>
        <v>under 30</v>
      </c>
      <c r="AE5438">
        <f>IF(Table1[[#This Row],[Churn Label]]="no",0,1)</f>
        <v>0</v>
      </c>
      <c r="AF5438" cm="1">
        <f t="array" ref="AF5438">SUM(Table1[Cutomer Churned or not]/'KPI''s'!$B$1)</f>
        <v>0.2685808284731635</v>
      </c>
    </row>
    <row r="5439" spans="1:32" x14ac:dyDescent="0.25">
      <c r="A5439" t="s">
        <v>10995</v>
      </c>
      <c r="B5439" t="s">
        <v>21</v>
      </c>
      <c r="C5439" s="7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 t="str">
        <f>IF(Table1[[#This Row],[Under 30]]="yes","under 30",IF(Table1[[#This Row],[Senior]]="No","Senior","other"))</f>
        <v>Senior</v>
      </c>
      <c r="AE5439">
        <f>IF(Table1[[#This Row],[Churn Label]]="no",0,1)</f>
        <v>0</v>
      </c>
      <c r="AF5439" cm="1">
        <f t="array" ref="AF5439">SUM(Table1[Cutomer Churned or not]/'KPI''s'!$B$1)</f>
        <v>0.2685808284731635</v>
      </c>
    </row>
    <row r="5440" spans="1:32" x14ac:dyDescent="0.25">
      <c r="A5440" t="s">
        <v>10997</v>
      </c>
      <c r="B5440" t="s">
        <v>21</v>
      </c>
      <c r="C5440" s="7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 t="str">
        <f>IF(Table1[[#This Row],[Under 30]]="yes","under 30",IF(Table1[[#This Row],[Senior]]="No","Senior","other"))</f>
        <v>under 30</v>
      </c>
      <c r="AE5440">
        <f>IF(Table1[[#This Row],[Churn Label]]="no",0,1)</f>
        <v>0</v>
      </c>
      <c r="AF5440" cm="1">
        <f t="array" ref="AF5440">SUM(Table1[Cutomer Churned or not]/'KPI''s'!$B$1)</f>
        <v>0.2685808284731635</v>
      </c>
    </row>
    <row r="5441" spans="1:32" x14ac:dyDescent="0.25">
      <c r="A5441" t="s">
        <v>10999</v>
      </c>
      <c r="B5441" t="s">
        <v>21</v>
      </c>
      <c r="C5441" s="7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 t="str">
        <f>IF(Table1[[#This Row],[Under 30]]="yes","under 30",IF(Table1[[#This Row],[Senior]]="No","Senior","other"))</f>
        <v>Senior</v>
      </c>
      <c r="AE5441">
        <f>IF(Table1[[#This Row],[Churn Label]]="no",0,1)</f>
        <v>0</v>
      </c>
      <c r="AF5441" cm="1">
        <f t="array" ref="AF5441">SUM(Table1[Cutomer Churned or not]/'KPI''s'!$B$1)</f>
        <v>0.2685808284731635</v>
      </c>
    </row>
    <row r="5442" spans="1:32" x14ac:dyDescent="0.25">
      <c r="A5442" t="s">
        <v>11001</v>
      </c>
      <c r="B5442" t="s">
        <v>21</v>
      </c>
      <c r="C5442" s="7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 t="str">
        <f>IF(Table1[[#This Row],[Under 30]]="yes","under 30",IF(Table1[[#This Row],[Senior]]="No","Senior","other"))</f>
        <v>Senior</v>
      </c>
      <c r="AE5442">
        <f>IF(Table1[[#This Row],[Churn Label]]="no",0,1)</f>
        <v>0</v>
      </c>
      <c r="AF5442" cm="1">
        <f t="array" ref="AF5442">SUM(Table1[Cutomer Churned or not]/'KPI''s'!$B$1)</f>
        <v>0.2685808284731635</v>
      </c>
    </row>
    <row r="5443" spans="1:32" x14ac:dyDescent="0.25">
      <c r="A5443" t="s">
        <v>11003</v>
      </c>
      <c r="B5443" t="s">
        <v>21</v>
      </c>
      <c r="C5443" s="7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 t="str">
        <f>IF(Table1[[#This Row],[Under 30]]="yes","under 30",IF(Table1[[#This Row],[Senior]]="No","Senior","other"))</f>
        <v>Senior</v>
      </c>
      <c r="AE5443">
        <f>IF(Table1[[#This Row],[Churn Label]]="no",0,1)</f>
        <v>0</v>
      </c>
      <c r="AF5443" cm="1">
        <f t="array" ref="AF5443">SUM(Table1[Cutomer Churned or not]/'KPI''s'!$B$1)</f>
        <v>0.2685808284731635</v>
      </c>
    </row>
    <row r="5444" spans="1:32" x14ac:dyDescent="0.25">
      <c r="A5444" t="s">
        <v>11005</v>
      </c>
      <c r="B5444" t="s">
        <v>21</v>
      </c>
      <c r="C5444" s="7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 t="str">
        <f>IF(Table1[[#This Row],[Under 30]]="yes","under 30",IF(Table1[[#This Row],[Senior]]="No","Senior","other"))</f>
        <v>Senior</v>
      </c>
      <c r="AE5444">
        <f>IF(Table1[[#This Row],[Churn Label]]="no",0,1)</f>
        <v>0</v>
      </c>
      <c r="AF5444" cm="1">
        <f t="array" ref="AF5444">SUM(Table1[Cutomer Churned or not]/'KPI''s'!$B$1)</f>
        <v>0.2685808284731635</v>
      </c>
    </row>
    <row r="5445" spans="1:32" x14ac:dyDescent="0.25">
      <c r="A5445" t="s">
        <v>11007</v>
      </c>
      <c r="B5445" t="s">
        <v>21</v>
      </c>
      <c r="C5445" s="7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 t="str">
        <f>IF(Table1[[#This Row],[Under 30]]="yes","under 30",IF(Table1[[#This Row],[Senior]]="No","Senior","other"))</f>
        <v>Senior</v>
      </c>
      <c r="AE5445">
        <f>IF(Table1[[#This Row],[Churn Label]]="no",0,1)</f>
        <v>0</v>
      </c>
      <c r="AF5445" cm="1">
        <f t="array" ref="AF5445">SUM(Table1[Cutomer Churned or not]/'KPI''s'!$B$1)</f>
        <v>0.2685808284731635</v>
      </c>
    </row>
    <row r="5446" spans="1:32" x14ac:dyDescent="0.25">
      <c r="A5446" t="s">
        <v>11009</v>
      </c>
      <c r="B5446" t="s">
        <v>21</v>
      </c>
      <c r="C5446" s="7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 t="str">
        <f>IF(Table1[[#This Row],[Under 30]]="yes","under 30",IF(Table1[[#This Row],[Senior]]="No","Senior","other"))</f>
        <v>Senior</v>
      </c>
      <c r="AE5446">
        <f>IF(Table1[[#This Row],[Churn Label]]="no",0,1)</f>
        <v>0</v>
      </c>
      <c r="AF5446" cm="1">
        <f t="array" ref="AF5446">SUM(Table1[Cutomer Churned or not]/'KPI''s'!$B$1)</f>
        <v>0.2685808284731635</v>
      </c>
    </row>
    <row r="5447" spans="1:32" x14ac:dyDescent="0.25">
      <c r="A5447" t="s">
        <v>11011</v>
      </c>
      <c r="B5447" t="s">
        <v>21</v>
      </c>
      <c r="C5447" s="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 t="str">
        <f>IF(Table1[[#This Row],[Under 30]]="yes","under 30",IF(Table1[[#This Row],[Senior]]="No","Senior","other"))</f>
        <v>Senior</v>
      </c>
      <c r="AE5447">
        <f>IF(Table1[[#This Row],[Churn Label]]="no",0,1)</f>
        <v>0</v>
      </c>
      <c r="AF5447" cm="1">
        <f t="array" ref="AF5447">SUM(Table1[Cutomer Churned or not]/'KPI''s'!$B$1)</f>
        <v>0.2685808284731635</v>
      </c>
    </row>
    <row r="5448" spans="1:32" x14ac:dyDescent="0.25">
      <c r="A5448" t="s">
        <v>11013</v>
      </c>
      <c r="B5448" t="s">
        <v>21</v>
      </c>
      <c r="C5448" s="7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 t="str">
        <f>IF(Table1[[#This Row],[Under 30]]="yes","under 30",IF(Table1[[#This Row],[Senior]]="No","Senior","other"))</f>
        <v>under 30</v>
      </c>
      <c r="AE5448">
        <f>IF(Table1[[#This Row],[Churn Label]]="no",0,1)</f>
        <v>0</v>
      </c>
      <c r="AF5448" cm="1">
        <f t="array" ref="AF5448">SUM(Table1[Cutomer Churned or not]/'KPI''s'!$B$1)</f>
        <v>0.2685808284731635</v>
      </c>
    </row>
    <row r="5449" spans="1:32" x14ac:dyDescent="0.25">
      <c r="A5449" t="s">
        <v>11015</v>
      </c>
      <c r="B5449" t="s">
        <v>21</v>
      </c>
      <c r="C5449" s="7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 t="str">
        <f>IF(Table1[[#This Row],[Under 30]]="yes","under 30",IF(Table1[[#This Row],[Senior]]="No","Senior","other"))</f>
        <v>under 30</v>
      </c>
      <c r="AE5449">
        <f>IF(Table1[[#This Row],[Churn Label]]="no",0,1)</f>
        <v>0</v>
      </c>
      <c r="AF5449" cm="1">
        <f t="array" ref="AF5449">SUM(Table1[Cutomer Churned or not]/'KPI''s'!$B$1)</f>
        <v>0.2685808284731635</v>
      </c>
    </row>
    <row r="5450" spans="1:32" x14ac:dyDescent="0.25">
      <c r="A5450" t="s">
        <v>11017</v>
      </c>
      <c r="B5450" t="s">
        <v>21</v>
      </c>
      <c r="C5450" s="7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 t="str">
        <f>IF(Table1[[#This Row],[Under 30]]="yes","under 30",IF(Table1[[#This Row],[Senior]]="No","Senior","other"))</f>
        <v>Senior</v>
      </c>
      <c r="AE5450">
        <f>IF(Table1[[#This Row],[Churn Label]]="no",0,1)</f>
        <v>0</v>
      </c>
      <c r="AF5450" cm="1">
        <f t="array" ref="AF5450">SUM(Table1[Cutomer Churned or not]/'KPI''s'!$B$1)</f>
        <v>0.2685808284731635</v>
      </c>
    </row>
    <row r="5451" spans="1:32" x14ac:dyDescent="0.25">
      <c r="A5451" t="s">
        <v>11019</v>
      </c>
      <c r="B5451" t="s">
        <v>21</v>
      </c>
      <c r="C5451" s="7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 t="str">
        <f>IF(Table1[[#This Row],[Under 30]]="yes","under 30",IF(Table1[[#This Row],[Senior]]="No","Senior","other"))</f>
        <v>Senior</v>
      </c>
      <c r="AE5451">
        <f>IF(Table1[[#This Row],[Churn Label]]="no",0,1)</f>
        <v>0</v>
      </c>
      <c r="AF5451" cm="1">
        <f t="array" ref="AF5451">SUM(Table1[Cutomer Churned or not]/'KPI''s'!$B$1)</f>
        <v>0.2685808284731635</v>
      </c>
    </row>
    <row r="5452" spans="1:32" x14ac:dyDescent="0.25">
      <c r="A5452" t="s">
        <v>11021</v>
      </c>
      <c r="B5452" t="s">
        <v>21</v>
      </c>
      <c r="C5452" s="7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 t="str">
        <f>IF(Table1[[#This Row],[Under 30]]="yes","under 30",IF(Table1[[#This Row],[Senior]]="No","Senior","other"))</f>
        <v>under 30</v>
      </c>
      <c r="AE5452">
        <f>IF(Table1[[#This Row],[Churn Label]]="no",0,1)</f>
        <v>0</v>
      </c>
      <c r="AF5452" cm="1">
        <f t="array" ref="AF5452">SUM(Table1[Cutomer Churned or not]/'KPI''s'!$B$1)</f>
        <v>0.2685808284731635</v>
      </c>
    </row>
    <row r="5453" spans="1:32" x14ac:dyDescent="0.25">
      <c r="A5453" t="s">
        <v>11023</v>
      </c>
      <c r="B5453" t="s">
        <v>21</v>
      </c>
      <c r="C5453" s="7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 t="str">
        <f>IF(Table1[[#This Row],[Under 30]]="yes","under 30",IF(Table1[[#This Row],[Senior]]="No","Senior","other"))</f>
        <v>other</v>
      </c>
      <c r="AE5453">
        <f>IF(Table1[[#This Row],[Churn Label]]="no",0,1)</f>
        <v>0</v>
      </c>
      <c r="AF5453" cm="1">
        <f t="array" ref="AF5453">SUM(Table1[Cutomer Churned or not]/'KPI''s'!$B$1)</f>
        <v>0.2685808284731635</v>
      </c>
    </row>
    <row r="5454" spans="1:32" x14ac:dyDescent="0.25">
      <c r="A5454" t="s">
        <v>11025</v>
      </c>
      <c r="B5454" t="s">
        <v>21</v>
      </c>
      <c r="C5454" s="7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 t="str">
        <f>IF(Table1[[#This Row],[Under 30]]="yes","under 30",IF(Table1[[#This Row],[Senior]]="No","Senior","other"))</f>
        <v>under 30</v>
      </c>
      <c r="AE5454">
        <f>IF(Table1[[#This Row],[Churn Label]]="no",0,1)</f>
        <v>0</v>
      </c>
      <c r="AF5454" cm="1">
        <f t="array" ref="AF5454">SUM(Table1[Cutomer Churned or not]/'KPI''s'!$B$1)</f>
        <v>0.2685808284731635</v>
      </c>
    </row>
    <row r="5455" spans="1:32" x14ac:dyDescent="0.25">
      <c r="A5455" t="s">
        <v>11027</v>
      </c>
      <c r="B5455" t="s">
        <v>21</v>
      </c>
      <c r="C5455" s="7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 t="str">
        <f>IF(Table1[[#This Row],[Under 30]]="yes","under 30",IF(Table1[[#This Row],[Senior]]="No","Senior","other"))</f>
        <v>under 30</v>
      </c>
      <c r="AE5455">
        <f>IF(Table1[[#This Row],[Churn Label]]="no",0,1)</f>
        <v>0</v>
      </c>
      <c r="AF5455" cm="1">
        <f t="array" ref="AF5455">SUM(Table1[Cutomer Churned or not]/'KPI''s'!$B$1)</f>
        <v>0.2685808284731635</v>
      </c>
    </row>
    <row r="5456" spans="1:32" x14ac:dyDescent="0.25">
      <c r="A5456" t="s">
        <v>11029</v>
      </c>
      <c r="B5456" t="s">
        <v>21</v>
      </c>
      <c r="C5456" s="7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 t="str">
        <f>IF(Table1[[#This Row],[Under 30]]="yes","under 30",IF(Table1[[#This Row],[Senior]]="No","Senior","other"))</f>
        <v>Senior</v>
      </c>
      <c r="AE5456">
        <f>IF(Table1[[#This Row],[Churn Label]]="no",0,1)</f>
        <v>0</v>
      </c>
      <c r="AF5456" cm="1">
        <f t="array" ref="AF5456">SUM(Table1[Cutomer Churned or not]/'KPI''s'!$B$1)</f>
        <v>0.2685808284731635</v>
      </c>
    </row>
    <row r="5457" spans="1:32" x14ac:dyDescent="0.25">
      <c r="A5457" t="s">
        <v>11031</v>
      </c>
      <c r="B5457" t="s">
        <v>21</v>
      </c>
      <c r="C5457" s="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 t="str">
        <f>IF(Table1[[#This Row],[Under 30]]="yes","under 30",IF(Table1[[#This Row],[Senior]]="No","Senior","other"))</f>
        <v>Senior</v>
      </c>
      <c r="AE5457">
        <f>IF(Table1[[#This Row],[Churn Label]]="no",0,1)</f>
        <v>0</v>
      </c>
      <c r="AF5457" cm="1">
        <f t="array" ref="AF5457">SUM(Table1[Cutomer Churned or not]/'KPI''s'!$B$1)</f>
        <v>0.2685808284731635</v>
      </c>
    </row>
    <row r="5458" spans="1:32" x14ac:dyDescent="0.25">
      <c r="A5458" t="s">
        <v>11033</v>
      </c>
      <c r="B5458" t="s">
        <v>21</v>
      </c>
      <c r="C5458" s="7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 t="str">
        <f>IF(Table1[[#This Row],[Under 30]]="yes","under 30",IF(Table1[[#This Row],[Senior]]="No","Senior","other"))</f>
        <v>Senior</v>
      </c>
      <c r="AE5458">
        <f>IF(Table1[[#This Row],[Churn Label]]="no",0,1)</f>
        <v>0</v>
      </c>
      <c r="AF5458" cm="1">
        <f t="array" ref="AF5458">SUM(Table1[Cutomer Churned or not]/'KPI''s'!$B$1)</f>
        <v>0.2685808284731635</v>
      </c>
    </row>
    <row r="5459" spans="1:32" x14ac:dyDescent="0.25">
      <c r="A5459" t="s">
        <v>11035</v>
      </c>
      <c r="B5459" t="s">
        <v>21</v>
      </c>
      <c r="C5459" s="7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 t="str">
        <f>IF(Table1[[#This Row],[Under 30]]="yes","under 30",IF(Table1[[#This Row],[Senior]]="No","Senior","other"))</f>
        <v>Senior</v>
      </c>
      <c r="AE5459">
        <f>IF(Table1[[#This Row],[Churn Label]]="no",0,1)</f>
        <v>0</v>
      </c>
      <c r="AF5459" cm="1">
        <f t="array" ref="AF5459">SUM(Table1[Cutomer Churned or not]/'KPI''s'!$B$1)</f>
        <v>0.2685808284731635</v>
      </c>
    </row>
    <row r="5460" spans="1:32" x14ac:dyDescent="0.25">
      <c r="A5460" t="s">
        <v>11037</v>
      </c>
      <c r="B5460" t="s">
        <v>21</v>
      </c>
      <c r="C5460" s="7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 t="str">
        <f>IF(Table1[[#This Row],[Under 30]]="yes","under 30",IF(Table1[[#This Row],[Senior]]="No","Senior","other"))</f>
        <v>Senior</v>
      </c>
      <c r="AE5460">
        <f>IF(Table1[[#This Row],[Churn Label]]="no",0,1)</f>
        <v>0</v>
      </c>
      <c r="AF5460" cm="1">
        <f t="array" ref="AF5460">SUM(Table1[Cutomer Churned or not]/'KPI''s'!$B$1)</f>
        <v>0.2685808284731635</v>
      </c>
    </row>
    <row r="5461" spans="1:32" x14ac:dyDescent="0.25">
      <c r="A5461" t="s">
        <v>11039</v>
      </c>
      <c r="B5461" t="s">
        <v>21</v>
      </c>
      <c r="C5461" s="7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 t="str">
        <f>IF(Table1[[#This Row],[Under 30]]="yes","under 30",IF(Table1[[#This Row],[Senior]]="No","Senior","other"))</f>
        <v>Senior</v>
      </c>
      <c r="AE5461">
        <f>IF(Table1[[#This Row],[Churn Label]]="no",0,1)</f>
        <v>0</v>
      </c>
      <c r="AF5461" cm="1">
        <f t="array" ref="AF5461">SUM(Table1[Cutomer Churned or not]/'KPI''s'!$B$1)</f>
        <v>0.2685808284731635</v>
      </c>
    </row>
    <row r="5462" spans="1:32" x14ac:dyDescent="0.25">
      <c r="A5462" t="s">
        <v>11041</v>
      </c>
      <c r="B5462" t="s">
        <v>21</v>
      </c>
      <c r="C5462" s="7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 t="str">
        <f>IF(Table1[[#This Row],[Under 30]]="yes","under 30",IF(Table1[[#This Row],[Senior]]="No","Senior","other"))</f>
        <v>Senior</v>
      </c>
      <c r="AE5462">
        <f>IF(Table1[[#This Row],[Churn Label]]="no",0,1)</f>
        <v>0</v>
      </c>
      <c r="AF5462" cm="1">
        <f t="array" ref="AF5462">SUM(Table1[Cutomer Churned or not]/'KPI''s'!$B$1)</f>
        <v>0.2685808284731635</v>
      </c>
    </row>
    <row r="5463" spans="1:32" x14ac:dyDescent="0.25">
      <c r="A5463" t="s">
        <v>11043</v>
      </c>
      <c r="B5463" t="s">
        <v>21</v>
      </c>
      <c r="C5463" s="7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 t="str">
        <f>IF(Table1[[#This Row],[Under 30]]="yes","under 30",IF(Table1[[#This Row],[Senior]]="No","Senior","other"))</f>
        <v>under 30</v>
      </c>
      <c r="AE5463">
        <f>IF(Table1[[#This Row],[Churn Label]]="no",0,1)</f>
        <v>0</v>
      </c>
      <c r="AF5463" cm="1">
        <f t="array" ref="AF5463">SUM(Table1[Cutomer Churned or not]/'KPI''s'!$B$1)</f>
        <v>0.2685808284731635</v>
      </c>
    </row>
    <row r="5464" spans="1:32" x14ac:dyDescent="0.25">
      <c r="A5464" t="s">
        <v>11045</v>
      </c>
      <c r="B5464" t="s">
        <v>21</v>
      </c>
      <c r="C5464" s="7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 t="str">
        <f>IF(Table1[[#This Row],[Under 30]]="yes","under 30",IF(Table1[[#This Row],[Senior]]="No","Senior","other"))</f>
        <v>under 30</v>
      </c>
      <c r="AE5464">
        <f>IF(Table1[[#This Row],[Churn Label]]="no",0,1)</f>
        <v>0</v>
      </c>
      <c r="AF5464" cm="1">
        <f t="array" ref="AF5464">SUM(Table1[Cutomer Churned or not]/'KPI''s'!$B$1)</f>
        <v>0.2685808284731635</v>
      </c>
    </row>
    <row r="5465" spans="1:32" x14ac:dyDescent="0.25">
      <c r="A5465" t="s">
        <v>11047</v>
      </c>
      <c r="B5465" t="s">
        <v>21</v>
      </c>
      <c r="C5465" s="7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 t="str">
        <f>IF(Table1[[#This Row],[Under 30]]="yes","under 30",IF(Table1[[#This Row],[Senior]]="No","Senior","other"))</f>
        <v>Senior</v>
      </c>
      <c r="AE5465">
        <f>IF(Table1[[#This Row],[Churn Label]]="no",0,1)</f>
        <v>0</v>
      </c>
      <c r="AF5465" cm="1">
        <f t="array" ref="AF5465">SUM(Table1[Cutomer Churned or not]/'KPI''s'!$B$1)</f>
        <v>0.2685808284731635</v>
      </c>
    </row>
    <row r="5466" spans="1:32" x14ac:dyDescent="0.25">
      <c r="A5466" t="s">
        <v>11049</v>
      </c>
      <c r="B5466" t="s">
        <v>21</v>
      </c>
      <c r="C5466" s="7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 t="str">
        <f>IF(Table1[[#This Row],[Under 30]]="yes","under 30",IF(Table1[[#This Row],[Senior]]="No","Senior","other"))</f>
        <v>Senior</v>
      </c>
      <c r="AE5466">
        <f>IF(Table1[[#This Row],[Churn Label]]="no",0,1)</f>
        <v>0</v>
      </c>
      <c r="AF5466" cm="1">
        <f t="array" ref="AF5466">SUM(Table1[Cutomer Churned or not]/'KPI''s'!$B$1)</f>
        <v>0.2685808284731635</v>
      </c>
    </row>
    <row r="5467" spans="1:32" x14ac:dyDescent="0.25">
      <c r="A5467" t="s">
        <v>11051</v>
      </c>
      <c r="B5467" t="s">
        <v>21</v>
      </c>
      <c r="C5467" s="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 t="str">
        <f>IF(Table1[[#This Row],[Under 30]]="yes","under 30",IF(Table1[[#This Row],[Senior]]="No","Senior","other"))</f>
        <v>Senior</v>
      </c>
      <c r="AE5467">
        <f>IF(Table1[[#This Row],[Churn Label]]="no",0,1)</f>
        <v>0</v>
      </c>
      <c r="AF5467" cm="1">
        <f t="array" ref="AF5467">SUM(Table1[Cutomer Churned or not]/'KPI''s'!$B$1)</f>
        <v>0.2685808284731635</v>
      </c>
    </row>
    <row r="5468" spans="1:32" x14ac:dyDescent="0.25">
      <c r="A5468" t="s">
        <v>11053</v>
      </c>
      <c r="B5468" t="s">
        <v>21</v>
      </c>
      <c r="C5468" s="7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 t="str">
        <f>IF(Table1[[#This Row],[Under 30]]="yes","under 30",IF(Table1[[#This Row],[Senior]]="No","Senior","other"))</f>
        <v>Senior</v>
      </c>
      <c r="AE5468">
        <f>IF(Table1[[#This Row],[Churn Label]]="no",0,1)</f>
        <v>0</v>
      </c>
      <c r="AF5468" cm="1">
        <f t="array" ref="AF5468">SUM(Table1[Cutomer Churned or not]/'KPI''s'!$B$1)</f>
        <v>0.2685808284731635</v>
      </c>
    </row>
    <row r="5469" spans="1:32" x14ac:dyDescent="0.25">
      <c r="A5469" t="s">
        <v>11055</v>
      </c>
      <c r="B5469" t="s">
        <v>21</v>
      </c>
      <c r="C5469" s="7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 t="str">
        <f>IF(Table1[[#This Row],[Under 30]]="yes","under 30",IF(Table1[[#This Row],[Senior]]="No","Senior","other"))</f>
        <v>Senior</v>
      </c>
      <c r="AE5469">
        <f>IF(Table1[[#This Row],[Churn Label]]="no",0,1)</f>
        <v>0</v>
      </c>
      <c r="AF5469" cm="1">
        <f t="array" ref="AF5469">SUM(Table1[Cutomer Churned or not]/'KPI''s'!$B$1)</f>
        <v>0.2685808284731635</v>
      </c>
    </row>
    <row r="5470" spans="1:32" x14ac:dyDescent="0.25">
      <c r="A5470" t="s">
        <v>11057</v>
      </c>
      <c r="B5470" t="s">
        <v>21</v>
      </c>
      <c r="C5470" s="7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 t="str">
        <f>IF(Table1[[#This Row],[Under 30]]="yes","under 30",IF(Table1[[#This Row],[Senior]]="No","Senior","other"))</f>
        <v>Senior</v>
      </c>
      <c r="AE5470">
        <f>IF(Table1[[#This Row],[Churn Label]]="no",0,1)</f>
        <v>0</v>
      </c>
      <c r="AF5470" cm="1">
        <f t="array" ref="AF5470">SUM(Table1[Cutomer Churned or not]/'KPI''s'!$B$1)</f>
        <v>0.2685808284731635</v>
      </c>
    </row>
    <row r="5471" spans="1:32" x14ac:dyDescent="0.25">
      <c r="A5471" t="s">
        <v>11059</v>
      </c>
      <c r="B5471" t="s">
        <v>21</v>
      </c>
      <c r="C5471" s="7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 t="str">
        <f>IF(Table1[[#This Row],[Under 30]]="yes","under 30",IF(Table1[[#This Row],[Senior]]="No","Senior","other"))</f>
        <v>Senior</v>
      </c>
      <c r="AE5471">
        <f>IF(Table1[[#This Row],[Churn Label]]="no",0,1)</f>
        <v>0</v>
      </c>
      <c r="AF5471" cm="1">
        <f t="array" ref="AF5471">SUM(Table1[Cutomer Churned or not]/'KPI''s'!$B$1)</f>
        <v>0.2685808284731635</v>
      </c>
    </row>
    <row r="5472" spans="1:32" x14ac:dyDescent="0.25">
      <c r="A5472" t="s">
        <v>11061</v>
      </c>
      <c r="B5472" t="s">
        <v>21</v>
      </c>
      <c r="C5472" s="7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 t="str">
        <f>IF(Table1[[#This Row],[Under 30]]="yes","under 30",IF(Table1[[#This Row],[Senior]]="No","Senior","other"))</f>
        <v>Senior</v>
      </c>
      <c r="AE5472">
        <f>IF(Table1[[#This Row],[Churn Label]]="no",0,1)</f>
        <v>0</v>
      </c>
      <c r="AF5472" cm="1">
        <f t="array" ref="AF5472">SUM(Table1[Cutomer Churned or not]/'KPI''s'!$B$1)</f>
        <v>0.2685808284731635</v>
      </c>
    </row>
    <row r="5473" spans="1:32" x14ac:dyDescent="0.25">
      <c r="A5473" t="s">
        <v>11063</v>
      </c>
      <c r="B5473" t="s">
        <v>21</v>
      </c>
      <c r="C5473" s="7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 t="str">
        <f>IF(Table1[[#This Row],[Under 30]]="yes","under 30",IF(Table1[[#This Row],[Senior]]="No","Senior","other"))</f>
        <v>other</v>
      </c>
      <c r="AE5473">
        <f>IF(Table1[[#This Row],[Churn Label]]="no",0,1)</f>
        <v>0</v>
      </c>
      <c r="AF5473" cm="1">
        <f t="array" ref="AF5473">SUM(Table1[Cutomer Churned or not]/'KPI''s'!$B$1)</f>
        <v>0.2685808284731635</v>
      </c>
    </row>
    <row r="5474" spans="1:32" x14ac:dyDescent="0.25">
      <c r="A5474" t="s">
        <v>11065</v>
      </c>
      <c r="B5474" t="s">
        <v>21</v>
      </c>
      <c r="C5474" s="7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 t="str">
        <f>IF(Table1[[#This Row],[Under 30]]="yes","under 30",IF(Table1[[#This Row],[Senior]]="No","Senior","other"))</f>
        <v>Senior</v>
      </c>
      <c r="AE5474">
        <f>IF(Table1[[#This Row],[Churn Label]]="no",0,1)</f>
        <v>0</v>
      </c>
      <c r="AF5474" cm="1">
        <f t="array" ref="AF5474">SUM(Table1[Cutomer Churned or not]/'KPI''s'!$B$1)</f>
        <v>0.2685808284731635</v>
      </c>
    </row>
    <row r="5475" spans="1:32" x14ac:dyDescent="0.25">
      <c r="A5475" t="s">
        <v>11067</v>
      </c>
      <c r="B5475" t="s">
        <v>21</v>
      </c>
      <c r="C5475" s="7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 t="str">
        <f>IF(Table1[[#This Row],[Under 30]]="yes","under 30",IF(Table1[[#This Row],[Senior]]="No","Senior","other"))</f>
        <v>Senior</v>
      </c>
      <c r="AE5475">
        <f>IF(Table1[[#This Row],[Churn Label]]="no",0,1)</f>
        <v>0</v>
      </c>
      <c r="AF5475" cm="1">
        <f t="array" ref="AF5475">SUM(Table1[Cutomer Churned or not]/'KPI''s'!$B$1)</f>
        <v>0.2685808284731635</v>
      </c>
    </row>
    <row r="5476" spans="1:32" x14ac:dyDescent="0.25">
      <c r="A5476" t="s">
        <v>11069</v>
      </c>
      <c r="B5476" t="s">
        <v>21</v>
      </c>
      <c r="C5476" s="7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 t="str">
        <f>IF(Table1[[#This Row],[Under 30]]="yes","under 30",IF(Table1[[#This Row],[Senior]]="No","Senior","other"))</f>
        <v>under 30</v>
      </c>
      <c r="AE5476">
        <f>IF(Table1[[#This Row],[Churn Label]]="no",0,1)</f>
        <v>0</v>
      </c>
      <c r="AF5476" cm="1">
        <f t="array" ref="AF5476">SUM(Table1[Cutomer Churned or not]/'KPI''s'!$B$1)</f>
        <v>0.2685808284731635</v>
      </c>
    </row>
    <row r="5477" spans="1:32" x14ac:dyDescent="0.25">
      <c r="A5477" t="s">
        <v>11071</v>
      </c>
      <c r="B5477" t="s">
        <v>21</v>
      </c>
      <c r="C5477" s="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 t="str">
        <f>IF(Table1[[#This Row],[Under 30]]="yes","under 30",IF(Table1[[#This Row],[Senior]]="No","Senior","other"))</f>
        <v>Senior</v>
      </c>
      <c r="AE5477">
        <f>IF(Table1[[#This Row],[Churn Label]]="no",0,1)</f>
        <v>0</v>
      </c>
      <c r="AF5477" cm="1">
        <f t="array" ref="AF5477">SUM(Table1[Cutomer Churned or not]/'KPI''s'!$B$1)</f>
        <v>0.2685808284731635</v>
      </c>
    </row>
    <row r="5478" spans="1:32" x14ac:dyDescent="0.25">
      <c r="A5478" t="s">
        <v>11073</v>
      </c>
      <c r="B5478" t="s">
        <v>21</v>
      </c>
      <c r="C5478" s="7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 t="str">
        <f>IF(Table1[[#This Row],[Under 30]]="yes","under 30",IF(Table1[[#This Row],[Senior]]="No","Senior","other"))</f>
        <v>under 30</v>
      </c>
      <c r="AE5478">
        <f>IF(Table1[[#This Row],[Churn Label]]="no",0,1)</f>
        <v>0</v>
      </c>
      <c r="AF5478" cm="1">
        <f t="array" ref="AF5478">SUM(Table1[Cutomer Churned or not]/'KPI''s'!$B$1)</f>
        <v>0.2685808284731635</v>
      </c>
    </row>
    <row r="5479" spans="1:32" x14ac:dyDescent="0.25">
      <c r="A5479" t="s">
        <v>11075</v>
      </c>
      <c r="B5479" t="s">
        <v>21</v>
      </c>
      <c r="C5479" s="7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 t="str">
        <f>IF(Table1[[#This Row],[Under 30]]="yes","under 30",IF(Table1[[#This Row],[Senior]]="No","Senior","other"))</f>
        <v>Senior</v>
      </c>
      <c r="AE5479">
        <f>IF(Table1[[#This Row],[Churn Label]]="no",0,1)</f>
        <v>0</v>
      </c>
      <c r="AF5479" cm="1">
        <f t="array" ref="AF5479">SUM(Table1[Cutomer Churned or not]/'KPI''s'!$B$1)</f>
        <v>0.2685808284731635</v>
      </c>
    </row>
    <row r="5480" spans="1:32" x14ac:dyDescent="0.25">
      <c r="A5480" t="s">
        <v>11077</v>
      </c>
      <c r="B5480" t="s">
        <v>21</v>
      </c>
      <c r="C5480" s="7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 t="str">
        <f>IF(Table1[[#This Row],[Under 30]]="yes","under 30",IF(Table1[[#This Row],[Senior]]="No","Senior","other"))</f>
        <v>Senior</v>
      </c>
      <c r="AE5480">
        <f>IF(Table1[[#This Row],[Churn Label]]="no",0,1)</f>
        <v>0</v>
      </c>
      <c r="AF5480" cm="1">
        <f t="array" ref="AF5480">SUM(Table1[Cutomer Churned or not]/'KPI''s'!$B$1)</f>
        <v>0.2685808284731635</v>
      </c>
    </row>
    <row r="5481" spans="1:32" x14ac:dyDescent="0.25">
      <c r="A5481" t="s">
        <v>11079</v>
      </c>
      <c r="B5481" t="s">
        <v>21</v>
      </c>
      <c r="C5481" s="7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 t="str">
        <f>IF(Table1[[#This Row],[Under 30]]="yes","under 30",IF(Table1[[#This Row],[Senior]]="No","Senior","other"))</f>
        <v>Senior</v>
      </c>
      <c r="AE5481">
        <f>IF(Table1[[#This Row],[Churn Label]]="no",0,1)</f>
        <v>0</v>
      </c>
      <c r="AF5481" cm="1">
        <f t="array" ref="AF5481">SUM(Table1[Cutomer Churned or not]/'KPI''s'!$B$1)</f>
        <v>0.2685808284731635</v>
      </c>
    </row>
    <row r="5482" spans="1:32" x14ac:dyDescent="0.25">
      <c r="A5482" t="s">
        <v>11081</v>
      </c>
      <c r="B5482" t="s">
        <v>21</v>
      </c>
      <c r="C5482" s="7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 t="str">
        <f>IF(Table1[[#This Row],[Under 30]]="yes","under 30",IF(Table1[[#This Row],[Senior]]="No","Senior","other"))</f>
        <v>Senior</v>
      </c>
      <c r="AE5482">
        <f>IF(Table1[[#This Row],[Churn Label]]="no",0,1)</f>
        <v>0</v>
      </c>
      <c r="AF5482" cm="1">
        <f t="array" ref="AF5482">SUM(Table1[Cutomer Churned or not]/'KPI''s'!$B$1)</f>
        <v>0.2685808284731635</v>
      </c>
    </row>
    <row r="5483" spans="1:32" x14ac:dyDescent="0.25">
      <c r="A5483" t="s">
        <v>11083</v>
      </c>
      <c r="B5483" t="s">
        <v>21</v>
      </c>
      <c r="C5483" s="7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 t="str">
        <f>IF(Table1[[#This Row],[Under 30]]="yes","under 30",IF(Table1[[#This Row],[Senior]]="No","Senior","other"))</f>
        <v>Senior</v>
      </c>
      <c r="AE5483">
        <f>IF(Table1[[#This Row],[Churn Label]]="no",0,1)</f>
        <v>0</v>
      </c>
      <c r="AF5483" cm="1">
        <f t="array" ref="AF5483">SUM(Table1[Cutomer Churned or not]/'KPI''s'!$B$1)</f>
        <v>0.2685808284731635</v>
      </c>
    </row>
    <row r="5484" spans="1:32" x14ac:dyDescent="0.25">
      <c r="A5484" t="s">
        <v>11085</v>
      </c>
      <c r="B5484" t="s">
        <v>21</v>
      </c>
      <c r="C5484" s="7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 t="str">
        <f>IF(Table1[[#This Row],[Under 30]]="yes","under 30",IF(Table1[[#This Row],[Senior]]="No","Senior","other"))</f>
        <v>Senior</v>
      </c>
      <c r="AE5484">
        <f>IF(Table1[[#This Row],[Churn Label]]="no",0,1)</f>
        <v>0</v>
      </c>
      <c r="AF5484" cm="1">
        <f t="array" ref="AF5484">SUM(Table1[Cutomer Churned or not]/'KPI''s'!$B$1)</f>
        <v>0.2685808284731635</v>
      </c>
    </row>
    <row r="5485" spans="1:32" x14ac:dyDescent="0.25">
      <c r="A5485" t="s">
        <v>11087</v>
      </c>
      <c r="B5485" t="s">
        <v>21</v>
      </c>
      <c r="C5485" s="7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 t="str">
        <f>IF(Table1[[#This Row],[Under 30]]="yes","under 30",IF(Table1[[#This Row],[Senior]]="No","Senior","other"))</f>
        <v>Senior</v>
      </c>
      <c r="AE5485">
        <f>IF(Table1[[#This Row],[Churn Label]]="no",0,1)</f>
        <v>0</v>
      </c>
      <c r="AF5485" cm="1">
        <f t="array" ref="AF5485">SUM(Table1[Cutomer Churned or not]/'KPI''s'!$B$1)</f>
        <v>0.2685808284731635</v>
      </c>
    </row>
    <row r="5486" spans="1:32" x14ac:dyDescent="0.25">
      <c r="A5486" t="s">
        <v>11089</v>
      </c>
      <c r="B5486" t="s">
        <v>21</v>
      </c>
      <c r="C5486" s="7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 t="str">
        <f>IF(Table1[[#This Row],[Under 30]]="yes","under 30",IF(Table1[[#This Row],[Senior]]="No","Senior","other"))</f>
        <v>Senior</v>
      </c>
      <c r="AE5486">
        <f>IF(Table1[[#This Row],[Churn Label]]="no",0,1)</f>
        <v>0</v>
      </c>
      <c r="AF5486" cm="1">
        <f t="array" ref="AF5486">SUM(Table1[Cutomer Churned or not]/'KPI''s'!$B$1)</f>
        <v>0.2685808284731635</v>
      </c>
    </row>
    <row r="5487" spans="1:32" x14ac:dyDescent="0.25">
      <c r="A5487" t="s">
        <v>11091</v>
      </c>
      <c r="B5487" t="s">
        <v>21</v>
      </c>
      <c r="C5487" s="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 t="str">
        <f>IF(Table1[[#This Row],[Under 30]]="yes","under 30",IF(Table1[[#This Row],[Senior]]="No","Senior","other"))</f>
        <v>Senior</v>
      </c>
      <c r="AE5487">
        <f>IF(Table1[[#This Row],[Churn Label]]="no",0,1)</f>
        <v>0</v>
      </c>
      <c r="AF5487" cm="1">
        <f t="array" ref="AF5487">SUM(Table1[Cutomer Churned or not]/'KPI''s'!$B$1)</f>
        <v>0.2685808284731635</v>
      </c>
    </row>
    <row r="5488" spans="1:32" x14ac:dyDescent="0.25">
      <c r="A5488" t="s">
        <v>11093</v>
      </c>
      <c r="B5488" t="s">
        <v>21</v>
      </c>
      <c r="C5488" s="7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 t="str">
        <f>IF(Table1[[#This Row],[Under 30]]="yes","under 30",IF(Table1[[#This Row],[Senior]]="No","Senior","other"))</f>
        <v>under 30</v>
      </c>
      <c r="AE5488">
        <f>IF(Table1[[#This Row],[Churn Label]]="no",0,1)</f>
        <v>0</v>
      </c>
      <c r="AF5488" cm="1">
        <f t="array" ref="AF5488">SUM(Table1[Cutomer Churned or not]/'KPI''s'!$B$1)</f>
        <v>0.2685808284731635</v>
      </c>
    </row>
    <row r="5489" spans="1:32" x14ac:dyDescent="0.25">
      <c r="A5489" t="s">
        <v>11095</v>
      </c>
      <c r="B5489" t="s">
        <v>21</v>
      </c>
      <c r="C5489" s="7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 t="str">
        <f>IF(Table1[[#This Row],[Under 30]]="yes","under 30",IF(Table1[[#This Row],[Senior]]="No","Senior","other"))</f>
        <v>Senior</v>
      </c>
      <c r="AE5489">
        <f>IF(Table1[[#This Row],[Churn Label]]="no",0,1)</f>
        <v>0</v>
      </c>
      <c r="AF5489" cm="1">
        <f t="array" ref="AF5489">SUM(Table1[Cutomer Churned or not]/'KPI''s'!$B$1)</f>
        <v>0.2685808284731635</v>
      </c>
    </row>
    <row r="5490" spans="1:32" x14ac:dyDescent="0.25">
      <c r="A5490" t="s">
        <v>11097</v>
      </c>
      <c r="B5490" t="s">
        <v>21</v>
      </c>
      <c r="C5490" s="7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 t="str">
        <f>IF(Table1[[#This Row],[Under 30]]="yes","under 30",IF(Table1[[#This Row],[Senior]]="No","Senior","other"))</f>
        <v>under 30</v>
      </c>
      <c r="AE5490">
        <f>IF(Table1[[#This Row],[Churn Label]]="no",0,1)</f>
        <v>0</v>
      </c>
      <c r="AF5490" cm="1">
        <f t="array" ref="AF5490">SUM(Table1[Cutomer Churned or not]/'KPI''s'!$B$1)</f>
        <v>0.2685808284731635</v>
      </c>
    </row>
    <row r="5491" spans="1:32" x14ac:dyDescent="0.25">
      <c r="A5491" t="s">
        <v>11099</v>
      </c>
      <c r="B5491" t="s">
        <v>21</v>
      </c>
      <c r="C5491" s="7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 t="str">
        <f>IF(Table1[[#This Row],[Under 30]]="yes","under 30",IF(Table1[[#This Row],[Senior]]="No","Senior","other"))</f>
        <v>Senior</v>
      </c>
      <c r="AE5491">
        <f>IF(Table1[[#This Row],[Churn Label]]="no",0,1)</f>
        <v>0</v>
      </c>
      <c r="AF5491" cm="1">
        <f t="array" ref="AF5491">SUM(Table1[Cutomer Churned or not]/'KPI''s'!$B$1)</f>
        <v>0.2685808284731635</v>
      </c>
    </row>
    <row r="5492" spans="1:32" x14ac:dyDescent="0.25">
      <c r="A5492" t="s">
        <v>11101</v>
      </c>
      <c r="B5492" t="s">
        <v>21</v>
      </c>
      <c r="C5492" s="7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 t="str">
        <f>IF(Table1[[#This Row],[Under 30]]="yes","under 30",IF(Table1[[#This Row],[Senior]]="No","Senior","other"))</f>
        <v>Senior</v>
      </c>
      <c r="AE5492">
        <f>IF(Table1[[#This Row],[Churn Label]]="no",0,1)</f>
        <v>0</v>
      </c>
      <c r="AF5492" cm="1">
        <f t="array" ref="AF5492">SUM(Table1[Cutomer Churned or not]/'KPI''s'!$B$1)</f>
        <v>0.2685808284731635</v>
      </c>
    </row>
    <row r="5493" spans="1:32" x14ac:dyDescent="0.25">
      <c r="A5493" t="s">
        <v>11102</v>
      </c>
      <c r="B5493" t="s">
        <v>21</v>
      </c>
      <c r="C5493" s="7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 t="str">
        <f>IF(Table1[[#This Row],[Under 30]]="yes","under 30",IF(Table1[[#This Row],[Senior]]="No","Senior","other"))</f>
        <v>other</v>
      </c>
      <c r="AE5493">
        <f>IF(Table1[[#This Row],[Churn Label]]="no",0,1)</f>
        <v>0</v>
      </c>
      <c r="AF5493" cm="1">
        <f t="array" ref="AF5493">SUM(Table1[Cutomer Churned or not]/'KPI''s'!$B$1)</f>
        <v>0.2685808284731635</v>
      </c>
    </row>
    <row r="5494" spans="1:32" x14ac:dyDescent="0.25">
      <c r="A5494" t="s">
        <v>11104</v>
      </c>
      <c r="B5494" t="s">
        <v>21</v>
      </c>
      <c r="C5494" s="7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 t="str">
        <f>IF(Table1[[#This Row],[Under 30]]="yes","under 30",IF(Table1[[#This Row],[Senior]]="No","Senior","other"))</f>
        <v>Senior</v>
      </c>
      <c r="AE5494">
        <f>IF(Table1[[#This Row],[Churn Label]]="no",0,1)</f>
        <v>0</v>
      </c>
      <c r="AF5494" cm="1">
        <f t="array" ref="AF5494">SUM(Table1[Cutomer Churned or not]/'KPI''s'!$B$1)</f>
        <v>0.2685808284731635</v>
      </c>
    </row>
    <row r="5495" spans="1:32" x14ac:dyDescent="0.25">
      <c r="A5495" t="s">
        <v>11106</v>
      </c>
      <c r="B5495" t="s">
        <v>21</v>
      </c>
      <c r="C5495" s="7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 t="str">
        <f>IF(Table1[[#This Row],[Under 30]]="yes","under 30",IF(Table1[[#This Row],[Senior]]="No","Senior","other"))</f>
        <v>Senior</v>
      </c>
      <c r="AE5495">
        <f>IF(Table1[[#This Row],[Churn Label]]="no",0,1)</f>
        <v>0</v>
      </c>
      <c r="AF5495" cm="1">
        <f t="array" ref="AF5495">SUM(Table1[Cutomer Churned or not]/'KPI''s'!$B$1)</f>
        <v>0.2685808284731635</v>
      </c>
    </row>
    <row r="5496" spans="1:32" x14ac:dyDescent="0.25">
      <c r="A5496" t="s">
        <v>11108</v>
      </c>
      <c r="B5496" t="s">
        <v>21</v>
      </c>
      <c r="C5496" s="7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 t="str">
        <f>IF(Table1[[#This Row],[Under 30]]="yes","under 30",IF(Table1[[#This Row],[Senior]]="No","Senior","other"))</f>
        <v>under 30</v>
      </c>
      <c r="AE5496">
        <f>IF(Table1[[#This Row],[Churn Label]]="no",0,1)</f>
        <v>0</v>
      </c>
      <c r="AF5496" cm="1">
        <f t="array" ref="AF5496">SUM(Table1[Cutomer Churned or not]/'KPI''s'!$B$1)</f>
        <v>0.2685808284731635</v>
      </c>
    </row>
    <row r="5497" spans="1:32" x14ac:dyDescent="0.25">
      <c r="A5497" t="s">
        <v>11110</v>
      </c>
      <c r="B5497" t="s">
        <v>21</v>
      </c>
      <c r="C5497" s="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 t="str">
        <f>IF(Table1[[#This Row],[Under 30]]="yes","under 30",IF(Table1[[#This Row],[Senior]]="No","Senior","other"))</f>
        <v>under 30</v>
      </c>
      <c r="AE5497">
        <f>IF(Table1[[#This Row],[Churn Label]]="no",0,1)</f>
        <v>0</v>
      </c>
      <c r="AF5497" cm="1">
        <f t="array" ref="AF5497">SUM(Table1[Cutomer Churned or not]/'KPI''s'!$B$1)</f>
        <v>0.2685808284731635</v>
      </c>
    </row>
    <row r="5498" spans="1:32" x14ac:dyDescent="0.25">
      <c r="A5498" t="s">
        <v>11112</v>
      </c>
      <c r="B5498" t="s">
        <v>21</v>
      </c>
      <c r="C5498" s="7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 t="str">
        <f>IF(Table1[[#This Row],[Under 30]]="yes","under 30",IF(Table1[[#This Row],[Senior]]="No","Senior","other"))</f>
        <v>Senior</v>
      </c>
      <c r="AE5498">
        <f>IF(Table1[[#This Row],[Churn Label]]="no",0,1)</f>
        <v>0</v>
      </c>
      <c r="AF5498" cm="1">
        <f t="array" ref="AF5498">SUM(Table1[Cutomer Churned or not]/'KPI''s'!$B$1)</f>
        <v>0.2685808284731635</v>
      </c>
    </row>
    <row r="5499" spans="1:32" x14ac:dyDescent="0.25">
      <c r="A5499" t="s">
        <v>11114</v>
      </c>
      <c r="B5499" t="s">
        <v>21</v>
      </c>
      <c r="C5499" s="7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 t="str">
        <f>IF(Table1[[#This Row],[Under 30]]="yes","under 30",IF(Table1[[#This Row],[Senior]]="No","Senior","other"))</f>
        <v>Senior</v>
      </c>
      <c r="AE5499">
        <f>IF(Table1[[#This Row],[Churn Label]]="no",0,1)</f>
        <v>0</v>
      </c>
      <c r="AF5499" cm="1">
        <f t="array" ref="AF5499">SUM(Table1[Cutomer Churned or not]/'KPI''s'!$B$1)</f>
        <v>0.2685808284731635</v>
      </c>
    </row>
    <row r="5500" spans="1:32" x14ac:dyDescent="0.25">
      <c r="A5500" t="s">
        <v>11116</v>
      </c>
      <c r="B5500" t="s">
        <v>21</v>
      </c>
      <c r="C5500" s="7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 t="str">
        <f>IF(Table1[[#This Row],[Under 30]]="yes","under 30",IF(Table1[[#This Row],[Senior]]="No","Senior","other"))</f>
        <v>Senior</v>
      </c>
      <c r="AE5500">
        <f>IF(Table1[[#This Row],[Churn Label]]="no",0,1)</f>
        <v>0</v>
      </c>
      <c r="AF5500" cm="1">
        <f t="array" ref="AF5500">SUM(Table1[Cutomer Churned or not]/'KPI''s'!$B$1)</f>
        <v>0.2685808284731635</v>
      </c>
    </row>
    <row r="5501" spans="1:32" x14ac:dyDescent="0.25">
      <c r="A5501" t="s">
        <v>11118</v>
      </c>
      <c r="B5501" t="s">
        <v>21</v>
      </c>
      <c r="C5501" s="7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 t="str">
        <f>IF(Table1[[#This Row],[Under 30]]="yes","under 30",IF(Table1[[#This Row],[Senior]]="No","Senior","other"))</f>
        <v>Senior</v>
      </c>
      <c r="AE5501">
        <f>IF(Table1[[#This Row],[Churn Label]]="no",0,1)</f>
        <v>0</v>
      </c>
      <c r="AF5501" cm="1">
        <f t="array" ref="AF5501">SUM(Table1[Cutomer Churned or not]/'KPI''s'!$B$1)</f>
        <v>0.2685808284731635</v>
      </c>
    </row>
    <row r="5502" spans="1:32" x14ac:dyDescent="0.25">
      <c r="A5502" t="s">
        <v>11120</v>
      </c>
      <c r="B5502" t="s">
        <v>21</v>
      </c>
      <c r="C5502" s="7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 t="str">
        <f>IF(Table1[[#This Row],[Under 30]]="yes","under 30",IF(Table1[[#This Row],[Senior]]="No","Senior","other"))</f>
        <v>Senior</v>
      </c>
      <c r="AE5502">
        <f>IF(Table1[[#This Row],[Churn Label]]="no",0,1)</f>
        <v>0</v>
      </c>
      <c r="AF5502" cm="1">
        <f t="array" ref="AF5502">SUM(Table1[Cutomer Churned or not]/'KPI''s'!$B$1)</f>
        <v>0.2685808284731635</v>
      </c>
    </row>
    <row r="5503" spans="1:32" x14ac:dyDescent="0.25">
      <c r="A5503" t="s">
        <v>11122</v>
      </c>
      <c r="B5503" t="s">
        <v>21</v>
      </c>
      <c r="C5503" s="7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 t="str">
        <f>IF(Table1[[#This Row],[Under 30]]="yes","under 30",IF(Table1[[#This Row],[Senior]]="No","Senior","other"))</f>
        <v>under 30</v>
      </c>
      <c r="AE5503">
        <f>IF(Table1[[#This Row],[Churn Label]]="no",0,1)</f>
        <v>0</v>
      </c>
      <c r="AF5503" cm="1">
        <f t="array" ref="AF5503">SUM(Table1[Cutomer Churned or not]/'KPI''s'!$B$1)</f>
        <v>0.2685808284731635</v>
      </c>
    </row>
    <row r="5504" spans="1:32" x14ac:dyDescent="0.25">
      <c r="A5504" t="s">
        <v>11124</v>
      </c>
      <c r="B5504" t="s">
        <v>21</v>
      </c>
      <c r="C5504" s="7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 t="str">
        <f>IF(Table1[[#This Row],[Under 30]]="yes","under 30",IF(Table1[[#This Row],[Senior]]="No","Senior","other"))</f>
        <v>Senior</v>
      </c>
      <c r="AE5504">
        <f>IF(Table1[[#This Row],[Churn Label]]="no",0,1)</f>
        <v>0</v>
      </c>
      <c r="AF5504" cm="1">
        <f t="array" ref="AF5504">SUM(Table1[Cutomer Churned or not]/'KPI''s'!$B$1)</f>
        <v>0.2685808284731635</v>
      </c>
    </row>
    <row r="5505" spans="1:32" x14ac:dyDescent="0.25">
      <c r="A5505" t="s">
        <v>11126</v>
      </c>
      <c r="B5505" t="s">
        <v>21</v>
      </c>
      <c r="C5505" s="7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 t="str">
        <f>IF(Table1[[#This Row],[Under 30]]="yes","under 30",IF(Table1[[#This Row],[Senior]]="No","Senior","other"))</f>
        <v>other</v>
      </c>
      <c r="AE5505">
        <f>IF(Table1[[#This Row],[Churn Label]]="no",0,1)</f>
        <v>0</v>
      </c>
      <c r="AF5505" cm="1">
        <f t="array" ref="AF5505">SUM(Table1[Cutomer Churned or not]/'KPI''s'!$B$1)</f>
        <v>0.2685808284731635</v>
      </c>
    </row>
    <row r="5506" spans="1:32" x14ac:dyDescent="0.25">
      <c r="A5506" t="s">
        <v>11128</v>
      </c>
      <c r="B5506" t="s">
        <v>21</v>
      </c>
      <c r="C5506" s="7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 t="str">
        <f>IF(Table1[[#This Row],[Under 30]]="yes","under 30",IF(Table1[[#This Row],[Senior]]="No","Senior","other"))</f>
        <v>under 30</v>
      </c>
      <c r="AE5506">
        <f>IF(Table1[[#This Row],[Churn Label]]="no",0,1)</f>
        <v>0</v>
      </c>
      <c r="AF5506" cm="1">
        <f t="array" ref="AF5506">SUM(Table1[Cutomer Churned or not]/'KPI''s'!$B$1)</f>
        <v>0.2685808284731635</v>
      </c>
    </row>
    <row r="5507" spans="1:32" x14ac:dyDescent="0.25">
      <c r="A5507" t="s">
        <v>11130</v>
      </c>
      <c r="B5507" t="s">
        <v>21</v>
      </c>
      <c r="C5507" s="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 t="str">
        <f>IF(Table1[[#This Row],[Under 30]]="yes","under 30",IF(Table1[[#This Row],[Senior]]="No","Senior","other"))</f>
        <v>Senior</v>
      </c>
      <c r="AE5507">
        <f>IF(Table1[[#This Row],[Churn Label]]="no",0,1)</f>
        <v>0</v>
      </c>
      <c r="AF5507" cm="1">
        <f t="array" ref="AF5507">SUM(Table1[Cutomer Churned or not]/'KPI''s'!$B$1)</f>
        <v>0.2685808284731635</v>
      </c>
    </row>
    <row r="5508" spans="1:32" x14ac:dyDescent="0.25">
      <c r="A5508" t="s">
        <v>11132</v>
      </c>
      <c r="B5508" t="s">
        <v>21</v>
      </c>
      <c r="C5508" s="7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 t="str">
        <f>IF(Table1[[#This Row],[Under 30]]="yes","under 30",IF(Table1[[#This Row],[Senior]]="No","Senior","other"))</f>
        <v>Senior</v>
      </c>
      <c r="AE5508">
        <f>IF(Table1[[#This Row],[Churn Label]]="no",0,1)</f>
        <v>0</v>
      </c>
      <c r="AF5508" cm="1">
        <f t="array" ref="AF5508">SUM(Table1[Cutomer Churned or not]/'KPI''s'!$B$1)</f>
        <v>0.2685808284731635</v>
      </c>
    </row>
    <row r="5509" spans="1:32" x14ac:dyDescent="0.25">
      <c r="A5509" t="s">
        <v>11134</v>
      </c>
      <c r="B5509" t="s">
        <v>21</v>
      </c>
      <c r="C5509" s="7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 t="str">
        <f>IF(Table1[[#This Row],[Under 30]]="yes","under 30",IF(Table1[[#This Row],[Senior]]="No","Senior","other"))</f>
        <v>under 30</v>
      </c>
      <c r="AE5509">
        <f>IF(Table1[[#This Row],[Churn Label]]="no",0,1)</f>
        <v>0</v>
      </c>
      <c r="AF5509" cm="1">
        <f t="array" ref="AF5509">SUM(Table1[Cutomer Churned or not]/'KPI''s'!$B$1)</f>
        <v>0.2685808284731635</v>
      </c>
    </row>
    <row r="5510" spans="1:32" x14ac:dyDescent="0.25">
      <c r="A5510" t="s">
        <v>11136</v>
      </c>
      <c r="B5510" t="s">
        <v>21</v>
      </c>
      <c r="C5510" s="7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 t="str">
        <f>IF(Table1[[#This Row],[Under 30]]="yes","under 30",IF(Table1[[#This Row],[Senior]]="No","Senior","other"))</f>
        <v>under 30</v>
      </c>
      <c r="AE5510">
        <f>IF(Table1[[#This Row],[Churn Label]]="no",0,1)</f>
        <v>0</v>
      </c>
      <c r="AF5510" cm="1">
        <f t="array" ref="AF5510">SUM(Table1[Cutomer Churned or not]/'KPI''s'!$B$1)</f>
        <v>0.2685808284731635</v>
      </c>
    </row>
    <row r="5511" spans="1:32" x14ac:dyDescent="0.25">
      <c r="A5511" t="s">
        <v>11138</v>
      </c>
      <c r="B5511" t="s">
        <v>21</v>
      </c>
      <c r="C5511" s="7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 t="str">
        <f>IF(Table1[[#This Row],[Under 30]]="yes","under 30",IF(Table1[[#This Row],[Senior]]="No","Senior","other"))</f>
        <v>Senior</v>
      </c>
      <c r="AE5511">
        <f>IF(Table1[[#This Row],[Churn Label]]="no",0,1)</f>
        <v>0</v>
      </c>
      <c r="AF5511" cm="1">
        <f t="array" ref="AF5511">SUM(Table1[Cutomer Churned or not]/'KPI''s'!$B$1)</f>
        <v>0.2685808284731635</v>
      </c>
    </row>
    <row r="5512" spans="1:32" x14ac:dyDescent="0.25">
      <c r="A5512" t="s">
        <v>11140</v>
      </c>
      <c r="B5512" t="s">
        <v>21</v>
      </c>
      <c r="C5512" s="7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 t="str">
        <f>IF(Table1[[#This Row],[Under 30]]="yes","under 30",IF(Table1[[#This Row],[Senior]]="No","Senior","other"))</f>
        <v>Senior</v>
      </c>
      <c r="AE5512">
        <f>IF(Table1[[#This Row],[Churn Label]]="no",0,1)</f>
        <v>0</v>
      </c>
      <c r="AF5512" cm="1">
        <f t="array" ref="AF5512">SUM(Table1[Cutomer Churned or not]/'KPI''s'!$B$1)</f>
        <v>0.2685808284731635</v>
      </c>
    </row>
    <row r="5513" spans="1:32" x14ac:dyDescent="0.25">
      <c r="A5513" t="s">
        <v>11142</v>
      </c>
      <c r="B5513" t="s">
        <v>21</v>
      </c>
      <c r="C5513" s="7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 t="str">
        <f>IF(Table1[[#This Row],[Under 30]]="yes","under 30",IF(Table1[[#This Row],[Senior]]="No","Senior","other"))</f>
        <v>Senior</v>
      </c>
      <c r="AE5513">
        <f>IF(Table1[[#This Row],[Churn Label]]="no",0,1)</f>
        <v>0</v>
      </c>
      <c r="AF5513" cm="1">
        <f t="array" ref="AF5513">SUM(Table1[Cutomer Churned or not]/'KPI''s'!$B$1)</f>
        <v>0.2685808284731635</v>
      </c>
    </row>
    <row r="5514" spans="1:32" x14ac:dyDescent="0.25">
      <c r="A5514" t="s">
        <v>11144</v>
      </c>
      <c r="B5514" t="s">
        <v>21</v>
      </c>
      <c r="C5514" s="7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 t="str">
        <f>IF(Table1[[#This Row],[Under 30]]="yes","under 30",IF(Table1[[#This Row],[Senior]]="No","Senior","other"))</f>
        <v>Senior</v>
      </c>
      <c r="AE5514">
        <f>IF(Table1[[#This Row],[Churn Label]]="no",0,1)</f>
        <v>0</v>
      </c>
      <c r="AF5514" cm="1">
        <f t="array" ref="AF5514">SUM(Table1[Cutomer Churned or not]/'KPI''s'!$B$1)</f>
        <v>0.2685808284731635</v>
      </c>
    </row>
    <row r="5515" spans="1:32" x14ac:dyDescent="0.25">
      <c r="A5515" t="s">
        <v>11146</v>
      </c>
      <c r="B5515" t="s">
        <v>21</v>
      </c>
      <c r="C5515" s="7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 t="str">
        <f>IF(Table1[[#This Row],[Under 30]]="yes","under 30",IF(Table1[[#This Row],[Senior]]="No","Senior","other"))</f>
        <v>under 30</v>
      </c>
      <c r="AE5515">
        <f>IF(Table1[[#This Row],[Churn Label]]="no",0,1)</f>
        <v>0</v>
      </c>
      <c r="AF5515" cm="1">
        <f t="array" ref="AF5515">SUM(Table1[Cutomer Churned or not]/'KPI''s'!$B$1)</f>
        <v>0.2685808284731635</v>
      </c>
    </row>
    <row r="5516" spans="1:32" x14ac:dyDescent="0.25">
      <c r="A5516" t="s">
        <v>11148</v>
      </c>
      <c r="B5516" t="s">
        <v>21</v>
      </c>
      <c r="C5516" s="7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 t="str">
        <f>IF(Table1[[#This Row],[Under 30]]="yes","under 30",IF(Table1[[#This Row],[Senior]]="No","Senior","other"))</f>
        <v>Senior</v>
      </c>
      <c r="AE5516">
        <f>IF(Table1[[#This Row],[Churn Label]]="no",0,1)</f>
        <v>0</v>
      </c>
      <c r="AF5516" cm="1">
        <f t="array" ref="AF5516">SUM(Table1[Cutomer Churned or not]/'KPI''s'!$B$1)</f>
        <v>0.2685808284731635</v>
      </c>
    </row>
    <row r="5517" spans="1:32" x14ac:dyDescent="0.25">
      <c r="A5517" t="s">
        <v>11150</v>
      </c>
      <c r="B5517" t="s">
        <v>21</v>
      </c>
      <c r="C5517" s="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 t="str">
        <f>IF(Table1[[#This Row],[Under 30]]="yes","under 30",IF(Table1[[#This Row],[Senior]]="No","Senior","other"))</f>
        <v>Senior</v>
      </c>
      <c r="AE5517">
        <f>IF(Table1[[#This Row],[Churn Label]]="no",0,1)</f>
        <v>0</v>
      </c>
      <c r="AF5517" cm="1">
        <f t="array" ref="AF5517">SUM(Table1[Cutomer Churned or not]/'KPI''s'!$B$1)</f>
        <v>0.2685808284731635</v>
      </c>
    </row>
    <row r="5518" spans="1:32" x14ac:dyDescent="0.25">
      <c r="A5518" t="s">
        <v>11152</v>
      </c>
      <c r="B5518" t="s">
        <v>21</v>
      </c>
      <c r="C5518" s="7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 t="str">
        <f>IF(Table1[[#This Row],[Under 30]]="yes","under 30",IF(Table1[[#This Row],[Senior]]="No","Senior","other"))</f>
        <v>Senior</v>
      </c>
      <c r="AE5518">
        <f>IF(Table1[[#This Row],[Churn Label]]="no",0,1)</f>
        <v>0</v>
      </c>
      <c r="AF5518" cm="1">
        <f t="array" ref="AF5518">SUM(Table1[Cutomer Churned or not]/'KPI''s'!$B$1)</f>
        <v>0.2685808284731635</v>
      </c>
    </row>
    <row r="5519" spans="1:32" x14ac:dyDescent="0.25">
      <c r="A5519" t="s">
        <v>11154</v>
      </c>
      <c r="B5519" t="s">
        <v>21</v>
      </c>
      <c r="C5519" s="7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 t="str">
        <f>IF(Table1[[#This Row],[Under 30]]="yes","under 30",IF(Table1[[#This Row],[Senior]]="No","Senior","other"))</f>
        <v>under 30</v>
      </c>
      <c r="AE5519">
        <f>IF(Table1[[#This Row],[Churn Label]]="no",0,1)</f>
        <v>0</v>
      </c>
      <c r="AF5519" cm="1">
        <f t="array" ref="AF5519">SUM(Table1[Cutomer Churned or not]/'KPI''s'!$B$1)</f>
        <v>0.2685808284731635</v>
      </c>
    </row>
    <row r="5520" spans="1:32" x14ac:dyDescent="0.25">
      <c r="A5520" t="s">
        <v>11156</v>
      </c>
      <c r="B5520" t="s">
        <v>21</v>
      </c>
      <c r="C5520" s="7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 t="str">
        <f>IF(Table1[[#This Row],[Under 30]]="yes","under 30",IF(Table1[[#This Row],[Senior]]="No","Senior","other"))</f>
        <v>other</v>
      </c>
      <c r="AE5520">
        <f>IF(Table1[[#This Row],[Churn Label]]="no",0,1)</f>
        <v>0</v>
      </c>
      <c r="AF5520" cm="1">
        <f t="array" ref="AF5520">SUM(Table1[Cutomer Churned or not]/'KPI''s'!$B$1)</f>
        <v>0.2685808284731635</v>
      </c>
    </row>
    <row r="5521" spans="1:32" x14ac:dyDescent="0.25">
      <c r="A5521" t="s">
        <v>11158</v>
      </c>
      <c r="B5521" t="s">
        <v>21</v>
      </c>
      <c r="C5521" s="7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 t="str">
        <f>IF(Table1[[#This Row],[Under 30]]="yes","under 30",IF(Table1[[#This Row],[Senior]]="No","Senior","other"))</f>
        <v>under 30</v>
      </c>
      <c r="AE5521">
        <f>IF(Table1[[#This Row],[Churn Label]]="no",0,1)</f>
        <v>0</v>
      </c>
      <c r="AF5521" cm="1">
        <f t="array" ref="AF5521">SUM(Table1[Cutomer Churned or not]/'KPI''s'!$B$1)</f>
        <v>0.2685808284731635</v>
      </c>
    </row>
    <row r="5522" spans="1:32" x14ac:dyDescent="0.25">
      <c r="A5522" t="s">
        <v>11160</v>
      </c>
      <c r="B5522" t="s">
        <v>21</v>
      </c>
      <c r="C5522" s="7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 t="str">
        <f>IF(Table1[[#This Row],[Under 30]]="yes","under 30",IF(Table1[[#This Row],[Senior]]="No","Senior","other"))</f>
        <v>under 30</v>
      </c>
      <c r="AE5522">
        <f>IF(Table1[[#This Row],[Churn Label]]="no",0,1)</f>
        <v>0</v>
      </c>
      <c r="AF5522" cm="1">
        <f t="array" ref="AF5522">SUM(Table1[Cutomer Churned or not]/'KPI''s'!$B$1)</f>
        <v>0.2685808284731635</v>
      </c>
    </row>
    <row r="5523" spans="1:32" x14ac:dyDescent="0.25">
      <c r="A5523" t="s">
        <v>11162</v>
      </c>
      <c r="B5523" t="s">
        <v>21</v>
      </c>
      <c r="C5523" s="7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 t="str">
        <f>IF(Table1[[#This Row],[Under 30]]="yes","under 30",IF(Table1[[#This Row],[Senior]]="No","Senior","other"))</f>
        <v>Senior</v>
      </c>
      <c r="AE5523">
        <f>IF(Table1[[#This Row],[Churn Label]]="no",0,1)</f>
        <v>0</v>
      </c>
      <c r="AF5523" cm="1">
        <f t="array" ref="AF5523">SUM(Table1[Cutomer Churned or not]/'KPI''s'!$B$1)</f>
        <v>0.2685808284731635</v>
      </c>
    </row>
    <row r="5524" spans="1:32" x14ac:dyDescent="0.25">
      <c r="A5524" t="s">
        <v>11164</v>
      </c>
      <c r="B5524" t="s">
        <v>21</v>
      </c>
      <c r="C5524" s="7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 t="str">
        <f>IF(Table1[[#This Row],[Under 30]]="yes","under 30",IF(Table1[[#This Row],[Senior]]="No","Senior","other"))</f>
        <v>Senior</v>
      </c>
      <c r="AE5524">
        <f>IF(Table1[[#This Row],[Churn Label]]="no",0,1)</f>
        <v>0</v>
      </c>
      <c r="AF5524" cm="1">
        <f t="array" ref="AF5524">SUM(Table1[Cutomer Churned or not]/'KPI''s'!$B$1)</f>
        <v>0.2685808284731635</v>
      </c>
    </row>
    <row r="5525" spans="1:32" x14ac:dyDescent="0.25">
      <c r="A5525" t="s">
        <v>11166</v>
      </c>
      <c r="B5525" t="s">
        <v>21</v>
      </c>
      <c r="C5525" s="7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 t="str">
        <f>IF(Table1[[#This Row],[Under 30]]="yes","under 30",IF(Table1[[#This Row],[Senior]]="No","Senior","other"))</f>
        <v>Senior</v>
      </c>
      <c r="AE5525">
        <f>IF(Table1[[#This Row],[Churn Label]]="no",0,1)</f>
        <v>0</v>
      </c>
      <c r="AF5525" cm="1">
        <f t="array" ref="AF5525">SUM(Table1[Cutomer Churned or not]/'KPI''s'!$B$1)</f>
        <v>0.2685808284731635</v>
      </c>
    </row>
    <row r="5526" spans="1:32" x14ac:dyDescent="0.25">
      <c r="A5526" t="s">
        <v>11168</v>
      </c>
      <c r="B5526" t="s">
        <v>21</v>
      </c>
      <c r="C5526" s="7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 t="str">
        <f>IF(Table1[[#This Row],[Under 30]]="yes","under 30",IF(Table1[[#This Row],[Senior]]="No","Senior","other"))</f>
        <v>Senior</v>
      </c>
      <c r="AE5526">
        <f>IF(Table1[[#This Row],[Churn Label]]="no",0,1)</f>
        <v>0</v>
      </c>
      <c r="AF5526" cm="1">
        <f t="array" ref="AF5526">SUM(Table1[Cutomer Churned or not]/'KPI''s'!$B$1)</f>
        <v>0.2685808284731635</v>
      </c>
    </row>
    <row r="5527" spans="1:32" x14ac:dyDescent="0.25">
      <c r="A5527" t="s">
        <v>11170</v>
      </c>
      <c r="B5527" t="s">
        <v>21</v>
      </c>
      <c r="C5527" s="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 t="str">
        <f>IF(Table1[[#This Row],[Under 30]]="yes","under 30",IF(Table1[[#This Row],[Senior]]="No","Senior","other"))</f>
        <v>Senior</v>
      </c>
      <c r="AE5527">
        <f>IF(Table1[[#This Row],[Churn Label]]="no",0,1)</f>
        <v>0</v>
      </c>
      <c r="AF5527" cm="1">
        <f t="array" ref="AF5527">SUM(Table1[Cutomer Churned or not]/'KPI''s'!$B$1)</f>
        <v>0.2685808284731635</v>
      </c>
    </row>
    <row r="5528" spans="1:32" x14ac:dyDescent="0.25">
      <c r="A5528" t="s">
        <v>11172</v>
      </c>
      <c r="B5528" t="s">
        <v>21</v>
      </c>
      <c r="C5528" s="7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 t="str">
        <f>IF(Table1[[#This Row],[Under 30]]="yes","under 30",IF(Table1[[#This Row],[Senior]]="No","Senior","other"))</f>
        <v>Senior</v>
      </c>
      <c r="AE5528">
        <f>IF(Table1[[#This Row],[Churn Label]]="no",0,1)</f>
        <v>0</v>
      </c>
      <c r="AF5528" cm="1">
        <f t="array" ref="AF5528">SUM(Table1[Cutomer Churned or not]/'KPI''s'!$B$1)</f>
        <v>0.2685808284731635</v>
      </c>
    </row>
    <row r="5529" spans="1:32" x14ac:dyDescent="0.25">
      <c r="A5529" t="s">
        <v>11174</v>
      </c>
      <c r="B5529" t="s">
        <v>21</v>
      </c>
      <c r="C5529" s="7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 t="str">
        <f>IF(Table1[[#This Row],[Under 30]]="yes","under 30",IF(Table1[[#This Row],[Senior]]="No","Senior","other"))</f>
        <v>Senior</v>
      </c>
      <c r="AE5529">
        <f>IF(Table1[[#This Row],[Churn Label]]="no",0,1)</f>
        <v>0</v>
      </c>
      <c r="AF5529" cm="1">
        <f t="array" ref="AF5529">SUM(Table1[Cutomer Churned or not]/'KPI''s'!$B$1)</f>
        <v>0.2685808284731635</v>
      </c>
    </row>
    <row r="5530" spans="1:32" x14ac:dyDescent="0.25">
      <c r="A5530" t="s">
        <v>11176</v>
      </c>
      <c r="B5530" t="s">
        <v>21</v>
      </c>
      <c r="C5530" s="7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 t="str">
        <f>IF(Table1[[#This Row],[Under 30]]="yes","under 30",IF(Table1[[#This Row],[Senior]]="No","Senior","other"))</f>
        <v>Senior</v>
      </c>
      <c r="AE5530">
        <f>IF(Table1[[#This Row],[Churn Label]]="no",0,1)</f>
        <v>0</v>
      </c>
      <c r="AF5530" cm="1">
        <f t="array" ref="AF5530">SUM(Table1[Cutomer Churned or not]/'KPI''s'!$B$1)</f>
        <v>0.2685808284731635</v>
      </c>
    </row>
    <row r="5531" spans="1:32" x14ac:dyDescent="0.25">
      <c r="A5531" t="s">
        <v>11178</v>
      </c>
      <c r="B5531" t="s">
        <v>21</v>
      </c>
      <c r="C5531" s="7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 t="str">
        <f>IF(Table1[[#This Row],[Under 30]]="yes","under 30",IF(Table1[[#This Row],[Senior]]="No","Senior","other"))</f>
        <v>Senior</v>
      </c>
      <c r="AE5531">
        <f>IF(Table1[[#This Row],[Churn Label]]="no",0,1)</f>
        <v>0</v>
      </c>
      <c r="AF5531" cm="1">
        <f t="array" ref="AF5531">SUM(Table1[Cutomer Churned or not]/'KPI''s'!$B$1)</f>
        <v>0.2685808284731635</v>
      </c>
    </row>
    <row r="5532" spans="1:32" x14ac:dyDescent="0.25">
      <c r="A5532" t="s">
        <v>11180</v>
      </c>
      <c r="B5532" t="s">
        <v>21</v>
      </c>
      <c r="C5532" s="7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 t="str">
        <f>IF(Table1[[#This Row],[Under 30]]="yes","under 30",IF(Table1[[#This Row],[Senior]]="No","Senior","other"))</f>
        <v>Senior</v>
      </c>
      <c r="AE5532">
        <f>IF(Table1[[#This Row],[Churn Label]]="no",0,1)</f>
        <v>0</v>
      </c>
      <c r="AF5532" cm="1">
        <f t="array" ref="AF5532">SUM(Table1[Cutomer Churned or not]/'KPI''s'!$B$1)</f>
        <v>0.2685808284731635</v>
      </c>
    </row>
    <row r="5533" spans="1:32" x14ac:dyDescent="0.25">
      <c r="A5533" t="s">
        <v>11182</v>
      </c>
      <c r="B5533" t="s">
        <v>21</v>
      </c>
      <c r="C5533" s="7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 t="str">
        <f>IF(Table1[[#This Row],[Under 30]]="yes","under 30",IF(Table1[[#This Row],[Senior]]="No","Senior","other"))</f>
        <v>under 30</v>
      </c>
      <c r="AE5533">
        <f>IF(Table1[[#This Row],[Churn Label]]="no",0,1)</f>
        <v>0</v>
      </c>
      <c r="AF5533" cm="1">
        <f t="array" ref="AF5533">SUM(Table1[Cutomer Churned or not]/'KPI''s'!$B$1)</f>
        <v>0.2685808284731635</v>
      </c>
    </row>
    <row r="5534" spans="1:32" x14ac:dyDescent="0.25">
      <c r="A5534" t="s">
        <v>11184</v>
      </c>
      <c r="B5534" t="s">
        <v>21</v>
      </c>
      <c r="C5534" s="7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 t="str">
        <f>IF(Table1[[#This Row],[Under 30]]="yes","under 30",IF(Table1[[#This Row],[Senior]]="No","Senior","other"))</f>
        <v>Senior</v>
      </c>
      <c r="AE5534">
        <f>IF(Table1[[#This Row],[Churn Label]]="no",0,1)</f>
        <v>0</v>
      </c>
      <c r="AF5534" cm="1">
        <f t="array" ref="AF5534">SUM(Table1[Cutomer Churned or not]/'KPI''s'!$B$1)</f>
        <v>0.2685808284731635</v>
      </c>
    </row>
    <row r="5535" spans="1:32" x14ac:dyDescent="0.25">
      <c r="A5535" t="s">
        <v>11186</v>
      </c>
      <c r="B5535" t="s">
        <v>21</v>
      </c>
      <c r="C5535" s="7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 t="str">
        <f>IF(Table1[[#This Row],[Under 30]]="yes","under 30",IF(Table1[[#This Row],[Senior]]="No","Senior","other"))</f>
        <v>Senior</v>
      </c>
      <c r="AE5535">
        <f>IF(Table1[[#This Row],[Churn Label]]="no",0,1)</f>
        <v>0</v>
      </c>
      <c r="AF5535" cm="1">
        <f t="array" ref="AF5535">SUM(Table1[Cutomer Churned or not]/'KPI''s'!$B$1)</f>
        <v>0.2685808284731635</v>
      </c>
    </row>
    <row r="5536" spans="1:32" x14ac:dyDescent="0.25">
      <c r="A5536" t="s">
        <v>11188</v>
      </c>
      <c r="B5536" t="s">
        <v>21</v>
      </c>
      <c r="C5536" s="7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 t="str">
        <f>IF(Table1[[#This Row],[Under 30]]="yes","under 30",IF(Table1[[#This Row],[Senior]]="No","Senior","other"))</f>
        <v>Senior</v>
      </c>
      <c r="AE5536">
        <f>IF(Table1[[#This Row],[Churn Label]]="no",0,1)</f>
        <v>0</v>
      </c>
      <c r="AF5536" cm="1">
        <f t="array" ref="AF5536">SUM(Table1[Cutomer Churned or not]/'KPI''s'!$B$1)</f>
        <v>0.2685808284731635</v>
      </c>
    </row>
    <row r="5537" spans="1:32" x14ac:dyDescent="0.25">
      <c r="A5537" t="s">
        <v>11190</v>
      </c>
      <c r="B5537" t="s">
        <v>21</v>
      </c>
      <c r="C5537" s="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 t="str">
        <f>IF(Table1[[#This Row],[Under 30]]="yes","under 30",IF(Table1[[#This Row],[Senior]]="No","Senior","other"))</f>
        <v>other</v>
      </c>
      <c r="AE5537">
        <f>IF(Table1[[#This Row],[Churn Label]]="no",0,1)</f>
        <v>0</v>
      </c>
      <c r="AF5537" cm="1">
        <f t="array" ref="AF5537">SUM(Table1[Cutomer Churned or not]/'KPI''s'!$B$1)</f>
        <v>0.2685808284731635</v>
      </c>
    </row>
    <row r="5538" spans="1:32" x14ac:dyDescent="0.25">
      <c r="A5538" t="s">
        <v>11192</v>
      </c>
      <c r="B5538" t="s">
        <v>21</v>
      </c>
      <c r="C5538" s="7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 t="str">
        <f>IF(Table1[[#This Row],[Under 30]]="yes","under 30",IF(Table1[[#This Row],[Senior]]="No","Senior","other"))</f>
        <v>under 30</v>
      </c>
      <c r="AE5538">
        <f>IF(Table1[[#This Row],[Churn Label]]="no",0,1)</f>
        <v>0</v>
      </c>
      <c r="AF5538" cm="1">
        <f t="array" ref="AF5538">SUM(Table1[Cutomer Churned or not]/'KPI''s'!$B$1)</f>
        <v>0.2685808284731635</v>
      </c>
    </row>
    <row r="5539" spans="1:32" x14ac:dyDescent="0.25">
      <c r="A5539" t="s">
        <v>11194</v>
      </c>
      <c r="B5539" t="s">
        <v>21</v>
      </c>
      <c r="C5539" s="7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 t="str">
        <f>IF(Table1[[#This Row],[Under 30]]="yes","under 30",IF(Table1[[#This Row],[Senior]]="No","Senior","other"))</f>
        <v>Senior</v>
      </c>
      <c r="AE5539">
        <f>IF(Table1[[#This Row],[Churn Label]]="no",0,1)</f>
        <v>0</v>
      </c>
      <c r="AF5539" cm="1">
        <f t="array" ref="AF5539">SUM(Table1[Cutomer Churned or not]/'KPI''s'!$B$1)</f>
        <v>0.2685808284731635</v>
      </c>
    </row>
    <row r="5540" spans="1:32" x14ac:dyDescent="0.25">
      <c r="A5540" t="s">
        <v>11196</v>
      </c>
      <c r="B5540" t="s">
        <v>21</v>
      </c>
      <c r="C5540" s="7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 t="str">
        <f>IF(Table1[[#This Row],[Under 30]]="yes","under 30",IF(Table1[[#This Row],[Senior]]="No","Senior","other"))</f>
        <v>Senior</v>
      </c>
      <c r="AE5540">
        <f>IF(Table1[[#This Row],[Churn Label]]="no",0,1)</f>
        <v>0</v>
      </c>
      <c r="AF5540" cm="1">
        <f t="array" ref="AF5540">SUM(Table1[Cutomer Churned or not]/'KPI''s'!$B$1)</f>
        <v>0.2685808284731635</v>
      </c>
    </row>
    <row r="5541" spans="1:32" x14ac:dyDescent="0.25">
      <c r="A5541" t="s">
        <v>11198</v>
      </c>
      <c r="B5541" t="s">
        <v>21</v>
      </c>
      <c r="C5541" s="7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 t="str">
        <f>IF(Table1[[#This Row],[Under 30]]="yes","under 30",IF(Table1[[#This Row],[Senior]]="No","Senior","other"))</f>
        <v>Senior</v>
      </c>
      <c r="AE5541">
        <f>IF(Table1[[#This Row],[Churn Label]]="no",0,1)</f>
        <v>0</v>
      </c>
      <c r="AF5541" cm="1">
        <f t="array" ref="AF5541">SUM(Table1[Cutomer Churned or not]/'KPI''s'!$B$1)</f>
        <v>0.2685808284731635</v>
      </c>
    </row>
    <row r="5542" spans="1:32" x14ac:dyDescent="0.25">
      <c r="A5542" t="s">
        <v>11200</v>
      </c>
      <c r="B5542" t="s">
        <v>21</v>
      </c>
      <c r="C5542" s="7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 t="str">
        <f>IF(Table1[[#This Row],[Under 30]]="yes","under 30",IF(Table1[[#This Row],[Senior]]="No","Senior","other"))</f>
        <v>Senior</v>
      </c>
      <c r="AE5542">
        <f>IF(Table1[[#This Row],[Churn Label]]="no",0,1)</f>
        <v>0</v>
      </c>
      <c r="AF5542" cm="1">
        <f t="array" ref="AF5542">SUM(Table1[Cutomer Churned or not]/'KPI''s'!$B$1)</f>
        <v>0.2685808284731635</v>
      </c>
    </row>
    <row r="5543" spans="1:32" x14ac:dyDescent="0.25">
      <c r="A5543" t="s">
        <v>11202</v>
      </c>
      <c r="B5543" t="s">
        <v>21</v>
      </c>
      <c r="C5543" s="7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 t="str">
        <f>IF(Table1[[#This Row],[Under 30]]="yes","under 30",IF(Table1[[#This Row],[Senior]]="No","Senior","other"))</f>
        <v>under 30</v>
      </c>
      <c r="AE5543">
        <f>IF(Table1[[#This Row],[Churn Label]]="no",0,1)</f>
        <v>0</v>
      </c>
      <c r="AF5543" cm="1">
        <f t="array" ref="AF5543">SUM(Table1[Cutomer Churned or not]/'KPI''s'!$B$1)</f>
        <v>0.2685808284731635</v>
      </c>
    </row>
    <row r="5544" spans="1:32" x14ac:dyDescent="0.25">
      <c r="A5544" t="s">
        <v>11204</v>
      </c>
      <c r="B5544" t="s">
        <v>21</v>
      </c>
      <c r="C5544" s="7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 t="str">
        <f>IF(Table1[[#This Row],[Under 30]]="yes","under 30",IF(Table1[[#This Row],[Senior]]="No","Senior","other"))</f>
        <v>Senior</v>
      </c>
      <c r="AE5544">
        <f>IF(Table1[[#This Row],[Churn Label]]="no",0,1)</f>
        <v>0</v>
      </c>
      <c r="AF5544" cm="1">
        <f t="array" ref="AF5544">SUM(Table1[Cutomer Churned or not]/'KPI''s'!$B$1)</f>
        <v>0.2685808284731635</v>
      </c>
    </row>
    <row r="5545" spans="1:32" x14ac:dyDescent="0.25">
      <c r="A5545" t="s">
        <v>11206</v>
      </c>
      <c r="B5545" t="s">
        <v>21</v>
      </c>
      <c r="C5545" s="7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 t="str">
        <f>IF(Table1[[#This Row],[Under 30]]="yes","under 30",IF(Table1[[#This Row],[Senior]]="No","Senior","other"))</f>
        <v>Senior</v>
      </c>
      <c r="AE5545">
        <f>IF(Table1[[#This Row],[Churn Label]]="no",0,1)</f>
        <v>0</v>
      </c>
      <c r="AF5545" cm="1">
        <f t="array" ref="AF5545">SUM(Table1[Cutomer Churned or not]/'KPI''s'!$B$1)</f>
        <v>0.2685808284731635</v>
      </c>
    </row>
    <row r="5546" spans="1:32" x14ac:dyDescent="0.25">
      <c r="A5546" t="s">
        <v>11208</v>
      </c>
      <c r="B5546" t="s">
        <v>21</v>
      </c>
      <c r="C5546" s="7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 t="str">
        <f>IF(Table1[[#This Row],[Under 30]]="yes","under 30",IF(Table1[[#This Row],[Senior]]="No","Senior","other"))</f>
        <v>Senior</v>
      </c>
      <c r="AE5546">
        <f>IF(Table1[[#This Row],[Churn Label]]="no",0,1)</f>
        <v>0</v>
      </c>
      <c r="AF5546" cm="1">
        <f t="array" ref="AF5546">SUM(Table1[Cutomer Churned or not]/'KPI''s'!$B$1)</f>
        <v>0.2685808284731635</v>
      </c>
    </row>
    <row r="5547" spans="1:32" x14ac:dyDescent="0.25">
      <c r="A5547" t="s">
        <v>11210</v>
      </c>
      <c r="B5547" t="s">
        <v>21</v>
      </c>
      <c r="C5547" s="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 t="str">
        <f>IF(Table1[[#This Row],[Under 30]]="yes","under 30",IF(Table1[[#This Row],[Senior]]="No","Senior","other"))</f>
        <v>Senior</v>
      </c>
      <c r="AE5547">
        <f>IF(Table1[[#This Row],[Churn Label]]="no",0,1)</f>
        <v>0</v>
      </c>
      <c r="AF5547" cm="1">
        <f t="array" ref="AF5547">SUM(Table1[Cutomer Churned or not]/'KPI''s'!$B$1)</f>
        <v>0.2685808284731635</v>
      </c>
    </row>
    <row r="5548" spans="1:32" x14ac:dyDescent="0.25">
      <c r="A5548" t="s">
        <v>11212</v>
      </c>
      <c r="B5548" t="s">
        <v>21</v>
      </c>
      <c r="C5548" s="7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 t="str">
        <f>IF(Table1[[#This Row],[Under 30]]="yes","under 30",IF(Table1[[#This Row],[Senior]]="No","Senior","other"))</f>
        <v>Senior</v>
      </c>
      <c r="AE5548">
        <f>IF(Table1[[#This Row],[Churn Label]]="no",0,1)</f>
        <v>0</v>
      </c>
      <c r="AF5548" cm="1">
        <f t="array" ref="AF5548">SUM(Table1[Cutomer Churned or not]/'KPI''s'!$B$1)</f>
        <v>0.2685808284731635</v>
      </c>
    </row>
    <row r="5549" spans="1:32" x14ac:dyDescent="0.25">
      <c r="A5549" t="s">
        <v>11214</v>
      </c>
      <c r="B5549" t="s">
        <v>21</v>
      </c>
      <c r="C5549" s="7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 t="str">
        <f>IF(Table1[[#This Row],[Under 30]]="yes","under 30",IF(Table1[[#This Row],[Senior]]="No","Senior","other"))</f>
        <v>other</v>
      </c>
      <c r="AE5549">
        <f>IF(Table1[[#This Row],[Churn Label]]="no",0,1)</f>
        <v>0</v>
      </c>
      <c r="AF5549" cm="1">
        <f t="array" ref="AF5549">SUM(Table1[Cutomer Churned or not]/'KPI''s'!$B$1)</f>
        <v>0.2685808284731635</v>
      </c>
    </row>
    <row r="5550" spans="1:32" x14ac:dyDescent="0.25">
      <c r="A5550" t="s">
        <v>11216</v>
      </c>
      <c r="B5550" t="s">
        <v>21</v>
      </c>
      <c r="C5550" s="7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 t="str">
        <f>IF(Table1[[#This Row],[Under 30]]="yes","under 30",IF(Table1[[#This Row],[Senior]]="No","Senior","other"))</f>
        <v>Senior</v>
      </c>
      <c r="AE5550">
        <f>IF(Table1[[#This Row],[Churn Label]]="no",0,1)</f>
        <v>0</v>
      </c>
      <c r="AF5550" cm="1">
        <f t="array" ref="AF5550">SUM(Table1[Cutomer Churned or not]/'KPI''s'!$B$1)</f>
        <v>0.2685808284731635</v>
      </c>
    </row>
    <row r="5551" spans="1:32" x14ac:dyDescent="0.25">
      <c r="A5551" t="s">
        <v>11218</v>
      </c>
      <c r="B5551" t="s">
        <v>21</v>
      </c>
      <c r="C5551" s="7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 t="str">
        <f>IF(Table1[[#This Row],[Under 30]]="yes","under 30",IF(Table1[[#This Row],[Senior]]="No","Senior","other"))</f>
        <v>under 30</v>
      </c>
      <c r="AE5551">
        <f>IF(Table1[[#This Row],[Churn Label]]="no",0,1)</f>
        <v>0</v>
      </c>
      <c r="AF5551" cm="1">
        <f t="array" ref="AF5551">SUM(Table1[Cutomer Churned or not]/'KPI''s'!$B$1)</f>
        <v>0.2685808284731635</v>
      </c>
    </row>
    <row r="5552" spans="1:32" x14ac:dyDescent="0.25">
      <c r="A5552" t="s">
        <v>11220</v>
      </c>
      <c r="B5552" t="s">
        <v>21</v>
      </c>
      <c r="C5552" s="7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 t="str">
        <f>IF(Table1[[#This Row],[Under 30]]="yes","under 30",IF(Table1[[#This Row],[Senior]]="No","Senior","other"))</f>
        <v>under 30</v>
      </c>
      <c r="AE5552">
        <f>IF(Table1[[#This Row],[Churn Label]]="no",0,1)</f>
        <v>0</v>
      </c>
      <c r="AF5552" cm="1">
        <f t="array" ref="AF5552">SUM(Table1[Cutomer Churned or not]/'KPI''s'!$B$1)</f>
        <v>0.2685808284731635</v>
      </c>
    </row>
    <row r="5553" spans="1:32" x14ac:dyDescent="0.25">
      <c r="A5553" t="s">
        <v>11222</v>
      </c>
      <c r="B5553" t="s">
        <v>21</v>
      </c>
      <c r="C5553" s="7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 t="str">
        <f>IF(Table1[[#This Row],[Under 30]]="yes","under 30",IF(Table1[[#This Row],[Senior]]="No","Senior","other"))</f>
        <v>Senior</v>
      </c>
      <c r="AE5553">
        <f>IF(Table1[[#This Row],[Churn Label]]="no",0,1)</f>
        <v>0</v>
      </c>
      <c r="AF5553" cm="1">
        <f t="array" ref="AF5553">SUM(Table1[Cutomer Churned or not]/'KPI''s'!$B$1)</f>
        <v>0.2685808284731635</v>
      </c>
    </row>
    <row r="5554" spans="1:32" x14ac:dyDescent="0.25">
      <c r="A5554" t="s">
        <v>11224</v>
      </c>
      <c r="B5554" t="s">
        <v>21</v>
      </c>
      <c r="C5554" s="7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 t="str">
        <f>IF(Table1[[#This Row],[Under 30]]="yes","under 30",IF(Table1[[#This Row],[Senior]]="No","Senior","other"))</f>
        <v>under 30</v>
      </c>
      <c r="AE5554">
        <f>IF(Table1[[#This Row],[Churn Label]]="no",0,1)</f>
        <v>0</v>
      </c>
      <c r="AF5554" cm="1">
        <f t="array" ref="AF5554">SUM(Table1[Cutomer Churned or not]/'KPI''s'!$B$1)</f>
        <v>0.2685808284731635</v>
      </c>
    </row>
    <row r="5555" spans="1:32" x14ac:dyDescent="0.25">
      <c r="A5555" t="s">
        <v>11226</v>
      </c>
      <c r="B5555" t="s">
        <v>21</v>
      </c>
      <c r="C5555" s="7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 t="str">
        <f>IF(Table1[[#This Row],[Under 30]]="yes","under 30",IF(Table1[[#This Row],[Senior]]="No","Senior","other"))</f>
        <v>Senior</v>
      </c>
      <c r="AE5555">
        <f>IF(Table1[[#This Row],[Churn Label]]="no",0,1)</f>
        <v>0</v>
      </c>
      <c r="AF5555" cm="1">
        <f t="array" ref="AF5555">SUM(Table1[Cutomer Churned or not]/'KPI''s'!$B$1)</f>
        <v>0.2685808284731635</v>
      </c>
    </row>
    <row r="5556" spans="1:32" x14ac:dyDescent="0.25">
      <c r="A5556" t="s">
        <v>11228</v>
      </c>
      <c r="B5556" t="s">
        <v>21</v>
      </c>
      <c r="C5556" s="7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 t="str">
        <f>IF(Table1[[#This Row],[Under 30]]="yes","under 30",IF(Table1[[#This Row],[Senior]]="No","Senior","other"))</f>
        <v>Senior</v>
      </c>
      <c r="AE5556">
        <f>IF(Table1[[#This Row],[Churn Label]]="no",0,1)</f>
        <v>0</v>
      </c>
      <c r="AF5556" cm="1">
        <f t="array" ref="AF5556">SUM(Table1[Cutomer Churned or not]/'KPI''s'!$B$1)</f>
        <v>0.2685808284731635</v>
      </c>
    </row>
    <row r="5557" spans="1:32" x14ac:dyDescent="0.25">
      <c r="A5557" t="s">
        <v>11230</v>
      </c>
      <c r="B5557" t="s">
        <v>21</v>
      </c>
      <c r="C5557" s="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 t="str">
        <f>IF(Table1[[#This Row],[Under 30]]="yes","under 30",IF(Table1[[#This Row],[Senior]]="No","Senior","other"))</f>
        <v>Senior</v>
      </c>
      <c r="AE5557">
        <f>IF(Table1[[#This Row],[Churn Label]]="no",0,1)</f>
        <v>0</v>
      </c>
      <c r="AF5557" cm="1">
        <f t="array" ref="AF5557">SUM(Table1[Cutomer Churned or not]/'KPI''s'!$B$1)</f>
        <v>0.2685808284731635</v>
      </c>
    </row>
    <row r="5558" spans="1:32" x14ac:dyDescent="0.25">
      <c r="A5558" t="s">
        <v>11232</v>
      </c>
      <c r="B5558" t="s">
        <v>21</v>
      </c>
      <c r="C5558" s="7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 t="str">
        <f>IF(Table1[[#This Row],[Under 30]]="yes","under 30",IF(Table1[[#This Row],[Senior]]="No","Senior","other"))</f>
        <v>Senior</v>
      </c>
      <c r="AE5558">
        <f>IF(Table1[[#This Row],[Churn Label]]="no",0,1)</f>
        <v>0</v>
      </c>
      <c r="AF5558" cm="1">
        <f t="array" ref="AF5558">SUM(Table1[Cutomer Churned or not]/'KPI''s'!$B$1)</f>
        <v>0.2685808284731635</v>
      </c>
    </row>
    <row r="5559" spans="1:32" x14ac:dyDescent="0.25">
      <c r="A5559" t="s">
        <v>11234</v>
      </c>
      <c r="B5559" t="s">
        <v>21</v>
      </c>
      <c r="C5559" s="7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 t="str">
        <f>IF(Table1[[#This Row],[Under 30]]="yes","under 30",IF(Table1[[#This Row],[Senior]]="No","Senior","other"))</f>
        <v>under 30</v>
      </c>
      <c r="AE5559">
        <f>IF(Table1[[#This Row],[Churn Label]]="no",0,1)</f>
        <v>0</v>
      </c>
      <c r="AF5559" cm="1">
        <f t="array" ref="AF5559">SUM(Table1[Cutomer Churned or not]/'KPI''s'!$B$1)</f>
        <v>0.2685808284731635</v>
      </c>
    </row>
    <row r="5560" spans="1:32" x14ac:dyDescent="0.25">
      <c r="A5560" t="s">
        <v>11236</v>
      </c>
      <c r="B5560" t="s">
        <v>21</v>
      </c>
      <c r="C5560" s="7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 t="str">
        <f>IF(Table1[[#This Row],[Under 30]]="yes","under 30",IF(Table1[[#This Row],[Senior]]="No","Senior","other"))</f>
        <v>under 30</v>
      </c>
      <c r="AE5560">
        <f>IF(Table1[[#This Row],[Churn Label]]="no",0,1)</f>
        <v>0</v>
      </c>
      <c r="AF5560" cm="1">
        <f t="array" ref="AF5560">SUM(Table1[Cutomer Churned or not]/'KPI''s'!$B$1)</f>
        <v>0.2685808284731635</v>
      </c>
    </row>
    <row r="5561" spans="1:32" x14ac:dyDescent="0.25">
      <c r="A5561" t="s">
        <v>11238</v>
      </c>
      <c r="B5561" t="s">
        <v>21</v>
      </c>
      <c r="C5561" s="7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 t="str">
        <f>IF(Table1[[#This Row],[Under 30]]="yes","under 30",IF(Table1[[#This Row],[Senior]]="No","Senior","other"))</f>
        <v>Senior</v>
      </c>
      <c r="AE5561">
        <f>IF(Table1[[#This Row],[Churn Label]]="no",0,1)</f>
        <v>0</v>
      </c>
      <c r="AF5561" cm="1">
        <f t="array" ref="AF5561">SUM(Table1[Cutomer Churned or not]/'KPI''s'!$B$1)</f>
        <v>0.2685808284731635</v>
      </c>
    </row>
    <row r="5562" spans="1:32" x14ac:dyDescent="0.25">
      <c r="A5562" t="s">
        <v>11240</v>
      </c>
      <c r="B5562" t="s">
        <v>21</v>
      </c>
      <c r="C5562" s="7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 t="str">
        <f>IF(Table1[[#This Row],[Under 30]]="yes","under 30",IF(Table1[[#This Row],[Senior]]="No","Senior","other"))</f>
        <v>under 30</v>
      </c>
      <c r="AE5562">
        <f>IF(Table1[[#This Row],[Churn Label]]="no",0,1)</f>
        <v>0</v>
      </c>
      <c r="AF5562" cm="1">
        <f t="array" ref="AF5562">SUM(Table1[Cutomer Churned or not]/'KPI''s'!$B$1)</f>
        <v>0.2685808284731635</v>
      </c>
    </row>
    <row r="5563" spans="1:32" x14ac:dyDescent="0.25">
      <c r="A5563" t="s">
        <v>11242</v>
      </c>
      <c r="B5563" t="s">
        <v>21</v>
      </c>
      <c r="C5563" s="7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 t="str">
        <f>IF(Table1[[#This Row],[Under 30]]="yes","under 30",IF(Table1[[#This Row],[Senior]]="No","Senior","other"))</f>
        <v>Senior</v>
      </c>
      <c r="AE5563">
        <f>IF(Table1[[#This Row],[Churn Label]]="no",0,1)</f>
        <v>0</v>
      </c>
      <c r="AF5563" cm="1">
        <f t="array" ref="AF5563">SUM(Table1[Cutomer Churned or not]/'KPI''s'!$B$1)</f>
        <v>0.2685808284731635</v>
      </c>
    </row>
    <row r="5564" spans="1:32" x14ac:dyDescent="0.25">
      <c r="A5564" t="s">
        <v>11244</v>
      </c>
      <c r="B5564" t="s">
        <v>21</v>
      </c>
      <c r="C5564" s="7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 t="str">
        <f>IF(Table1[[#This Row],[Under 30]]="yes","under 30",IF(Table1[[#This Row],[Senior]]="No","Senior","other"))</f>
        <v>Senior</v>
      </c>
      <c r="AE5564">
        <f>IF(Table1[[#This Row],[Churn Label]]="no",0,1)</f>
        <v>0</v>
      </c>
      <c r="AF5564" cm="1">
        <f t="array" ref="AF5564">SUM(Table1[Cutomer Churned or not]/'KPI''s'!$B$1)</f>
        <v>0.2685808284731635</v>
      </c>
    </row>
    <row r="5565" spans="1:32" x14ac:dyDescent="0.25">
      <c r="A5565" t="s">
        <v>11246</v>
      </c>
      <c r="B5565" t="s">
        <v>21</v>
      </c>
      <c r="C5565" s="7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 t="str">
        <f>IF(Table1[[#This Row],[Under 30]]="yes","under 30",IF(Table1[[#This Row],[Senior]]="No","Senior","other"))</f>
        <v>under 30</v>
      </c>
      <c r="AE5565">
        <f>IF(Table1[[#This Row],[Churn Label]]="no",0,1)</f>
        <v>0</v>
      </c>
      <c r="AF5565" cm="1">
        <f t="array" ref="AF5565">SUM(Table1[Cutomer Churned or not]/'KPI''s'!$B$1)</f>
        <v>0.2685808284731635</v>
      </c>
    </row>
    <row r="5566" spans="1:32" x14ac:dyDescent="0.25">
      <c r="A5566" t="s">
        <v>11248</v>
      </c>
      <c r="B5566" t="s">
        <v>21</v>
      </c>
      <c r="C5566" s="7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 t="str">
        <f>IF(Table1[[#This Row],[Under 30]]="yes","under 30",IF(Table1[[#This Row],[Senior]]="No","Senior","other"))</f>
        <v>other</v>
      </c>
      <c r="AE5566">
        <f>IF(Table1[[#This Row],[Churn Label]]="no",0,1)</f>
        <v>0</v>
      </c>
      <c r="AF5566" cm="1">
        <f t="array" ref="AF5566">SUM(Table1[Cutomer Churned or not]/'KPI''s'!$B$1)</f>
        <v>0.2685808284731635</v>
      </c>
    </row>
    <row r="5567" spans="1:32" x14ac:dyDescent="0.25">
      <c r="A5567" t="s">
        <v>11250</v>
      </c>
      <c r="B5567" t="s">
        <v>21</v>
      </c>
      <c r="C5567" s="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 t="str">
        <f>IF(Table1[[#This Row],[Under 30]]="yes","under 30",IF(Table1[[#This Row],[Senior]]="No","Senior","other"))</f>
        <v>Senior</v>
      </c>
      <c r="AE5567">
        <f>IF(Table1[[#This Row],[Churn Label]]="no",0,1)</f>
        <v>0</v>
      </c>
      <c r="AF5567" cm="1">
        <f t="array" ref="AF5567">SUM(Table1[Cutomer Churned or not]/'KPI''s'!$B$1)</f>
        <v>0.2685808284731635</v>
      </c>
    </row>
    <row r="5568" spans="1:32" x14ac:dyDescent="0.25">
      <c r="A5568" t="s">
        <v>11252</v>
      </c>
      <c r="B5568" t="s">
        <v>21</v>
      </c>
      <c r="C5568" s="7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 t="str">
        <f>IF(Table1[[#This Row],[Under 30]]="yes","under 30",IF(Table1[[#This Row],[Senior]]="No","Senior","other"))</f>
        <v>Senior</v>
      </c>
      <c r="AE5568">
        <f>IF(Table1[[#This Row],[Churn Label]]="no",0,1)</f>
        <v>0</v>
      </c>
      <c r="AF5568" cm="1">
        <f t="array" ref="AF5568">SUM(Table1[Cutomer Churned or not]/'KPI''s'!$B$1)</f>
        <v>0.2685808284731635</v>
      </c>
    </row>
    <row r="5569" spans="1:32" x14ac:dyDescent="0.25">
      <c r="A5569" t="s">
        <v>11254</v>
      </c>
      <c r="B5569" t="s">
        <v>21</v>
      </c>
      <c r="C5569" s="7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 t="str">
        <f>IF(Table1[[#This Row],[Under 30]]="yes","under 30",IF(Table1[[#This Row],[Senior]]="No","Senior","other"))</f>
        <v>Senior</v>
      </c>
      <c r="AE5569">
        <f>IF(Table1[[#This Row],[Churn Label]]="no",0,1)</f>
        <v>0</v>
      </c>
      <c r="AF5569" cm="1">
        <f t="array" ref="AF5569">SUM(Table1[Cutomer Churned or not]/'KPI''s'!$B$1)</f>
        <v>0.2685808284731635</v>
      </c>
    </row>
    <row r="5570" spans="1:32" x14ac:dyDescent="0.25">
      <c r="A5570" t="s">
        <v>11256</v>
      </c>
      <c r="B5570" t="s">
        <v>21</v>
      </c>
      <c r="C5570" s="7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 t="str">
        <f>IF(Table1[[#This Row],[Under 30]]="yes","under 30",IF(Table1[[#This Row],[Senior]]="No","Senior","other"))</f>
        <v>Senior</v>
      </c>
      <c r="AE5570">
        <f>IF(Table1[[#This Row],[Churn Label]]="no",0,1)</f>
        <v>0</v>
      </c>
      <c r="AF5570" cm="1">
        <f t="array" ref="AF5570">SUM(Table1[Cutomer Churned or not]/'KPI''s'!$B$1)</f>
        <v>0.2685808284731635</v>
      </c>
    </row>
    <row r="5571" spans="1:32" x14ac:dyDescent="0.25">
      <c r="A5571" t="s">
        <v>11258</v>
      </c>
      <c r="B5571" t="s">
        <v>21</v>
      </c>
      <c r="C5571" s="7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 t="str">
        <f>IF(Table1[[#This Row],[Under 30]]="yes","under 30",IF(Table1[[#This Row],[Senior]]="No","Senior","other"))</f>
        <v>Senior</v>
      </c>
      <c r="AE5571">
        <f>IF(Table1[[#This Row],[Churn Label]]="no",0,1)</f>
        <v>0</v>
      </c>
      <c r="AF5571" cm="1">
        <f t="array" ref="AF5571">SUM(Table1[Cutomer Churned or not]/'KPI''s'!$B$1)</f>
        <v>0.2685808284731635</v>
      </c>
    </row>
    <row r="5572" spans="1:32" x14ac:dyDescent="0.25">
      <c r="A5572" t="s">
        <v>11260</v>
      </c>
      <c r="B5572" t="s">
        <v>21</v>
      </c>
      <c r="C5572" s="7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 t="str">
        <f>IF(Table1[[#This Row],[Under 30]]="yes","under 30",IF(Table1[[#This Row],[Senior]]="No","Senior","other"))</f>
        <v>Senior</v>
      </c>
      <c r="AE5572">
        <f>IF(Table1[[#This Row],[Churn Label]]="no",0,1)</f>
        <v>0</v>
      </c>
      <c r="AF5572" cm="1">
        <f t="array" ref="AF5572">SUM(Table1[Cutomer Churned or not]/'KPI''s'!$B$1)</f>
        <v>0.2685808284731635</v>
      </c>
    </row>
    <row r="5573" spans="1:32" x14ac:dyDescent="0.25">
      <c r="A5573" t="s">
        <v>11262</v>
      </c>
      <c r="B5573" t="s">
        <v>21</v>
      </c>
      <c r="C5573" s="7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 t="str">
        <f>IF(Table1[[#This Row],[Under 30]]="yes","under 30",IF(Table1[[#This Row],[Senior]]="No","Senior","other"))</f>
        <v>Senior</v>
      </c>
      <c r="AE5573">
        <f>IF(Table1[[#This Row],[Churn Label]]="no",0,1)</f>
        <v>0</v>
      </c>
      <c r="AF5573" cm="1">
        <f t="array" ref="AF5573">SUM(Table1[Cutomer Churned or not]/'KPI''s'!$B$1)</f>
        <v>0.2685808284731635</v>
      </c>
    </row>
    <row r="5574" spans="1:32" x14ac:dyDescent="0.25">
      <c r="A5574" t="s">
        <v>11264</v>
      </c>
      <c r="B5574" t="s">
        <v>21</v>
      </c>
      <c r="C5574" s="7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 t="str">
        <f>IF(Table1[[#This Row],[Under 30]]="yes","under 30",IF(Table1[[#This Row],[Senior]]="No","Senior","other"))</f>
        <v>under 30</v>
      </c>
      <c r="AE5574">
        <f>IF(Table1[[#This Row],[Churn Label]]="no",0,1)</f>
        <v>0</v>
      </c>
      <c r="AF5574" cm="1">
        <f t="array" ref="AF5574">SUM(Table1[Cutomer Churned or not]/'KPI''s'!$B$1)</f>
        <v>0.2685808284731635</v>
      </c>
    </row>
    <row r="5575" spans="1:32" x14ac:dyDescent="0.25">
      <c r="A5575" t="s">
        <v>11266</v>
      </c>
      <c r="B5575" t="s">
        <v>21</v>
      </c>
      <c r="C5575" s="7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 t="str">
        <f>IF(Table1[[#This Row],[Under 30]]="yes","under 30",IF(Table1[[#This Row],[Senior]]="No","Senior","other"))</f>
        <v>Senior</v>
      </c>
      <c r="AE5575">
        <f>IF(Table1[[#This Row],[Churn Label]]="no",0,1)</f>
        <v>0</v>
      </c>
      <c r="AF5575" cm="1">
        <f t="array" ref="AF5575">SUM(Table1[Cutomer Churned or not]/'KPI''s'!$B$1)</f>
        <v>0.2685808284731635</v>
      </c>
    </row>
    <row r="5576" spans="1:32" x14ac:dyDescent="0.25">
      <c r="A5576" t="s">
        <v>11268</v>
      </c>
      <c r="B5576" t="s">
        <v>21</v>
      </c>
      <c r="C5576" s="7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 t="str">
        <f>IF(Table1[[#This Row],[Under 30]]="yes","under 30",IF(Table1[[#This Row],[Senior]]="No","Senior","other"))</f>
        <v>Senior</v>
      </c>
      <c r="AE5576">
        <f>IF(Table1[[#This Row],[Churn Label]]="no",0,1)</f>
        <v>0</v>
      </c>
      <c r="AF5576" cm="1">
        <f t="array" ref="AF5576">SUM(Table1[Cutomer Churned or not]/'KPI''s'!$B$1)</f>
        <v>0.2685808284731635</v>
      </c>
    </row>
    <row r="5577" spans="1:32" x14ac:dyDescent="0.25">
      <c r="A5577" t="s">
        <v>11270</v>
      </c>
      <c r="B5577" t="s">
        <v>21</v>
      </c>
      <c r="C5577" s="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 t="str">
        <f>IF(Table1[[#This Row],[Under 30]]="yes","under 30",IF(Table1[[#This Row],[Senior]]="No","Senior","other"))</f>
        <v>under 30</v>
      </c>
      <c r="AE5577">
        <f>IF(Table1[[#This Row],[Churn Label]]="no",0,1)</f>
        <v>0</v>
      </c>
      <c r="AF5577" cm="1">
        <f t="array" ref="AF5577">SUM(Table1[Cutomer Churned or not]/'KPI''s'!$B$1)</f>
        <v>0.2685808284731635</v>
      </c>
    </row>
    <row r="5578" spans="1:32" x14ac:dyDescent="0.25">
      <c r="A5578" t="s">
        <v>11272</v>
      </c>
      <c r="B5578" t="s">
        <v>21</v>
      </c>
      <c r="C5578" s="7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 t="str">
        <f>IF(Table1[[#This Row],[Under 30]]="yes","under 30",IF(Table1[[#This Row],[Senior]]="No","Senior","other"))</f>
        <v>Senior</v>
      </c>
      <c r="AE5578">
        <f>IF(Table1[[#This Row],[Churn Label]]="no",0,1)</f>
        <v>0</v>
      </c>
      <c r="AF5578" cm="1">
        <f t="array" ref="AF5578">SUM(Table1[Cutomer Churned or not]/'KPI''s'!$B$1)</f>
        <v>0.2685808284731635</v>
      </c>
    </row>
    <row r="5579" spans="1:32" x14ac:dyDescent="0.25">
      <c r="A5579" t="s">
        <v>11274</v>
      </c>
      <c r="B5579" t="s">
        <v>21</v>
      </c>
      <c r="C5579" s="7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 t="str">
        <f>IF(Table1[[#This Row],[Under 30]]="yes","under 30",IF(Table1[[#This Row],[Senior]]="No","Senior","other"))</f>
        <v>Senior</v>
      </c>
      <c r="AE5579">
        <f>IF(Table1[[#This Row],[Churn Label]]="no",0,1)</f>
        <v>0</v>
      </c>
      <c r="AF5579" cm="1">
        <f t="array" ref="AF5579">SUM(Table1[Cutomer Churned or not]/'KPI''s'!$B$1)</f>
        <v>0.2685808284731635</v>
      </c>
    </row>
    <row r="5580" spans="1:32" x14ac:dyDescent="0.25">
      <c r="A5580" t="s">
        <v>11276</v>
      </c>
      <c r="B5580" t="s">
        <v>21</v>
      </c>
      <c r="C5580" s="7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 t="str">
        <f>IF(Table1[[#This Row],[Under 30]]="yes","under 30",IF(Table1[[#This Row],[Senior]]="No","Senior","other"))</f>
        <v>under 30</v>
      </c>
      <c r="AE5580">
        <f>IF(Table1[[#This Row],[Churn Label]]="no",0,1)</f>
        <v>0</v>
      </c>
      <c r="AF5580" cm="1">
        <f t="array" ref="AF5580">SUM(Table1[Cutomer Churned or not]/'KPI''s'!$B$1)</f>
        <v>0.2685808284731635</v>
      </c>
    </row>
    <row r="5581" spans="1:32" x14ac:dyDescent="0.25">
      <c r="A5581" t="s">
        <v>11278</v>
      </c>
      <c r="B5581" t="s">
        <v>21</v>
      </c>
      <c r="C5581" s="7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 t="str">
        <f>IF(Table1[[#This Row],[Under 30]]="yes","under 30",IF(Table1[[#This Row],[Senior]]="No","Senior","other"))</f>
        <v>Senior</v>
      </c>
      <c r="AE5581">
        <f>IF(Table1[[#This Row],[Churn Label]]="no",0,1)</f>
        <v>0</v>
      </c>
      <c r="AF5581" cm="1">
        <f t="array" ref="AF5581">SUM(Table1[Cutomer Churned or not]/'KPI''s'!$B$1)</f>
        <v>0.2685808284731635</v>
      </c>
    </row>
    <row r="5582" spans="1:32" x14ac:dyDescent="0.25">
      <c r="A5582" t="s">
        <v>11280</v>
      </c>
      <c r="B5582" t="s">
        <v>21</v>
      </c>
      <c r="C5582" s="7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 t="str">
        <f>IF(Table1[[#This Row],[Under 30]]="yes","under 30",IF(Table1[[#This Row],[Senior]]="No","Senior","other"))</f>
        <v>Senior</v>
      </c>
      <c r="AE5582">
        <f>IF(Table1[[#This Row],[Churn Label]]="no",0,1)</f>
        <v>0</v>
      </c>
      <c r="AF5582" cm="1">
        <f t="array" ref="AF5582">SUM(Table1[Cutomer Churned or not]/'KPI''s'!$B$1)</f>
        <v>0.2685808284731635</v>
      </c>
    </row>
    <row r="5583" spans="1:32" x14ac:dyDescent="0.25">
      <c r="A5583" t="s">
        <v>11282</v>
      </c>
      <c r="B5583" t="s">
        <v>21</v>
      </c>
      <c r="C5583" s="7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 t="str">
        <f>IF(Table1[[#This Row],[Under 30]]="yes","under 30",IF(Table1[[#This Row],[Senior]]="No","Senior","other"))</f>
        <v>Senior</v>
      </c>
      <c r="AE5583">
        <f>IF(Table1[[#This Row],[Churn Label]]="no",0,1)</f>
        <v>0</v>
      </c>
      <c r="AF5583" cm="1">
        <f t="array" ref="AF5583">SUM(Table1[Cutomer Churned or not]/'KPI''s'!$B$1)</f>
        <v>0.2685808284731635</v>
      </c>
    </row>
    <row r="5584" spans="1:32" x14ac:dyDescent="0.25">
      <c r="A5584" t="s">
        <v>11284</v>
      </c>
      <c r="B5584" t="s">
        <v>21</v>
      </c>
      <c r="C5584" s="7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 t="str">
        <f>IF(Table1[[#This Row],[Under 30]]="yes","under 30",IF(Table1[[#This Row],[Senior]]="No","Senior","other"))</f>
        <v>under 30</v>
      </c>
      <c r="AE5584">
        <f>IF(Table1[[#This Row],[Churn Label]]="no",0,1)</f>
        <v>0</v>
      </c>
      <c r="AF5584" cm="1">
        <f t="array" ref="AF5584">SUM(Table1[Cutomer Churned or not]/'KPI''s'!$B$1)</f>
        <v>0.2685808284731635</v>
      </c>
    </row>
    <row r="5585" spans="1:32" x14ac:dyDescent="0.25">
      <c r="A5585" t="s">
        <v>11286</v>
      </c>
      <c r="B5585" t="s">
        <v>21</v>
      </c>
      <c r="C5585" s="7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 t="str">
        <f>IF(Table1[[#This Row],[Under 30]]="yes","under 30",IF(Table1[[#This Row],[Senior]]="No","Senior","other"))</f>
        <v>under 30</v>
      </c>
      <c r="AE5585">
        <f>IF(Table1[[#This Row],[Churn Label]]="no",0,1)</f>
        <v>0</v>
      </c>
      <c r="AF5585" cm="1">
        <f t="array" ref="AF5585">SUM(Table1[Cutomer Churned or not]/'KPI''s'!$B$1)</f>
        <v>0.2685808284731635</v>
      </c>
    </row>
    <row r="5586" spans="1:32" x14ac:dyDescent="0.25">
      <c r="A5586" t="s">
        <v>11288</v>
      </c>
      <c r="B5586" t="s">
        <v>21</v>
      </c>
      <c r="C5586" s="7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 t="str">
        <f>IF(Table1[[#This Row],[Under 30]]="yes","under 30",IF(Table1[[#This Row],[Senior]]="No","Senior","other"))</f>
        <v>Senior</v>
      </c>
      <c r="AE5586">
        <f>IF(Table1[[#This Row],[Churn Label]]="no",0,1)</f>
        <v>0</v>
      </c>
      <c r="AF5586" cm="1">
        <f t="array" ref="AF5586">SUM(Table1[Cutomer Churned or not]/'KPI''s'!$B$1)</f>
        <v>0.2685808284731635</v>
      </c>
    </row>
    <row r="5587" spans="1:32" x14ac:dyDescent="0.25">
      <c r="A5587" t="s">
        <v>11290</v>
      </c>
      <c r="B5587" t="s">
        <v>21</v>
      </c>
      <c r="C5587" s="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 t="str">
        <f>IF(Table1[[#This Row],[Under 30]]="yes","under 30",IF(Table1[[#This Row],[Senior]]="No","Senior","other"))</f>
        <v>Senior</v>
      </c>
      <c r="AE5587">
        <f>IF(Table1[[#This Row],[Churn Label]]="no",0,1)</f>
        <v>0</v>
      </c>
      <c r="AF5587" cm="1">
        <f t="array" ref="AF5587">SUM(Table1[Cutomer Churned or not]/'KPI''s'!$B$1)</f>
        <v>0.2685808284731635</v>
      </c>
    </row>
    <row r="5588" spans="1:32" x14ac:dyDescent="0.25">
      <c r="A5588" t="s">
        <v>11292</v>
      </c>
      <c r="B5588" t="s">
        <v>21</v>
      </c>
      <c r="C5588" s="7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 t="str">
        <f>IF(Table1[[#This Row],[Under 30]]="yes","under 30",IF(Table1[[#This Row],[Senior]]="No","Senior","other"))</f>
        <v>Senior</v>
      </c>
      <c r="AE5588">
        <f>IF(Table1[[#This Row],[Churn Label]]="no",0,1)</f>
        <v>0</v>
      </c>
      <c r="AF5588" cm="1">
        <f t="array" ref="AF5588">SUM(Table1[Cutomer Churned or not]/'KPI''s'!$B$1)</f>
        <v>0.2685808284731635</v>
      </c>
    </row>
    <row r="5589" spans="1:32" x14ac:dyDescent="0.25">
      <c r="A5589" t="s">
        <v>11294</v>
      </c>
      <c r="B5589" t="s">
        <v>21</v>
      </c>
      <c r="C5589" s="7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 t="str">
        <f>IF(Table1[[#This Row],[Under 30]]="yes","under 30",IF(Table1[[#This Row],[Senior]]="No","Senior","other"))</f>
        <v>other</v>
      </c>
      <c r="AE5589">
        <f>IF(Table1[[#This Row],[Churn Label]]="no",0,1)</f>
        <v>0</v>
      </c>
      <c r="AF5589" cm="1">
        <f t="array" ref="AF5589">SUM(Table1[Cutomer Churned or not]/'KPI''s'!$B$1)</f>
        <v>0.2685808284731635</v>
      </c>
    </row>
    <row r="5590" spans="1:32" x14ac:dyDescent="0.25">
      <c r="A5590" t="s">
        <v>11296</v>
      </c>
      <c r="B5590" t="s">
        <v>21</v>
      </c>
      <c r="C5590" s="7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 t="str">
        <f>IF(Table1[[#This Row],[Under 30]]="yes","under 30",IF(Table1[[#This Row],[Senior]]="No","Senior","other"))</f>
        <v>under 30</v>
      </c>
      <c r="AE5590">
        <f>IF(Table1[[#This Row],[Churn Label]]="no",0,1)</f>
        <v>0</v>
      </c>
      <c r="AF5590" cm="1">
        <f t="array" ref="AF5590">SUM(Table1[Cutomer Churned or not]/'KPI''s'!$B$1)</f>
        <v>0.2685808284731635</v>
      </c>
    </row>
    <row r="5591" spans="1:32" x14ac:dyDescent="0.25">
      <c r="A5591" t="s">
        <v>11298</v>
      </c>
      <c r="B5591" t="s">
        <v>21</v>
      </c>
      <c r="C5591" s="7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 t="str">
        <f>IF(Table1[[#This Row],[Under 30]]="yes","under 30",IF(Table1[[#This Row],[Senior]]="No","Senior","other"))</f>
        <v>Senior</v>
      </c>
      <c r="AE5591">
        <f>IF(Table1[[#This Row],[Churn Label]]="no",0,1)</f>
        <v>0</v>
      </c>
      <c r="AF5591" cm="1">
        <f t="array" ref="AF5591">SUM(Table1[Cutomer Churned or not]/'KPI''s'!$B$1)</f>
        <v>0.2685808284731635</v>
      </c>
    </row>
    <row r="5592" spans="1:32" x14ac:dyDescent="0.25">
      <c r="A5592" t="s">
        <v>11300</v>
      </c>
      <c r="B5592" t="s">
        <v>21</v>
      </c>
      <c r="C5592" s="7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 t="str">
        <f>IF(Table1[[#This Row],[Under 30]]="yes","under 30",IF(Table1[[#This Row],[Senior]]="No","Senior","other"))</f>
        <v>Senior</v>
      </c>
      <c r="AE5592">
        <f>IF(Table1[[#This Row],[Churn Label]]="no",0,1)</f>
        <v>0</v>
      </c>
      <c r="AF5592" cm="1">
        <f t="array" ref="AF5592">SUM(Table1[Cutomer Churned or not]/'KPI''s'!$B$1)</f>
        <v>0.2685808284731635</v>
      </c>
    </row>
    <row r="5593" spans="1:32" x14ac:dyDescent="0.25">
      <c r="A5593" t="s">
        <v>11302</v>
      </c>
      <c r="B5593" t="s">
        <v>21</v>
      </c>
      <c r="C5593" s="7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 t="str">
        <f>IF(Table1[[#This Row],[Under 30]]="yes","under 30",IF(Table1[[#This Row],[Senior]]="No","Senior","other"))</f>
        <v>Senior</v>
      </c>
      <c r="AE5593">
        <f>IF(Table1[[#This Row],[Churn Label]]="no",0,1)</f>
        <v>0</v>
      </c>
      <c r="AF5593" cm="1">
        <f t="array" ref="AF5593">SUM(Table1[Cutomer Churned or not]/'KPI''s'!$B$1)</f>
        <v>0.2685808284731635</v>
      </c>
    </row>
    <row r="5594" spans="1:32" x14ac:dyDescent="0.25">
      <c r="A5594" t="s">
        <v>11304</v>
      </c>
      <c r="B5594" t="s">
        <v>21</v>
      </c>
      <c r="C5594" s="7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 t="str">
        <f>IF(Table1[[#This Row],[Under 30]]="yes","under 30",IF(Table1[[#This Row],[Senior]]="No","Senior","other"))</f>
        <v>Senior</v>
      </c>
      <c r="AE5594">
        <f>IF(Table1[[#This Row],[Churn Label]]="no",0,1)</f>
        <v>0</v>
      </c>
      <c r="AF5594" cm="1">
        <f t="array" ref="AF5594">SUM(Table1[Cutomer Churned or not]/'KPI''s'!$B$1)</f>
        <v>0.2685808284731635</v>
      </c>
    </row>
    <row r="5595" spans="1:32" x14ac:dyDescent="0.25">
      <c r="A5595" t="s">
        <v>11306</v>
      </c>
      <c r="B5595" t="s">
        <v>21</v>
      </c>
      <c r="C5595" s="7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 t="str">
        <f>IF(Table1[[#This Row],[Under 30]]="yes","under 30",IF(Table1[[#This Row],[Senior]]="No","Senior","other"))</f>
        <v>Senior</v>
      </c>
      <c r="AE5595">
        <f>IF(Table1[[#This Row],[Churn Label]]="no",0,1)</f>
        <v>0</v>
      </c>
      <c r="AF5595" cm="1">
        <f t="array" ref="AF5595">SUM(Table1[Cutomer Churned or not]/'KPI''s'!$B$1)</f>
        <v>0.2685808284731635</v>
      </c>
    </row>
    <row r="5596" spans="1:32" x14ac:dyDescent="0.25">
      <c r="A5596" t="s">
        <v>11308</v>
      </c>
      <c r="B5596" t="s">
        <v>21</v>
      </c>
      <c r="C5596" s="7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 t="str">
        <f>IF(Table1[[#This Row],[Under 30]]="yes","under 30",IF(Table1[[#This Row],[Senior]]="No","Senior","other"))</f>
        <v>Senior</v>
      </c>
      <c r="AE5596">
        <f>IF(Table1[[#This Row],[Churn Label]]="no",0,1)</f>
        <v>0</v>
      </c>
      <c r="AF5596" cm="1">
        <f t="array" ref="AF5596">SUM(Table1[Cutomer Churned or not]/'KPI''s'!$B$1)</f>
        <v>0.2685808284731635</v>
      </c>
    </row>
    <row r="5597" spans="1:32" x14ac:dyDescent="0.25">
      <c r="A5597" t="s">
        <v>11310</v>
      </c>
      <c r="B5597" t="s">
        <v>21</v>
      </c>
      <c r="C5597" s="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 t="str">
        <f>IF(Table1[[#This Row],[Under 30]]="yes","under 30",IF(Table1[[#This Row],[Senior]]="No","Senior","other"))</f>
        <v>under 30</v>
      </c>
      <c r="AE5597">
        <f>IF(Table1[[#This Row],[Churn Label]]="no",0,1)</f>
        <v>0</v>
      </c>
      <c r="AF5597" cm="1">
        <f t="array" ref="AF5597">SUM(Table1[Cutomer Churned or not]/'KPI''s'!$B$1)</f>
        <v>0.2685808284731635</v>
      </c>
    </row>
    <row r="5598" spans="1:32" x14ac:dyDescent="0.25">
      <c r="A5598" t="s">
        <v>11312</v>
      </c>
      <c r="B5598" t="s">
        <v>21</v>
      </c>
      <c r="C5598" s="7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 t="str">
        <f>IF(Table1[[#This Row],[Under 30]]="yes","under 30",IF(Table1[[#This Row],[Senior]]="No","Senior","other"))</f>
        <v>Senior</v>
      </c>
      <c r="AE5598">
        <f>IF(Table1[[#This Row],[Churn Label]]="no",0,1)</f>
        <v>0</v>
      </c>
      <c r="AF5598" cm="1">
        <f t="array" ref="AF5598">SUM(Table1[Cutomer Churned or not]/'KPI''s'!$B$1)</f>
        <v>0.2685808284731635</v>
      </c>
    </row>
    <row r="5599" spans="1:32" x14ac:dyDescent="0.25">
      <c r="A5599" t="s">
        <v>11314</v>
      </c>
      <c r="B5599" t="s">
        <v>21</v>
      </c>
      <c r="C5599" s="7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 t="str">
        <f>IF(Table1[[#This Row],[Under 30]]="yes","under 30",IF(Table1[[#This Row],[Senior]]="No","Senior","other"))</f>
        <v>Senior</v>
      </c>
      <c r="AE5599">
        <f>IF(Table1[[#This Row],[Churn Label]]="no",0,1)</f>
        <v>0</v>
      </c>
      <c r="AF5599" cm="1">
        <f t="array" ref="AF5599">SUM(Table1[Cutomer Churned or not]/'KPI''s'!$B$1)</f>
        <v>0.2685808284731635</v>
      </c>
    </row>
    <row r="5600" spans="1:32" x14ac:dyDescent="0.25">
      <c r="A5600" t="s">
        <v>11316</v>
      </c>
      <c r="B5600" t="s">
        <v>21</v>
      </c>
      <c r="C5600" s="7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 t="str">
        <f>IF(Table1[[#This Row],[Under 30]]="yes","under 30",IF(Table1[[#This Row],[Senior]]="No","Senior","other"))</f>
        <v>other</v>
      </c>
      <c r="AE5600">
        <f>IF(Table1[[#This Row],[Churn Label]]="no",0,1)</f>
        <v>0</v>
      </c>
      <c r="AF5600" cm="1">
        <f t="array" ref="AF5600">SUM(Table1[Cutomer Churned or not]/'KPI''s'!$B$1)</f>
        <v>0.2685808284731635</v>
      </c>
    </row>
    <row r="5601" spans="1:32" x14ac:dyDescent="0.25">
      <c r="A5601" t="s">
        <v>11318</v>
      </c>
      <c r="B5601" t="s">
        <v>21</v>
      </c>
      <c r="C5601" s="7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 t="str">
        <f>IF(Table1[[#This Row],[Under 30]]="yes","under 30",IF(Table1[[#This Row],[Senior]]="No","Senior","other"))</f>
        <v>Senior</v>
      </c>
      <c r="AE5601">
        <f>IF(Table1[[#This Row],[Churn Label]]="no",0,1)</f>
        <v>0</v>
      </c>
      <c r="AF5601" cm="1">
        <f t="array" ref="AF5601">SUM(Table1[Cutomer Churned or not]/'KPI''s'!$B$1)</f>
        <v>0.2685808284731635</v>
      </c>
    </row>
    <row r="5602" spans="1:32" x14ac:dyDescent="0.25">
      <c r="A5602" t="s">
        <v>11320</v>
      </c>
      <c r="B5602" t="s">
        <v>21</v>
      </c>
      <c r="C5602" s="7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 t="str">
        <f>IF(Table1[[#This Row],[Under 30]]="yes","under 30",IF(Table1[[#This Row],[Senior]]="No","Senior","other"))</f>
        <v>under 30</v>
      </c>
      <c r="AE5602">
        <f>IF(Table1[[#This Row],[Churn Label]]="no",0,1)</f>
        <v>0</v>
      </c>
      <c r="AF5602" cm="1">
        <f t="array" ref="AF5602">SUM(Table1[Cutomer Churned or not]/'KPI''s'!$B$1)</f>
        <v>0.2685808284731635</v>
      </c>
    </row>
    <row r="5603" spans="1:32" x14ac:dyDescent="0.25">
      <c r="A5603" t="s">
        <v>11322</v>
      </c>
      <c r="B5603" t="s">
        <v>21</v>
      </c>
      <c r="C5603" s="7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 t="str">
        <f>IF(Table1[[#This Row],[Under 30]]="yes","under 30",IF(Table1[[#This Row],[Senior]]="No","Senior","other"))</f>
        <v>under 30</v>
      </c>
      <c r="AE5603">
        <f>IF(Table1[[#This Row],[Churn Label]]="no",0,1)</f>
        <v>0</v>
      </c>
      <c r="AF5603" cm="1">
        <f t="array" ref="AF5603">SUM(Table1[Cutomer Churned or not]/'KPI''s'!$B$1)</f>
        <v>0.2685808284731635</v>
      </c>
    </row>
    <row r="5604" spans="1:32" x14ac:dyDescent="0.25">
      <c r="A5604" t="s">
        <v>11324</v>
      </c>
      <c r="B5604" t="s">
        <v>21</v>
      </c>
      <c r="C5604" s="7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 t="str">
        <f>IF(Table1[[#This Row],[Under 30]]="yes","under 30",IF(Table1[[#This Row],[Senior]]="No","Senior","other"))</f>
        <v>Senior</v>
      </c>
      <c r="AE5604">
        <f>IF(Table1[[#This Row],[Churn Label]]="no",0,1)</f>
        <v>0</v>
      </c>
      <c r="AF5604" cm="1">
        <f t="array" ref="AF5604">SUM(Table1[Cutomer Churned or not]/'KPI''s'!$B$1)</f>
        <v>0.2685808284731635</v>
      </c>
    </row>
    <row r="5605" spans="1:32" x14ac:dyDescent="0.25">
      <c r="A5605" t="s">
        <v>11326</v>
      </c>
      <c r="B5605" t="s">
        <v>21</v>
      </c>
      <c r="C5605" s="7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 t="str">
        <f>IF(Table1[[#This Row],[Under 30]]="yes","under 30",IF(Table1[[#This Row],[Senior]]="No","Senior","other"))</f>
        <v>Senior</v>
      </c>
      <c r="AE5605">
        <f>IF(Table1[[#This Row],[Churn Label]]="no",0,1)</f>
        <v>0</v>
      </c>
      <c r="AF5605" cm="1">
        <f t="array" ref="AF5605">SUM(Table1[Cutomer Churned or not]/'KPI''s'!$B$1)</f>
        <v>0.2685808284731635</v>
      </c>
    </row>
    <row r="5606" spans="1:32" x14ac:dyDescent="0.25">
      <c r="A5606" t="s">
        <v>11328</v>
      </c>
      <c r="B5606" t="s">
        <v>21</v>
      </c>
      <c r="C5606" s="7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 t="str">
        <f>IF(Table1[[#This Row],[Under 30]]="yes","under 30",IF(Table1[[#This Row],[Senior]]="No","Senior","other"))</f>
        <v>other</v>
      </c>
      <c r="AE5606">
        <f>IF(Table1[[#This Row],[Churn Label]]="no",0,1)</f>
        <v>0</v>
      </c>
      <c r="AF5606" cm="1">
        <f t="array" ref="AF5606">SUM(Table1[Cutomer Churned or not]/'KPI''s'!$B$1)</f>
        <v>0.2685808284731635</v>
      </c>
    </row>
    <row r="5607" spans="1:32" x14ac:dyDescent="0.25">
      <c r="A5607" t="s">
        <v>11330</v>
      </c>
      <c r="B5607" t="s">
        <v>21</v>
      </c>
      <c r="C5607" s="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 t="str">
        <f>IF(Table1[[#This Row],[Under 30]]="yes","under 30",IF(Table1[[#This Row],[Senior]]="No","Senior","other"))</f>
        <v>Senior</v>
      </c>
      <c r="AE5607">
        <f>IF(Table1[[#This Row],[Churn Label]]="no",0,1)</f>
        <v>0</v>
      </c>
      <c r="AF5607" cm="1">
        <f t="array" ref="AF5607">SUM(Table1[Cutomer Churned or not]/'KPI''s'!$B$1)</f>
        <v>0.2685808284731635</v>
      </c>
    </row>
    <row r="5608" spans="1:32" x14ac:dyDescent="0.25">
      <c r="A5608" t="s">
        <v>11332</v>
      </c>
      <c r="B5608" t="s">
        <v>21</v>
      </c>
      <c r="C5608" s="7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 t="str">
        <f>IF(Table1[[#This Row],[Under 30]]="yes","under 30",IF(Table1[[#This Row],[Senior]]="No","Senior","other"))</f>
        <v>Senior</v>
      </c>
      <c r="AE5608">
        <f>IF(Table1[[#This Row],[Churn Label]]="no",0,1)</f>
        <v>0</v>
      </c>
      <c r="AF5608" cm="1">
        <f t="array" ref="AF5608">SUM(Table1[Cutomer Churned or not]/'KPI''s'!$B$1)</f>
        <v>0.2685808284731635</v>
      </c>
    </row>
    <row r="5609" spans="1:32" x14ac:dyDescent="0.25">
      <c r="A5609" t="s">
        <v>11334</v>
      </c>
      <c r="B5609" t="s">
        <v>21</v>
      </c>
      <c r="C5609" s="7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 t="str">
        <f>IF(Table1[[#This Row],[Under 30]]="yes","under 30",IF(Table1[[#This Row],[Senior]]="No","Senior","other"))</f>
        <v>Senior</v>
      </c>
      <c r="AE5609">
        <f>IF(Table1[[#This Row],[Churn Label]]="no",0,1)</f>
        <v>0</v>
      </c>
      <c r="AF5609" cm="1">
        <f t="array" ref="AF5609">SUM(Table1[Cutomer Churned or not]/'KPI''s'!$B$1)</f>
        <v>0.2685808284731635</v>
      </c>
    </row>
    <row r="5610" spans="1:32" x14ac:dyDescent="0.25">
      <c r="A5610" t="s">
        <v>11336</v>
      </c>
      <c r="B5610" t="s">
        <v>21</v>
      </c>
      <c r="C5610" s="7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 t="str">
        <f>IF(Table1[[#This Row],[Under 30]]="yes","under 30",IF(Table1[[#This Row],[Senior]]="No","Senior","other"))</f>
        <v>Senior</v>
      </c>
      <c r="AE5610">
        <f>IF(Table1[[#This Row],[Churn Label]]="no",0,1)</f>
        <v>0</v>
      </c>
      <c r="AF5610" cm="1">
        <f t="array" ref="AF5610">SUM(Table1[Cutomer Churned or not]/'KPI''s'!$B$1)</f>
        <v>0.2685808284731635</v>
      </c>
    </row>
    <row r="5611" spans="1:32" x14ac:dyDescent="0.25">
      <c r="A5611" t="s">
        <v>11338</v>
      </c>
      <c r="B5611" t="s">
        <v>21</v>
      </c>
      <c r="C5611" s="7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 t="str">
        <f>IF(Table1[[#This Row],[Under 30]]="yes","under 30",IF(Table1[[#This Row],[Senior]]="No","Senior","other"))</f>
        <v>other</v>
      </c>
      <c r="AE5611">
        <f>IF(Table1[[#This Row],[Churn Label]]="no",0,1)</f>
        <v>0</v>
      </c>
      <c r="AF5611" cm="1">
        <f t="array" ref="AF5611">SUM(Table1[Cutomer Churned or not]/'KPI''s'!$B$1)</f>
        <v>0.2685808284731635</v>
      </c>
    </row>
    <row r="5612" spans="1:32" x14ac:dyDescent="0.25">
      <c r="A5612" t="s">
        <v>11340</v>
      </c>
      <c r="B5612" t="s">
        <v>21</v>
      </c>
      <c r="C5612" s="7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 t="str">
        <f>IF(Table1[[#This Row],[Under 30]]="yes","under 30",IF(Table1[[#This Row],[Senior]]="No","Senior","other"))</f>
        <v>Senior</v>
      </c>
      <c r="AE5612">
        <f>IF(Table1[[#This Row],[Churn Label]]="no",0,1)</f>
        <v>0</v>
      </c>
      <c r="AF5612" cm="1">
        <f t="array" ref="AF5612">SUM(Table1[Cutomer Churned or not]/'KPI''s'!$B$1)</f>
        <v>0.2685808284731635</v>
      </c>
    </row>
    <row r="5613" spans="1:32" x14ac:dyDescent="0.25">
      <c r="A5613" t="s">
        <v>11342</v>
      </c>
      <c r="B5613" t="s">
        <v>21</v>
      </c>
      <c r="C5613" s="7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 t="str">
        <f>IF(Table1[[#This Row],[Under 30]]="yes","under 30",IF(Table1[[#This Row],[Senior]]="No","Senior","other"))</f>
        <v>Senior</v>
      </c>
      <c r="AE5613">
        <f>IF(Table1[[#This Row],[Churn Label]]="no",0,1)</f>
        <v>0</v>
      </c>
      <c r="AF5613" cm="1">
        <f t="array" ref="AF5613">SUM(Table1[Cutomer Churned or not]/'KPI''s'!$B$1)</f>
        <v>0.2685808284731635</v>
      </c>
    </row>
    <row r="5614" spans="1:32" x14ac:dyDescent="0.25">
      <c r="A5614" t="s">
        <v>11344</v>
      </c>
      <c r="B5614" t="s">
        <v>21</v>
      </c>
      <c r="C5614" s="7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 t="str">
        <f>IF(Table1[[#This Row],[Under 30]]="yes","under 30",IF(Table1[[#This Row],[Senior]]="No","Senior","other"))</f>
        <v>under 30</v>
      </c>
      <c r="AE5614">
        <f>IF(Table1[[#This Row],[Churn Label]]="no",0,1)</f>
        <v>0</v>
      </c>
      <c r="AF5614" cm="1">
        <f t="array" ref="AF5614">SUM(Table1[Cutomer Churned or not]/'KPI''s'!$B$1)</f>
        <v>0.2685808284731635</v>
      </c>
    </row>
    <row r="5615" spans="1:32" x14ac:dyDescent="0.25">
      <c r="A5615" t="s">
        <v>11346</v>
      </c>
      <c r="B5615" t="s">
        <v>21</v>
      </c>
      <c r="C5615" s="7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 t="str">
        <f>IF(Table1[[#This Row],[Under 30]]="yes","under 30",IF(Table1[[#This Row],[Senior]]="No","Senior","other"))</f>
        <v>Senior</v>
      </c>
      <c r="AE5615">
        <f>IF(Table1[[#This Row],[Churn Label]]="no",0,1)</f>
        <v>0</v>
      </c>
      <c r="AF5615" cm="1">
        <f t="array" ref="AF5615">SUM(Table1[Cutomer Churned or not]/'KPI''s'!$B$1)</f>
        <v>0.2685808284731635</v>
      </c>
    </row>
    <row r="5616" spans="1:32" x14ac:dyDescent="0.25">
      <c r="A5616" t="s">
        <v>11348</v>
      </c>
      <c r="B5616" t="s">
        <v>21</v>
      </c>
      <c r="C5616" s="7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 t="str">
        <f>IF(Table1[[#This Row],[Under 30]]="yes","under 30",IF(Table1[[#This Row],[Senior]]="No","Senior","other"))</f>
        <v>Senior</v>
      </c>
      <c r="AE5616">
        <f>IF(Table1[[#This Row],[Churn Label]]="no",0,1)</f>
        <v>0</v>
      </c>
      <c r="AF5616" cm="1">
        <f t="array" ref="AF5616">SUM(Table1[Cutomer Churned or not]/'KPI''s'!$B$1)</f>
        <v>0.2685808284731635</v>
      </c>
    </row>
    <row r="5617" spans="1:32" x14ac:dyDescent="0.25">
      <c r="A5617" t="s">
        <v>11350</v>
      </c>
      <c r="B5617" t="s">
        <v>21</v>
      </c>
      <c r="C5617" s="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 t="str">
        <f>IF(Table1[[#This Row],[Under 30]]="yes","under 30",IF(Table1[[#This Row],[Senior]]="No","Senior","other"))</f>
        <v>under 30</v>
      </c>
      <c r="AE5617">
        <f>IF(Table1[[#This Row],[Churn Label]]="no",0,1)</f>
        <v>0</v>
      </c>
      <c r="AF5617" cm="1">
        <f t="array" ref="AF5617">SUM(Table1[Cutomer Churned or not]/'KPI''s'!$B$1)</f>
        <v>0.2685808284731635</v>
      </c>
    </row>
    <row r="5618" spans="1:32" x14ac:dyDescent="0.25">
      <c r="A5618" t="s">
        <v>11352</v>
      </c>
      <c r="B5618" t="s">
        <v>21</v>
      </c>
      <c r="C5618" s="7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 t="str">
        <f>IF(Table1[[#This Row],[Under 30]]="yes","under 30",IF(Table1[[#This Row],[Senior]]="No","Senior","other"))</f>
        <v>under 30</v>
      </c>
      <c r="AE5618">
        <f>IF(Table1[[#This Row],[Churn Label]]="no",0,1)</f>
        <v>0</v>
      </c>
      <c r="AF5618" cm="1">
        <f t="array" ref="AF5618">SUM(Table1[Cutomer Churned or not]/'KPI''s'!$B$1)</f>
        <v>0.2685808284731635</v>
      </c>
    </row>
    <row r="5619" spans="1:32" x14ac:dyDescent="0.25">
      <c r="A5619" t="s">
        <v>11354</v>
      </c>
      <c r="B5619" t="s">
        <v>21</v>
      </c>
      <c r="C5619" s="7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 t="str">
        <f>IF(Table1[[#This Row],[Under 30]]="yes","under 30",IF(Table1[[#This Row],[Senior]]="No","Senior","other"))</f>
        <v>Senior</v>
      </c>
      <c r="AE5619">
        <f>IF(Table1[[#This Row],[Churn Label]]="no",0,1)</f>
        <v>0</v>
      </c>
      <c r="AF5619" cm="1">
        <f t="array" ref="AF5619">SUM(Table1[Cutomer Churned or not]/'KPI''s'!$B$1)</f>
        <v>0.2685808284731635</v>
      </c>
    </row>
    <row r="5620" spans="1:32" x14ac:dyDescent="0.25">
      <c r="A5620" t="s">
        <v>11356</v>
      </c>
      <c r="B5620" t="s">
        <v>21</v>
      </c>
      <c r="C5620" s="7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 t="str">
        <f>IF(Table1[[#This Row],[Under 30]]="yes","under 30",IF(Table1[[#This Row],[Senior]]="No","Senior","other"))</f>
        <v>under 30</v>
      </c>
      <c r="AE5620">
        <f>IF(Table1[[#This Row],[Churn Label]]="no",0,1)</f>
        <v>0</v>
      </c>
      <c r="AF5620" cm="1">
        <f t="array" ref="AF5620">SUM(Table1[Cutomer Churned or not]/'KPI''s'!$B$1)</f>
        <v>0.2685808284731635</v>
      </c>
    </row>
    <row r="5621" spans="1:32" x14ac:dyDescent="0.25">
      <c r="A5621" t="s">
        <v>11358</v>
      </c>
      <c r="B5621" t="s">
        <v>21</v>
      </c>
      <c r="C5621" s="7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 t="str">
        <f>IF(Table1[[#This Row],[Under 30]]="yes","under 30",IF(Table1[[#This Row],[Senior]]="No","Senior","other"))</f>
        <v>Senior</v>
      </c>
      <c r="AE5621">
        <f>IF(Table1[[#This Row],[Churn Label]]="no",0,1)</f>
        <v>0</v>
      </c>
      <c r="AF5621" cm="1">
        <f t="array" ref="AF5621">SUM(Table1[Cutomer Churned or not]/'KPI''s'!$B$1)</f>
        <v>0.2685808284731635</v>
      </c>
    </row>
    <row r="5622" spans="1:32" x14ac:dyDescent="0.25">
      <c r="A5622" t="s">
        <v>11360</v>
      </c>
      <c r="B5622" t="s">
        <v>21</v>
      </c>
      <c r="C5622" s="7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 t="str">
        <f>IF(Table1[[#This Row],[Under 30]]="yes","under 30",IF(Table1[[#This Row],[Senior]]="No","Senior","other"))</f>
        <v>Senior</v>
      </c>
      <c r="AE5622">
        <f>IF(Table1[[#This Row],[Churn Label]]="no",0,1)</f>
        <v>0</v>
      </c>
      <c r="AF5622" cm="1">
        <f t="array" ref="AF5622">SUM(Table1[Cutomer Churned or not]/'KPI''s'!$B$1)</f>
        <v>0.2685808284731635</v>
      </c>
    </row>
    <row r="5623" spans="1:32" x14ac:dyDescent="0.25">
      <c r="A5623" t="s">
        <v>11362</v>
      </c>
      <c r="B5623" t="s">
        <v>21</v>
      </c>
      <c r="C5623" s="7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 t="str">
        <f>IF(Table1[[#This Row],[Under 30]]="yes","under 30",IF(Table1[[#This Row],[Senior]]="No","Senior","other"))</f>
        <v>Senior</v>
      </c>
      <c r="AE5623">
        <f>IF(Table1[[#This Row],[Churn Label]]="no",0,1)</f>
        <v>0</v>
      </c>
      <c r="AF5623" cm="1">
        <f t="array" ref="AF5623">SUM(Table1[Cutomer Churned or not]/'KPI''s'!$B$1)</f>
        <v>0.2685808284731635</v>
      </c>
    </row>
    <row r="5624" spans="1:32" x14ac:dyDescent="0.25">
      <c r="A5624" t="s">
        <v>11364</v>
      </c>
      <c r="B5624" t="s">
        <v>21</v>
      </c>
      <c r="C5624" s="7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 t="str">
        <f>IF(Table1[[#This Row],[Under 30]]="yes","under 30",IF(Table1[[#This Row],[Senior]]="No","Senior","other"))</f>
        <v>under 30</v>
      </c>
      <c r="AE5624">
        <f>IF(Table1[[#This Row],[Churn Label]]="no",0,1)</f>
        <v>0</v>
      </c>
      <c r="AF5624" cm="1">
        <f t="array" ref="AF5624">SUM(Table1[Cutomer Churned or not]/'KPI''s'!$B$1)</f>
        <v>0.2685808284731635</v>
      </c>
    </row>
    <row r="5625" spans="1:32" x14ac:dyDescent="0.25">
      <c r="A5625" t="s">
        <v>11366</v>
      </c>
      <c r="B5625" t="s">
        <v>21</v>
      </c>
      <c r="C5625" s="7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 t="str">
        <f>IF(Table1[[#This Row],[Under 30]]="yes","under 30",IF(Table1[[#This Row],[Senior]]="No","Senior","other"))</f>
        <v>under 30</v>
      </c>
      <c r="AE5625">
        <f>IF(Table1[[#This Row],[Churn Label]]="no",0,1)</f>
        <v>0</v>
      </c>
      <c r="AF5625" cm="1">
        <f t="array" ref="AF5625">SUM(Table1[Cutomer Churned or not]/'KPI''s'!$B$1)</f>
        <v>0.2685808284731635</v>
      </c>
    </row>
    <row r="5626" spans="1:32" x14ac:dyDescent="0.25">
      <c r="A5626" t="s">
        <v>11368</v>
      </c>
      <c r="B5626" t="s">
        <v>21</v>
      </c>
      <c r="C5626" s="7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 t="str">
        <f>IF(Table1[[#This Row],[Under 30]]="yes","under 30",IF(Table1[[#This Row],[Senior]]="No","Senior","other"))</f>
        <v>Senior</v>
      </c>
      <c r="AE5626">
        <f>IF(Table1[[#This Row],[Churn Label]]="no",0,1)</f>
        <v>0</v>
      </c>
      <c r="AF5626" cm="1">
        <f t="array" ref="AF5626">SUM(Table1[Cutomer Churned or not]/'KPI''s'!$B$1)</f>
        <v>0.2685808284731635</v>
      </c>
    </row>
    <row r="5627" spans="1:32" x14ac:dyDescent="0.25">
      <c r="A5627" t="s">
        <v>11370</v>
      </c>
      <c r="B5627" t="s">
        <v>21</v>
      </c>
      <c r="C5627" s="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 t="str">
        <f>IF(Table1[[#This Row],[Under 30]]="yes","under 30",IF(Table1[[#This Row],[Senior]]="No","Senior","other"))</f>
        <v>other</v>
      </c>
      <c r="AE5627">
        <f>IF(Table1[[#This Row],[Churn Label]]="no",0,1)</f>
        <v>0</v>
      </c>
      <c r="AF5627" cm="1">
        <f t="array" ref="AF5627">SUM(Table1[Cutomer Churned or not]/'KPI''s'!$B$1)</f>
        <v>0.2685808284731635</v>
      </c>
    </row>
    <row r="5628" spans="1:32" x14ac:dyDescent="0.25">
      <c r="A5628" t="s">
        <v>11372</v>
      </c>
      <c r="B5628" t="s">
        <v>21</v>
      </c>
      <c r="C5628" s="7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 t="str">
        <f>IF(Table1[[#This Row],[Under 30]]="yes","under 30",IF(Table1[[#This Row],[Senior]]="No","Senior","other"))</f>
        <v>Senior</v>
      </c>
      <c r="AE5628">
        <f>IF(Table1[[#This Row],[Churn Label]]="no",0,1)</f>
        <v>0</v>
      </c>
      <c r="AF5628" cm="1">
        <f t="array" ref="AF5628">SUM(Table1[Cutomer Churned or not]/'KPI''s'!$B$1)</f>
        <v>0.2685808284731635</v>
      </c>
    </row>
    <row r="5629" spans="1:32" x14ac:dyDescent="0.25">
      <c r="A5629" t="s">
        <v>11374</v>
      </c>
      <c r="B5629" t="s">
        <v>21</v>
      </c>
      <c r="C5629" s="7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 t="str">
        <f>IF(Table1[[#This Row],[Under 30]]="yes","under 30",IF(Table1[[#This Row],[Senior]]="No","Senior","other"))</f>
        <v>under 30</v>
      </c>
      <c r="AE5629">
        <f>IF(Table1[[#This Row],[Churn Label]]="no",0,1)</f>
        <v>0</v>
      </c>
      <c r="AF5629" cm="1">
        <f t="array" ref="AF5629">SUM(Table1[Cutomer Churned or not]/'KPI''s'!$B$1)</f>
        <v>0.2685808284731635</v>
      </c>
    </row>
    <row r="5630" spans="1:32" x14ac:dyDescent="0.25">
      <c r="A5630" t="s">
        <v>11376</v>
      </c>
      <c r="B5630" t="s">
        <v>21</v>
      </c>
      <c r="C5630" s="7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 t="str">
        <f>IF(Table1[[#This Row],[Under 30]]="yes","under 30",IF(Table1[[#This Row],[Senior]]="No","Senior","other"))</f>
        <v>Senior</v>
      </c>
      <c r="AE5630">
        <f>IF(Table1[[#This Row],[Churn Label]]="no",0,1)</f>
        <v>0</v>
      </c>
      <c r="AF5630" cm="1">
        <f t="array" ref="AF5630">SUM(Table1[Cutomer Churned or not]/'KPI''s'!$B$1)</f>
        <v>0.2685808284731635</v>
      </c>
    </row>
    <row r="5631" spans="1:32" x14ac:dyDescent="0.25">
      <c r="A5631" t="s">
        <v>11378</v>
      </c>
      <c r="B5631" t="s">
        <v>21</v>
      </c>
      <c r="C5631" s="7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 t="str">
        <f>IF(Table1[[#This Row],[Under 30]]="yes","under 30",IF(Table1[[#This Row],[Senior]]="No","Senior","other"))</f>
        <v>Senior</v>
      </c>
      <c r="AE5631">
        <f>IF(Table1[[#This Row],[Churn Label]]="no",0,1)</f>
        <v>0</v>
      </c>
      <c r="AF5631" cm="1">
        <f t="array" ref="AF5631">SUM(Table1[Cutomer Churned or not]/'KPI''s'!$B$1)</f>
        <v>0.2685808284731635</v>
      </c>
    </row>
    <row r="5632" spans="1:32" x14ac:dyDescent="0.25">
      <c r="A5632" t="s">
        <v>11380</v>
      </c>
      <c r="B5632" t="s">
        <v>21</v>
      </c>
      <c r="C5632" s="7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 t="str">
        <f>IF(Table1[[#This Row],[Under 30]]="yes","under 30",IF(Table1[[#This Row],[Senior]]="No","Senior","other"))</f>
        <v>under 30</v>
      </c>
      <c r="AE5632">
        <f>IF(Table1[[#This Row],[Churn Label]]="no",0,1)</f>
        <v>0</v>
      </c>
      <c r="AF5632" cm="1">
        <f t="array" ref="AF5632">SUM(Table1[Cutomer Churned or not]/'KPI''s'!$B$1)</f>
        <v>0.2685808284731635</v>
      </c>
    </row>
    <row r="5633" spans="1:32" x14ac:dyDescent="0.25">
      <c r="A5633" t="s">
        <v>11382</v>
      </c>
      <c r="B5633" t="s">
        <v>21</v>
      </c>
      <c r="C5633" s="7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 t="str">
        <f>IF(Table1[[#This Row],[Under 30]]="yes","under 30",IF(Table1[[#This Row],[Senior]]="No","Senior","other"))</f>
        <v>Senior</v>
      </c>
      <c r="AE5633">
        <f>IF(Table1[[#This Row],[Churn Label]]="no",0,1)</f>
        <v>0</v>
      </c>
      <c r="AF5633" cm="1">
        <f t="array" ref="AF5633">SUM(Table1[Cutomer Churned or not]/'KPI''s'!$B$1)</f>
        <v>0.2685808284731635</v>
      </c>
    </row>
    <row r="5634" spans="1:32" x14ac:dyDescent="0.25">
      <c r="A5634" t="s">
        <v>11384</v>
      </c>
      <c r="B5634" t="s">
        <v>21</v>
      </c>
      <c r="C5634" s="7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 t="str">
        <f>IF(Table1[[#This Row],[Under 30]]="yes","under 30",IF(Table1[[#This Row],[Senior]]="No","Senior","other"))</f>
        <v>under 30</v>
      </c>
      <c r="AE5634">
        <f>IF(Table1[[#This Row],[Churn Label]]="no",0,1)</f>
        <v>0</v>
      </c>
      <c r="AF5634" cm="1">
        <f t="array" ref="AF5634">SUM(Table1[Cutomer Churned or not]/'KPI''s'!$B$1)</f>
        <v>0.2685808284731635</v>
      </c>
    </row>
    <row r="5635" spans="1:32" x14ac:dyDescent="0.25">
      <c r="A5635" t="s">
        <v>11386</v>
      </c>
      <c r="B5635" t="s">
        <v>21</v>
      </c>
      <c r="C5635" s="7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 t="str">
        <f>IF(Table1[[#This Row],[Under 30]]="yes","under 30",IF(Table1[[#This Row],[Senior]]="No","Senior","other"))</f>
        <v>under 30</v>
      </c>
      <c r="AE5635">
        <f>IF(Table1[[#This Row],[Churn Label]]="no",0,1)</f>
        <v>0</v>
      </c>
      <c r="AF5635" cm="1">
        <f t="array" ref="AF5635">SUM(Table1[Cutomer Churned or not]/'KPI''s'!$B$1)</f>
        <v>0.2685808284731635</v>
      </c>
    </row>
    <row r="5636" spans="1:32" x14ac:dyDescent="0.25">
      <c r="A5636" t="s">
        <v>11388</v>
      </c>
      <c r="B5636" t="s">
        <v>21</v>
      </c>
      <c r="C5636" s="7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 t="str">
        <f>IF(Table1[[#This Row],[Under 30]]="yes","under 30",IF(Table1[[#This Row],[Senior]]="No","Senior","other"))</f>
        <v>Senior</v>
      </c>
      <c r="AE5636">
        <f>IF(Table1[[#This Row],[Churn Label]]="no",0,1)</f>
        <v>0</v>
      </c>
      <c r="AF5636" cm="1">
        <f t="array" ref="AF5636">SUM(Table1[Cutomer Churned or not]/'KPI''s'!$B$1)</f>
        <v>0.2685808284731635</v>
      </c>
    </row>
    <row r="5637" spans="1:32" x14ac:dyDescent="0.25">
      <c r="A5637" t="s">
        <v>11390</v>
      </c>
      <c r="B5637" t="s">
        <v>21</v>
      </c>
      <c r="C5637" s="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 t="str">
        <f>IF(Table1[[#This Row],[Under 30]]="yes","under 30",IF(Table1[[#This Row],[Senior]]="No","Senior","other"))</f>
        <v>Senior</v>
      </c>
      <c r="AE5637">
        <f>IF(Table1[[#This Row],[Churn Label]]="no",0,1)</f>
        <v>0</v>
      </c>
      <c r="AF5637" cm="1">
        <f t="array" ref="AF5637">SUM(Table1[Cutomer Churned or not]/'KPI''s'!$B$1)</f>
        <v>0.2685808284731635</v>
      </c>
    </row>
    <row r="5638" spans="1:32" x14ac:dyDescent="0.25">
      <c r="A5638" t="s">
        <v>11392</v>
      </c>
      <c r="B5638" t="s">
        <v>21</v>
      </c>
      <c r="C5638" s="7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 t="str">
        <f>IF(Table1[[#This Row],[Under 30]]="yes","under 30",IF(Table1[[#This Row],[Senior]]="No","Senior","other"))</f>
        <v>Senior</v>
      </c>
      <c r="AE5638">
        <f>IF(Table1[[#This Row],[Churn Label]]="no",0,1)</f>
        <v>0</v>
      </c>
      <c r="AF5638" cm="1">
        <f t="array" ref="AF5638">SUM(Table1[Cutomer Churned or not]/'KPI''s'!$B$1)</f>
        <v>0.2685808284731635</v>
      </c>
    </row>
    <row r="5639" spans="1:32" x14ac:dyDescent="0.25">
      <c r="A5639" t="s">
        <v>11394</v>
      </c>
      <c r="B5639" t="s">
        <v>21</v>
      </c>
      <c r="C5639" s="7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 t="str">
        <f>IF(Table1[[#This Row],[Under 30]]="yes","under 30",IF(Table1[[#This Row],[Senior]]="No","Senior","other"))</f>
        <v>Senior</v>
      </c>
      <c r="AE5639">
        <f>IF(Table1[[#This Row],[Churn Label]]="no",0,1)</f>
        <v>0</v>
      </c>
      <c r="AF5639" cm="1">
        <f t="array" ref="AF5639">SUM(Table1[Cutomer Churned or not]/'KPI''s'!$B$1)</f>
        <v>0.2685808284731635</v>
      </c>
    </row>
    <row r="5640" spans="1:32" x14ac:dyDescent="0.25">
      <c r="A5640" t="s">
        <v>11396</v>
      </c>
      <c r="B5640" t="s">
        <v>21</v>
      </c>
      <c r="C5640" s="7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 t="str">
        <f>IF(Table1[[#This Row],[Under 30]]="yes","under 30",IF(Table1[[#This Row],[Senior]]="No","Senior","other"))</f>
        <v>Senior</v>
      </c>
      <c r="AE5640">
        <f>IF(Table1[[#This Row],[Churn Label]]="no",0,1)</f>
        <v>0</v>
      </c>
      <c r="AF5640" cm="1">
        <f t="array" ref="AF5640">SUM(Table1[Cutomer Churned or not]/'KPI''s'!$B$1)</f>
        <v>0.2685808284731635</v>
      </c>
    </row>
    <row r="5641" spans="1:32" x14ac:dyDescent="0.25">
      <c r="A5641" t="s">
        <v>11398</v>
      </c>
      <c r="B5641" t="s">
        <v>21</v>
      </c>
      <c r="C5641" s="7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 t="str">
        <f>IF(Table1[[#This Row],[Under 30]]="yes","under 30",IF(Table1[[#This Row],[Senior]]="No","Senior","other"))</f>
        <v>Senior</v>
      </c>
      <c r="AE5641">
        <f>IF(Table1[[#This Row],[Churn Label]]="no",0,1)</f>
        <v>0</v>
      </c>
      <c r="AF5641" cm="1">
        <f t="array" ref="AF5641">SUM(Table1[Cutomer Churned or not]/'KPI''s'!$B$1)</f>
        <v>0.2685808284731635</v>
      </c>
    </row>
    <row r="5642" spans="1:32" x14ac:dyDescent="0.25">
      <c r="A5642" t="s">
        <v>11400</v>
      </c>
      <c r="B5642" t="s">
        <v>21</v>
      </c>
      <c r="C5642" s="7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 t="str">
        <f>IF(Table1[[#This Row],[Under 30]]="yes","under 30",IF(Table1[[#This Row],[Senior]]="No","Senior","other"))</f>
        <v>under 30</v>
      </c>
      <c r="AE5642">
        <f>IF(Table1[[#This Row],[Churn Label]]="no",0,1)</f>
        <v>0</v>
      </c>
      <c r="AF5642" cm="1">
        <f t="array" ref="AF5642">SUM(Table1[Cutomer Churned or not]/'KPI''s'!$B$1)</f>
        <v>0.2685808284731635</v>
      </c>
    </row>
    <row r="5643" spans="1:32" x14ac:dyDescent="0.25">
      <c r="A5643" t="s">
        <v>11402</v>
      </c>
      <c r="B5643" t="s">
        <v>21</v>
      </c>
      <c r="C5643" s="7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 t="str">
        <f>IF(Table1[[#This Row],[Under 30]]="yes","under 30",IF(Table1[[#This Row],[Senior]]="No","Senior","other"))</f>
        <v>under 30</v>
      </c>
      <c r="AE5643">
        <f>IF(Table1[[#This Row],[Churn Label]]="no",0,1)</f>
        <v>0</v>
      </c>
      <c r="AF5643" cm="1">
        <f t="array" ref="AF5643">SUM(Table1[Cutomer Churned or not]/'KPI''s'!$B$1)</f>
        <v>0.2685808284731635</v>
      </c>
    </row>
    <row r="5644" spans="1:32" x14ac:dyDescent="0.25">
      <c r="A5644" t="s">
        <v>11404</v>
      </c>
      <c r="B5644" t="s">
        <v>21</v>
      </c>
      <c r="C5644" s="7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 t="str">
        <f>IF(Table1[[#This Row],[Under 30]]="yes","under 30",IF(Table1[[#This Row],[Senior]]="No","Senior","other"))</f>
        <v>Senior</v>
      </c>
      <c r="AE5644">
        <f>IF(Table1[[#This Row],[Churn Label]]="no",0,1)</f>
        <v>0</v>
      </c>
      <c r="AF5644" cm="1">
        <f t="array" ref="AF5644">SUM(Table1[Cutomer Churned or not]/'KPI''s'!$B$1)</f>
        <v>0.2685808284731635</v>
      </c>
    </row>
    <row r="5645" spans="1:32" x14ac:dyDescent="0.25">
      <c r="A5645" t="s">
        <v>11406</v>
      </c>
      <c r="B5645" t="s">
        <v>21</v>
      </c>
      <c r="C5645" s="7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 t="str">
        <f>IF(Table1[[#This Row],[Under 30]]="yes","under 30",IF(Table1[[#This Row],[Senior]]="No","Senior","other"))</f>
        <v>under 30</v>
      </c>
      <c r="AE5645">
        <f>IF(Table1[[#This Row],[Churn Label]]="no",0,1)</f>
        <v>0</v>
      </c>
      <c r="AF5645" cm="1">
        <f t="array" ref="AF5645">SUM(Table1[Cutomer Churned or not]/'KPI''s'!$B$1)</f>
        <v>0.2685808284731635</v>
      </c>
    </row>
    <row r="5646" spans="1:32" x14ac:dyDescent="0.25">
      <c r="A5646" t="s">
        <v>11408</v>
      </c>
      <c r="B5646" t="s">
        <v>21</v>
      </c>
      <c r="C5646" s="7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 t="str">
        <f>IF(Table1[[#This Row],[Under 30]]="yes","under 30",IF(Table1[[#This Row],[Senior]]="No","Senior","other"))</f>
        <v>Senior</v>
      </c>
      <c r="AE5646">
        <f>IF(Table1[[#This Row],[Churn Label]]="no",0,1)</f>
        <v>0</v>
      </c>
      <c r="AF5646" cm="1">
        <f t="array" ref="AF5646">SUM(Table1[Cutomer Churned or not]/'KPI''s'!$B$1)</f>
        <v>0.2685808284731635</v>
      </c>
    </row>
    <row r="5647" spans="1:32" x14ac:dyDescent="0.25">
      <c r="A5647" t="s">
        <v>11410</v>
      </c>
      <c r="B5647" t="s">
        <v>21</v>
      </c>
      <c r="C5647" s="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 t="str">
        <f>IF(Table1[[#This Row],[Under 30]]="yes","under 30",IF(Table1[[#This Row],[Senior]]="No","Senior","other"))</f>
        <v>Senior</v>
      </c>
      <c r="AE5647">
        <f>IF(Table1[[#This Row],[Churn Label]]="no",0,1)</f>
        <v>0</v>
      </c>
      <c r="AF5647" cm="1">
        <f t="array" ref="AF5647">SUM(Table1[Cutomer Churned or not]/'KPI''s'!$B$1)</f>
        <v>0.2685808284731635</v>
      </c>
    </row>
    <row r="5648" spans="1:32" x14ac:dyDescent="0.25">
      <c r="A5648" t="s">
        <v>11412</v>
      </c>
      <c r="B5648" t="s">
        <v>21</v>
      </c>
      <c r="C5648" s="7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 t="str">
        <f>IF(Table1[[#This Row],[Under 30]]="yes","under 30",IF(Table1[[#This Row],[Senior]]="No","Senior","other"))</f>
        <v>Senior</v>
      </c>
      <c r="AE5648">
        <f>IF(Table1[[#This Row],[Churn Label]]="no",0,1)</f>
        <v>0</v>
      </c>
      <c r="AF5648" cm="1">
        <f t="array" ref="AF5648">SUM(Table1[Cutomer Churned or not]/'KPI''s'!$B$1)</f>
        <v>0.2685808284731635</v>
      </c>
    </row>
    <row r="5649" spans="1:32" x14ac:dyDescent="0.25">
      <c r="A5649" t="s">
        <v>11414</v>
      </c>
      <c r="B5649" t="s">
        <v>21</v>
      </c>
      <c r="C5649" s="7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 t="str">
        <f>IF(Table1[[#This Row],[Under 30]]="yes","under 30",IF(Table1[[#This Row],[Senior]]="No","Senior","other"))</f>
        <v>Senior</v>
      </c>
      <c r="AE5649">
        <f>IF(Table1[[#This Row],[Churn Label]]="no",0,1)</f>
        <v>0</v>
      </c>
      <c r="AF5649" cm="1">
        <f t="array" ref="AF5649">SUM(Table1[Cutomer Churned or not]/'KPI''s'!$B$1)</f>
        <v>0.2685808284731635</v>
      </c>
    </row>
    <row r="5650" spans="1:32" x14ac:dyDescent="0.25">
      <c r="A5650" t="s">
        <v>11416</v>
      </c>
      <c r="B5650" t="s">
        <v>21</v>
      </c>
      <c r="C5650" s="7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 t="str">
        <f>IF(Table1[[#This Row],[Under 30]]="yes","under 30",IF(Table1[[#This Row],[Senior]]="No","Senior","other"))</f>
        <v>Senior</v>
      </c>
      <c r="AE5650">
        <f>IF(Table1[[#This Row],[Churn Label]]="no",0,1)</f>
        <v>0</v>
      </c>
      <c r="AF5650" cm="1">
        <f t="array" ref="AF5650">SUM(Table1[Cutomer Churned or not]/'KPI''s'!$B$1)</f>
        <v>0.2685808284731635</v>
      </c>
    </row>
    <row r="5651" spans="1:32" x14ac:dyDescent="0.25">
      <c r="A5651" t="s">
        <v>11418</v>
      </c>
      <c r="B5651" t="s">
        <v>21</v>
      </c>
      <c r="C5651" s="7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 t="str">
        <f>IF(Table1[[#This Row],[Under 30]]="yes","under 30",IF(Table1[[#This Row],[Senior]]="No","Senior","other"))</f>
        <v>other</v>
      </c>
      <c r="AE5651">
        <f>IF(Table1[[#This Row],[Churn Label]]="no",0,1)</f>
        <v>0</v>
      </c>
      <c r="AF5651" cm="1">
        <f t="array" ref="AF5651">SUM(Table1[Cutomer Churned or not]/'KPI''s'!$B$1)</f>
        <v>0.2685808284731635</v>
      </c>
    </row>
    <row r="5652" spans="1:32" x14ac:dyDescent="0.25">
      <c r="A5652" t="s">
        <v>11420</v>
      </c>
      <c r="B5652" t="s">
        <v>21</v>
      </c>
      <c r="C5652" s="7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 t="str">
        <f>IF(Table1[[#This Row],[Under 30]]="yes","under 30",IF(Table1[[#This Row],[Senior]]="No","Senior","other"))</f>
        <v>Senior</v>
      </c>
      <c r="AE5652">
        <f>IF(Table1[[#This Row],[Churn Label]]="no",0,1)</f>
        <v>0</v>
      </c>
      <c r="AF5652" cm="1">
        <f t="array" ref="AF5652">SUM(Table1[Cutomer Churned or not]/'KPI''s'!$B$1)</f>
        <v>0.2685808284731635</v>
      </c>
    </row>
    <row r="5653" spans="1:32" x14ac:dyDescent="0.25">
      <c r="A5653" t="s">
        <v>11422</v>
      </c>
      <c r="B5653" t="s">
        <v>21</v>
      </c>
      <c r="C5653" s="7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 t="str">
        <f>IF(Table1[[#This Row],[Under 30]]="yes","under 30",IF(Table1[[#This Row],[Senior]]="No","Senior","other"))</f>
        <v>Senior</v>
      </c>
      <c r="AE5653">
        <f>IF(Table1[[#This Row],[Churn Label]]="no",0,1)</f>
        <v>0</v>
      </c>
      <c r="AF5653" cm="1">
        <f t="array" ref="AF5653">SUM(Table1[Cutomer Churned or not]/'KPI''s'!$B$1)</f>
        <v>0.2685808284731635</v>
      </c>
    </row>
    <row r="5654" spans="1:32" x14ac:dyDescent="0.25">
      <c r="A5654" t="s">
        <v>11424</v>
      </c>
      <c r="B5654" t="s">
        <v>21</v>
      </c>
      <c r="C5654" s="7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 t="str">
        <f>IF(Table1[[#This Row],[Under 30]]="yes","under 30",IF(Table1[[#This Row],[Senior]]="No","Senior","other"))</f>
        <v>Senior</v>
      </c>
      <c r="AE5654">
        <f>IF(Table1[[#This Row],[Churn Label]]="no",0,1)</f>
        <v>0</v>
      </c>
      <c r="AF5654" cm="1">
        <f t="array" ref="AF5654">SUM(Table1[Cutomer Churned or not]/'KPI''s'!$B$1)</f>
        <v>0.2685808284731635</v>
      </c>
    </row>
    <row r="5655" spans="1:32" x14ac:dyDescent="0.25">
      <c r="A5655" t="s">
        <v>11426</v>
      </c>
      <c r="B5655" t="s">
        <v>21</v>
      </c>
      <c r="C5655" s="7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 t="str">
        <f>IF(Table1[[#This Row],[Under 30]]="yes","under 30",IF(Table1[[#This Row],[Senior]]="No","Senior","other"))</f>
        <v>Senior</v>
      </c>
      <c r="AE5655">
        <f>IF(Table1[[#This Row],[Churn Label]]="no",0,1)</f>
        <v>0</v>
      </c>
      <c r="AF5655" cm="1">
        <f t="array" ref="AF5655">SUM(Table1[Cutomer Churned or not]/'KPI''s'!$B$1)</f>
        <v>0.2685808284731635</v>
      </c>
    </row>
    <row r="5656" spans="1:32" x14ac:dyDescent="0.25">
      <c r="A5656" t="s">
        <v>11428</v>
      </c>
      <c r="B5656" t="s">
        <v>21</v>
      </c>
      <c r="C5656" s="7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 t="str">
        <f>IF(Table1[[#This Row],[Under 30]]="yes","under 30",IF(Table1[[#This Row],[Senior]]="No","Senior","other"))</f>
        <v>under 30</v>
      </c>
      <c r="AE5656">
        <f>IF(Table1[[#This Row],[Churn Label]]="no",0,1)</f>
        <v>0</v>
      </c>
      <c r="AF5656" cm="1">
        <f t="array" ref="AF5656">SUM(Table1[Cutomer Churned or not]/'KPI''s'!$B$1)</f>
        <v>0.2685808284731635</v>
      </c>
    </row>
    <row r="5657" spans="1:32" x14ac:dyDescent="0.25">
      <c r="A5657" t="s">
        <v>11430</v>
      </c>
      <c r="B5657" t="s">
        <v>21</v>
      </c>
      <c r="C5657" s="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 t="str">
        <f>IF(Table1[[#This Row],[Under 30]]="yes","under 30",IF(Table1[[#This Row],[Senior]]="No","Senior","other"))</f>
        <v>under 30</v>
      </c>
      <c r="AE5657">
        <f>IF(Table1[[#This Row],[Churn Label]]="no",0,1)</f>
        <v>0</v>
      </c>
      <c r="AF5657" cm="1">
        <f t="array" ref="AF5657">SUM(Table1[Cutomer Churned or not]/'KPI''s'!$B$1)</f>
        <v>0.2685808284731635</v>
      </c>
    </row>
    <row r="5658" spans="1:32" x14ac:dyDescent="0.25">
      <c r="A5658" t="s">
        <v>11432</v>
      </c>
      <c r="B5658" t="s">
        <v>21</v>
      </c>
      <c r="C5658" s="7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 t="str">
        <f>IF(Table1[[#This Row],[Under 30]]="yes","under 30",IF(Table1[[#This Row],[Senior]]="No","Senior","other"))</f>
        <v>Senior</v>
      </c>
      <c r="AE5658">
        <f>IF(Table1[[#This Row],[Churn Label]]="no",0,1)</f>
        <v>0</v>
      </c>
      <c r="AF5658" cm="1">
        <f t="array" ref="AF5658">SUM(Table1[Cutomer Churned or not]/'KPI''s'!$B$1)</f>
        <v>0.2685808284731635</v>
      </c>
    </row>
    <row r="5659" spans="1:32" x14ac:dyDescent="0.25">
      <c r="A5659" t="s">
        <v>11434</v>
      </c>
      <c r="B5659" t="s">
        <v>21</v>
      </c>
      <c r="C5659" s="7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 t="str">
        <f>IF(Table1[[#This Row],[Under 30]]="yes","under 30",IF(Table1[[#This Row],[Senior]]="No","Senior","other"))</f>
        <v>Senior</v>
      </c>
      <c r="AE5659">
        <f>IF(Table1[[#This Row],[Churn Label]]="no",0,1)</f>
        <v>0</v>
      </c>
      <c r="AF5659" cm="1">
        <f t="array" ref="AF5659">SUM(Table1[Cutomer Churned or not]/'KPI''s'!$B$1)</f>
        <v>0.2685808284731635</v>
      </c>
    </row>
    <row r="5660" spans="1:32" x14ac:dyDescent="0.25">
      <c r="A5660" t="s">
        <v>11436</v>
      </c>
      <c r="B5660" t="s">
        <v>21</v>
      </c>
      <c r="C5660" s="7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 t="str">
        <f>IF(Table1[[#This Row],[Under 30]]="yes","under 30",IF(Table1[[#This Row],[Senior]]="No","Senior","other"))</f>
        <v>Senior</v>
      </c>
      <c r="AE5660">
        <f>IF(Table1[[#This Row],[Churn Label]]="no",0,1)</f>
        <v>0</v>
      </c>
      <c r="AF5660" cm="1">
        <f t="array" ref="AF5660">SUM(Table1[Cutomer Churned or not]/'KPI''s'!$B$1)</f>
        <v>0.2685808284731635</v>
      </c>
    </row>
    <row r="5661" spans="1:32" x14ac:dyDescent="0.25">
      <c r="A5661" t="s">
        <v>11438</v>
      </c>
      <c r="B5661" t="s">
        <v>21</v>
      </c>
      <c r="C5661" s="7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 t="str">
        <f>IF(Table1[[#This Row],[Under 30]]="yes","under 30",IF(Table1[[#This Row],[Senior]]="No","Senior","other"))</f>
        <v>other</v>
      </c>
      <c r="AE5661">
        <f>IF(Table1[[#This Row],[Churn Label]]="no",0,1)</f>
        <v>0</v>
      </c>
      <c r="AF5661" cm="1">
        <f t="array" ref="AF5661">SUM(Table1[Cutomer Churned or not]/'KPI''s'!$B$1)</f>
        <v>0.2685808284731635</v>
      </c>
    </row>
    <row r="5662" spans="1:32" x14ac:dyDescent="0.25">
      <c r="A5662" t="s">
        <v>11440</v>
      </c>
      <c r="B5662" t="s">
        <v>21</v>
      </c>
      <c r="C5662" s="7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 t="str">
        <f>IF(Table1[[#This Row],[Under 30]]="yes","under 30",IF(Table1[[#This Row],[Senior]]="No","Senior","other"))</f>
        <v>Senior</v>
      </c>
      <c r="AE5662">
        <f>IF(Table1[[#This Row],[Churn Label]]="no",0,1)</f>
        <v>0</v>
      </c>
      <c r="AF5662" cm="1">
        <f t="array" ref="AF5662">SUM(Table1[Cutomer Churned or not]/'KPI''s'!$B$1)</f>
        <v>0.2685808284731635</v>
      </c>
    </row>
    <row r="5663" spans="1:32" x14ac:dyDescent="0.25">
      <c r="A5663" t="s">
        <v>11442</v>
      </c>
      <c r="B5663" t="s">
        <v>21</v>
      </c>
      <c r="C5663" s="7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 t="str">
        <f>IF(Table1[[#This Row],[Under 30]]="yes","under 30",IF(Table1[[#This Row],[Senior]]="No","Senior","other"))</f>
        <v>other</v>
      </c>
      <c r="AE5663">
        <f>IF(Table1[[#This Row],[Churn Label]]="no",0,1)</f>
        <v>0</v>
      </c>
      <c r="AF5663" cm="1">
        <f t="array" ref="AF5663">SUM(Table1[Cutomer Churned or not]/'KPI''s'!$B$1)</f>
        <v>0.2685808284731635</v>
      </c>
    </row>
    <row r="5664" spans="1:32" x14ac:dyDescent="0.25">
      <c r="A5664" t="s">
        <v>11444</v>
      </c>
      <c r="B5664" t="s">
        <v>21</v>
      </c>
      <c r="C5664" s="7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 t="str">
        <f>IF(Table1[[#This Row],[Under 30]]="yes","under 30",IF(Table1[[#This Row],[Senior]]="No","Senior","other"))</f>
        <v>Senior</v>
      </c>
      <c r="AE5664">
        <f>IF(Table1[[#This Row],[Churn Label]]="no",0,1)</f>
        <v>0</v>
      </c>
      <c r="AF5664" cm="1">
        <f t="array" ref="AF5664">SUM(Table1[Cutomer Churned or not]/'KPI''s'!$B$1)</f>
        <v>0.2685808284731635</v>
      </c>
    </row>
    <row r="5665" spans="1:32" x14ac:dyDescent="0.25">
      <c r="A5665" t="s">
        <v>11446</v>
      </c>
      <c r="B5665" t="s">
        <v>21</v>
      </c>
      <c r="C5665" s="7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 t="str">
        <f>IF(Table1[[#This Row],[Under 30]]="yes","under 30",IF(Table1[[#This Row],[Senior]]="No","Senior","other"))</f>
        <v>Senior</v>
      </c>
      <c r="AE5665">
        <f>IF(Table1[[#This Row],[Churn Label]]="no",0,1)</f>
        <v>0</v>
      </c>
      <c r="AF5665" cm="1">
        <f t="array" ref="AF5665">SUM(Table1[Cutomer Churned or not]/'KPI''s'!$B$1)</f>
        <v>0.2685808284731635</v>
      </c>
    </row>
    <row r="5666" spans="1:32" x14ac:dyDescent="0.25">
      <c r="A5666" t="s">
        <v>11448</v>
      </c>
      <c r="B5666" t="s">
        <v>21</v>
      </c>
      <c r="C5666" s="7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 t="str">
        <f>IF(Table1[[#This Row],[Under 30]]="yes","under 30",IF(Table1[[#This Row],[Senior]]="No","Senior","other"))</f>
        <v>other</v>
      </c>
      <c r="AE5666">
        <f>IF(Table1[[#This Row],[Churn Label]]="no",0,1)</f>
        <v>0</v>
      </c>
      <c r="AF5666" cm="1">
        <f t="array" ref="AF5666">SUM(Table1[Cutomer Churned or not]/'KPI''s'!$B$1)</f>
        <v>0.2685808284731635</v>
      </c>
    </row>
    <row r="5667" spans="1:32" x14ac:dyDescent="0.25">
      <c r="A5667" t="s">
        <v>11450</v>
      </c>
      <c r="B5667" t="s">
        <v>21</v>
      </c>
      <c r="C5667" s="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 t="str">
        <f>IF(Table1[[#This Row],[Under 30]]="yes","under 30",IF(Table1[[#This Row],[Senior]]="No","Senior","other"))</f>
        <v>under 30</v>
      </c>
      <c r="AE5667">
        <f>IF(Table1[[#This Row],[Churn Label]]="no",0,1)</f>
        <v>0</v>
      </c>
      <c r="AF5667" cm="1">
        <f t="array" ref="AF5667">SUM(Table1[Cutomer Churned or not]/'KPI''s'!$B$1)</f>
        <v>0.2685808284731635</v>
      </c>
    </row>
    <row r="5668" spans="1:32" x14ac:dyDescent="0.25">
      <c r="A5668" t="s">
        <v>11452</v>
      </c>
      <c r="B5668" t="s">
        <v>21</v>
      </c>
      <c r="C5668" s="7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 t="str">
        <f>IF(Table1[[#This Row],[Under 30]]="yes","under 30",IF(Table1[[#This Row],[Senior]]="No","Senior","other"))</f>
        <v>Senior</v>
      </c>
      <c r="AE5668">
        <f>IF(Table1[[#This Row],[Churn Label]]="no",0,1)</f>
        <v>0</v>
      </c>
      <c r="AF5668" cm="1">
        <f t="array" ref="AF5668">SUM(Table1[Cutomer Churned or not]/'KPI''s'!$B$1)</f>
        <v>0.2685808284731635</v>
      </c>
    </row>
    <row r="5669" spans="1:32" x14ac:dyDescent="0.25">
      <c r="A5669" t="s">
        <v>11454</v>
      </c>
      <c r="B5669" t="s">
        <v>21</v>
      </c>
      <c r="C5669" s="7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 t="str">
        <f>IF(Table1[[#This Row],[Under 30]]="yes","under 30",IF(Table1[[#This Row],[Senior]]="No","Senior","other"))</f>
        <v>under 30</v>
      </c>
      <c r="AE5669">
        <f>IF(Table1[[#This Row],[Churn Label]]="no",0,1)</f>
        <v>0</v>
      </c>
      <c r="AF5669" cm="1">
        <f t="array" ref="AF5669">SUM(Table1[Cutomer Churned or not]/'KPI''s'!$B$1)</f>
        <v>0.2685808284731635</v>
      </c>
    </row>
    <row r="5670" spans="1:32" x14ac:dyDescent="0.25">
      <c r="A5670" t="s">
        <v>11456</v>
      </c>
      <c r="B5670" t="s">
        <v>21</v>
      </c>
      <c r="C5670" s="7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 t="str">
        <f>IF(Table1[[#This Row],[Under 30]]="yes","under 30",IF(Table1[[#This Row],[Senior]]="No","Senior","other"))</f>
        <v>Senior</v>
      </c>
      <c r="AE5670">
        <f>IF(Table1[[#This Row],[Churn Label]]="no",0,1)</f>
        <v>0</v>
      </c>
      <c r="AF5670" cm="1">
        <f t="array" ref="AF5670">SUM(Table1[Cutomer Churned or not]/'KPI''s'!$B$1)</f>
        <v>0.2685808284731635</v>
      </c>
    </row>
    <row r="5671" spans="1:32" x14ac:dyDescent="0.25">
      <c r="A5671" t="s">
        <v>11458</v>
      </c>
      <c r="B5671" t="s">
        <v>21</v>
      </c>
      <c r="C5671" s="7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 t="str">
        <f>IF(Table1[[#This Row],[Under 30]]="yes","under 30",IF(Table1[[#This Row],[Senior]]="No","Senior","other"))</f>
        <v>Senior</v>
      </c>
      <c r="AE5671">
        <f>IF(Table1[[#This Row],[Churn Label]]="no",0,1)</f>
        <v>0</v>
      </c>
      <c r="AF5671" cm="1">
        <f t="array" ref="AF5671">SUM(Table1[Cutomer Churned or not]/'KPI''s'!$B$1)</f>
        <v>0.2685808284731635</v>
      </c>
    </row>
    <row r="5672" spans="1:32" x14ac:dyDescent="0.25">
      <c r="A5672" t="s">
        <v>11460</v>
      </c>
      <c r="B5672" t="s">
        <v>21</v>
      </c>
      <c r="C5672" s="7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 t="str">
        <f>IF(Table1[[#This Row],[Under 30]]="yes","under 30",IF(Table1[[#This Row],[Senior]]="No","Senior","other"))</f>
        <v>Senior</v>
      </c>
      <c r="AE5672">
        <f>IF(Table1[[#This Row],[Churn Label]]="no",0,1)</f>
        <v>0</v>
      </c>
      <c r="AF5672" cm="1">
        <f t="array" ref="AF5672">SUM(Table1[Cutomer Churned or not]/'KPI''s'!$B$1)</f>
        <v>0.2685808284731635</v>
      </c>
    </row>
    <row r="5673" spans="1:32" x14ac:dyDescent="0.25">
      <c r="A5673" t="s">
        <v>11462</v>
      </c>
      <c r="B5673" t="s">
        <v>21</v>
      </c>
      <c r="C5673" s="7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 t="str">
        <f>IF(Table1[[#This Row],[Under 30]]="yes","under 30",IF(Table1[[#This Row],[Senior]]="No","Senior","other"))</f>
        <v>Senior</v>
      </c>
      <c r="AE5673">
        <f>IF(Table1[[#This Row],[Churn Label]]="no",0,1)</f>
        <v>0</v>
      </c>
      <c r="AF5673" cm="1">
        <f t="array" ref="AF5673">SUM(Table1[Cutomer Churned or not]/'KPI''s'!$B$1)</f>
        <v>0.2685808284731635</v>
      </c>
    </row>
    <row r="5674" spans="1:32" x14ac:dyDescent="0.25">
      <c r="A5674" t="s">
        <v>11464</v>
      </c>
      <c r="B5674" t="s">
        <v>21</v>
      </c>
      <c r="C5674" s="7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 t="str">
        <f>IF(Table1[[#This Row],[Under 30]]="yes","under 30",IF(Table1[[#This Row],[Senior]]="No","Senior","other"))</f>
        <v>Senior</v>
      </c>
      <c r="AE5674">
        <f>IF(Table1[[#This Row],[Churn Label]]="no",0,1)</f>
        <v>0</v>
      </c>
      <c r="AF5674" cm="1">
        <f t="array" ref="AF5674">SUM(Table1[Cutomer Churned or not]/'KPI''s'!$B$1)</f>
        <v>0.2685808284731635</v>
      </c>
    </row>
    <row r="5675" spans="1:32" x14ac:dyDescent="0.25">
      <c r="A5675" t="s">
        <v>11466</v>
      </c>
      <c r="B5675" t="s">
        <v>21</v>
      </c>
      <c r="C5675" s="7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 t="str">
        <f>IF(Table1[[#This Row],[Under 30]]="yes","under 30",IF(Table1[[#This Row],[Senior]]="No","Senior","other"))</f>
        <v>Senior</v>
      </c>
      <c r="AE5675">
        <f>IF(Table1[[#This Row],[Churn Label]]="no",0,1)</f>
        <v>0</v>
      </c>
      <c r="AF5675" cm="1">
        <f t="array" ref="AF5675">SUM(Table1[Cutomer Churned or not]/'KPI''s'!$B$1)</f>
        <v>0.2685808284731635</v>
      </c>
    </row>
    <row r="5676" spans="1:32" x14ac:dyDescent="0.25">
      <c r="A5676" t="s">
        <v>11468</v>
      </c>
      <c r="B5676" t="s">
        <v>21</v>
      </c>
      <c r="C5676" s="7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 t="str">
        <f>IF(Table1[[#This Row],[Under 30]]="yes","under 30",IF(Table1[[#This Row],[Senior]]="No","Senior","other"))</f>
        <v>other</v>
      </c>
      <c r="AE5676">
        <f>IF(Table1[[#This Row],[Churn Label]]="no",0,1)</f>
        <v>0</v>
      </c>
      <c r="AF5676" cm="1">
        <f t="array" ref="AF5676">SUM(Table1[Cutomer Churned or not]/'KPI''s'!$B$1)</f>
        <v>0.2685808284731635</v>
      </c>
    </row>
    <row r="5677" spans="1:32" x14ac:dyDescent="0.25">
      <c r="A5677" t="s">
        <v>11470</v>
      </c>
      <c r="B5677" t="s">
        <v>21</v>
      </c>
      <c r="C5677" s="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 t="str">
        <f>IF(Table1[[#This Row],[Under 30]]="yes","under 30",IF(Table1[[#This Row],[Senior]]="No","Senior","other"))</f>
        <v>under 30</v>
      </c>
      <c r="AE5677">
        <f>IF(Table1[[#This Row],[Churn Label]]="no",0,1)</f>
        <v>0</v>
      </c>
      <c r="AF5677" cm="1">
        <f t="array" ref="AF5677">SUM(Table1[Cutomer Churned or not]/'KPI''s'!$B$1)</f>
        <v>0.2685808284731635</v>
      </c>
    </row>
    <row r="5678" spans="1:32" x14ac:dyDescent="0.25">
      <c r="A5678" t="s">
        <v>11472</v>
      </c>
      <c r="B5678" t="s">
        <v>21</v>
      </c>
      <c r="C5678" s="7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 t="str">
        <f>IF(Table1[[#This Row],[Under 30]]="yes","under 30",IF(Table1[[#This Row],[Senior]]="No","Senior","other"))</f>
        <v>other</v>
      </c>
      <c r="AE5678">
        <f>IF(Table1[[#This Row],[Churn Label]]="no",0,1)</f>
        <v>0</v>
      </c>
      <c r="AF5678" cm="1">
        <f t="array" ref="AF5678">SUM(Table1[Cutomer Churned or not]/'KPI''s'!$B$1)</f>
        <v>0.2685808284731635</v>
      </c>
    </row>
    <row r="5679" spans="1:32" x14ac:dyDescent="0.25">
      <c r="A5679" t="s">
        <v>11474</v>
      </c>
      <c r="B5679" t="s">
        <v>21</v>
      </c>
      <c r="C5679" s="7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 t="str">
        <f>IF(Table1[[#This Row],[Under 30]]="yes","under 30",IF(Table1[[#This Row],[Senior]]="No","Senior","other"))</f>
        <v>Senior</v>
      </c>
      <c r="AE5679">
        <f>IF(Table1[[#This Row],[Churn Label]]="no",0,1)</f>
        <v>0</v>
      </c>
      <c r="AF5679" cm="1">
        <f t="array" ref="AF5679">SUM(Table1[Cutomer Churned or not]/'KPI''s'!$B$1)</f>
        <v>0.2685808284731635</v>
      </c>
    </row>
    <row r="5680" spans="1:32" x14ac:dyDescent="0.25">
      <c r="A5680" t="s">
        <v>11476</v>
      </c>
      <c r="B5680" t="s">
        <v>21</v>
      </c>
      <c r="C5680" s="7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 t="str">
        <f>IF(Table1[[#This Row],[Under 30]]="yes","under 30",IF(Table1[[#This Row],[Senior]]="No","Senior","other"))</f>
        <v>Senior</v>
      </c>
      <c r="AE5680">
        <f>IF(Table1[[#This Row],[Churn Label]]="no",0,1)</f>
        <v>0</v>
      </c>
      <c r="AF5680" cm="1">
        <f t="array" ref="AF5680">SUM(Table1[Cutomer Churned or not]/'KPI''s'!$B$1)</f>
        <v>0.2685808284731635</v>
      </c>
    </row>
    <row r="5681" spans="1:32" x14ac:dyDescent="0.25">
      <c r="A5681" t="s">
        <v>11478</v>
      </c>
      <c r="B5681" t="s">
        <v>21</v>
      </c>
      <c r="C5681" s="7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 t="str">
        <f>IF(Table1[[#This Row],[Under 30]]="yes","under 30",IF(Table1[[#This Row],[Senior]]="No","Senior","other"))</f>
        <v>under 30</v>
      </c>
      <c r="AE5681">
        <f>IF(Table1[[#This Row],[Churn Label]]="no",0,1)</f>
        <v>0</v>
      </c>
      <c r="AF5681" cm="1">
        <f t="array" ref="AF5681">SUM(Table1[Cutomer Churned or not]/'KPI''s'!$B$1)</f>
        <v>0.2685808284731635</v>
      </c>
    </row>
    <row r="5682" spans="1:32" x14ac:dyDescent="0.25">
      <c r="A5682" t="s">
        <v>11480</v>
      </c>
      <c r="B5682" t="s">
        <v>21</v>
      </c>
      <c r="C5682" s="7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 t="str">
        <f>IF(Table1[[#This Row],[Under 30]]="yes","under 30",IF(Table1[[#This Row],[Senior]]="No","Senior","other"))</f>
        <v>Senior</v>
      </c>
      <c r="AE5682">
        <f>IF(Table1[[#This Row],[Churn Label]]="no",0,1)</f>
        <v>0</v>
      </c>
      <c r="AF5682" cm="1">
        <f t="array" ref="AF5682">SUM(Table1[Cutomer Churned or not]/'KPI''s'!$B$1)</f>
        <v>0.2685808284731635</v>
      </c>
    </row>
    <row r="5683" spans="1:32" x14ac:dyDescent="0.25">
      <c r="A5683" t="s">
        <v>11482</v>
      </c>
      <c r="B5683" t="s">
        <v>21</v>
      </c>
      <c r="C5683" s="7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 t="str">
        <f>IF(Table1[[#This Row],[Under 30]]="yes","under 30",IF(Table1[[#This Row],[Senior]]="No","Senior","other"))</f>
        <v>other</v>
      </c>
      <c r="AE5683">
        <f>IF(Table1[[#This Row],[Churn Label]]="no",0,1)</f>
        <v>0</v>
      </c>
      <c r="AF5683" cm="1">
        <f t="array" ref="AF5683">SUM(Table1[Cutomer Churned or not]/'KPI''s'!$B$1)</f>
        <v>0.2685808284731635</v>
      </c>
    </row>
    <row r="5684" spans="1:32" x14ac:dyDescent="0.25">
      <c r="A5684" t="s">
        <v>11484</v>
      </c>
      <c r="B5684" t="s">
        <v>21</v>
      </c>
      <c r="C5684" s="7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 t="str">
        <f>IF(Table1[[#This Row],[Under 30]]="yes","under 30",IF(Table1[[#This Row],[Senior]]="No","Senior","other"))</f>
        <v>Senior</v>
      </c>
      <c r="AE5684">
        <f>IF(Table1[[#This Row],[Churn Label]]="no",0,1)</f>
        <v>0</v>
      </c>
      <c r="AF5684" cm="1">
        <f t="array" ref="AF5684">SUM(Table1[Cutomer Churned or not]/'KPI''s'!$B$1)</f>
        <v>0.2685808284731635</v>
      </c>
    </row>
    <row r="5685" spans="1:32" x14ac:dyDescent="0.25">
      <c r="A5685" t="s">
        <v>11486</v>
      </c>
      <c r="B5685" t="s">
        <v>21</v>
      </c>
      <c r="C5685" s="7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 t="str">
        <f>IF(Table1[[#This Row],[Under 30]]="yes","under 30",IF(Table1[[#This Row],[Senior]]="No","Senior","other"))</f>
        <v>Senior</v>
      </c>
      <c r="AE5685">
        <f>IF(Table1[[#This Row],[Churn Label]]="no",0,1)</f>
        <v>0</v>
      </c>
      <c r="AF5685" cm="1">
        <f t="array" ref="AF5685">SUM(Table1[Cutomer Churned or not]/'KPI''s'!$B$1)</f>
        <v>0.2685808284731635</v>
      </c>
    </row>
    <row r="5686" spans="1:32" x14ac:dyDescent="0.25">
      <c r="A5686" t="s">
        <v>11488</v>
      </c>
      <c r="B5686" t="s">
        <v>21</v>
      </c>
      <c r="C5686" s="7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 t="str">
        <f>IF(Table1[[#This Row],[Under 30]]="yes","under 30",IF(Table1[[#This Row],[Senior]]="No","Senior","other"))</f>
        <v>Senior</v>
      </c>
      <c r="AE5686">
        <f>IF(Table1[[#This Row],[Churn Label]]="no",0,1)</f>
        <v>0</v>
      </c>
      <c r="AF5686" cm="1">
        <f t="array" ref="AF5686">SUM(Table1[Cutomer Churned or not]/'KPI''s'!$B$1)</f>
        <v>0.2685808284731635</v>
      </c>
    </row>
    <row r="5687" spans="1:32" x14ac:dyDescent="0.25">
      <c r="A5687" t="s">
        <v>11490</v>
      </c>
      <c r="B5687" t="s">
        <v>21</v>
      </c>
      <c r="C5687" s="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 t="str">
        <f>IF(Table1[[#This Row],[Under 30]]="yes","under 30",IF(Table1[[#This Row],[Senior]]="No","Senior","other"))</f>
        <v>under 30</v>
      </c>
      <c r="AE5687">
        <f>IF(Table1[[#This Row],[Churn Label]]="no",0,1)</f>
        <v>0</v>
      </c>
      <c r="AF5687" cm="1">
        <f t="array" ref="AF5687">SUM(Table1[Cutomer Churned or not]/'KPI''s'!$B$1)</f>
        <v>0.2685808284731635</v>
      </c>
    </row>
    <row r="5688" spans="1:32" x14ac:dyDescent="0.25">
      <c r="A5688" t="s">
        <v>11492</v>
      </c>
      <c r="B5688" t="s">
        <v>21</v>
      </c>
      <c r="C5688" s="7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 t="str">
        <f>IF(Table1[[#This Row],[Under 30]]="yes","under 30",IF(Table1[[#This Row],[Senior]]="No","Senior","other"))</f>
        <v>Senior</v>
      </c>
      <c r="AE5688">
        <f>IF(Table1[[#This Row],[Churn Label]]="no",0,1)</f>
        <v>0</v>
      </c>
      <c r="AF5688" cm="1">
        <f t="array" ref="AF5688">SUM(Table1[Cutomer Churned or not]/'KPI''s'!$B$1)</f>
        <v>0.2685808284731635</v>
      </c>
    </row>
    <row r="5689" spans="1:32" x14ac:dyDescent="0.25">
      <c r="A5689" t="s">
        <v>11494</v>
      </c>
      <c r="B5689" t="s">
        <v>21</v>
      </c>
      <c r="C5689" s="7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 t="str">
        <f>IF(Table1[[#This Row],[Under 30]]="yes","under 30",IF(Table1[[#This Row],[Senior]]="No","Senior","other"))</f>
        <v>under 30</v>
      </c>
      <c r="AE5689">
        <f>IF(Table1[[#This Row],[Churn Label]]="no",0,1)</f>
        <v>0</v>
      </c>
      <c r="AF5689" cm="1">
        <f t="array" ref="AF5689">SUM(Table1[Cutomer Churned or not]/'KPI''s'!$B$1)</f>
        <v>0.2685808284731635</v>
      </c>
    </row>
    <row r="5690" spans="1:32" x14ac:dyDescent="0.25">
      <c r="A5690" t="s">
        <v>11496</v>
      </c>
      <c r="B5690" t="s">
        <v>21</v>
      </c>
      <c r="C5690" s="7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 t="str">
        <f>IF(Table1[[#This Row],[Under 30]]="yes","under 30",IF(Table1[[#This Row],[Senior]]="No","Senior","other"))</f>
        <v>Senior</v>
      </c>
      <c r="AE5690">
        <f>IF(Table1[[#This Row],[Churn Label]]="no",0,1)</f>
        <v>0</v>
      </c>
      <c r="AF5690" cm="1">
        <f t="array" ref="AF5690">SUM(Table1[Cutomer Churned or not]/'KPI''s'!$B$1)</f>
        <v>0.2685808284731635</v>
      </c>
    </row>
    <row r="5691" spans="1:32" x14ac:dyDescent="0.25">
      <c r="A5691" t="s">
        <v>11498</v>
      </c>
      <c r="B5691" t="s">
        <v>21</v>
      </c>
      <c r="C5691" s="7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 t="str">
        <f>IF(Table1[[#This Row],[Under 30]]="yes","under 30",IF(Table1[[#This Row],[Senior]]="No","Senior","other"))</f>
        <v>Senior</v>
      </c>
      <c r="AE5691">
        <f>IF(Table1[[#This Row],[Churn Label]]="no",0,1)</f>
        <v>0</v>
      </c>
      <c r="AF5691" cm="1">
        <f t="array" ref="AF5691">SUM(Table1[Cutomer Churned or not]/'KPI''s'!$B$1)</f>
        <v>0.2685808284731635</v>
      </c>
    </row>
    <row r="5692" spans="1:32" x14ac:dyDescent="0.25">
      <c r="A5692" t="s">
        <v>11500</v>
      </c>
      <c r="B5692" t="s">
        <v>21</v>
      </c>
      <c r="C5692" s="7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 t="str">
        <f>IF(Table1[[#This Row],[Under 30]]="yes","under 30",IF(Table1[[#This Row],[Senior]]="No","Senior","other"))</f>
        <v>Senior</v>
      </c>
      <c r="AE5692">
        <f>IF(Table1[[#This Row],[Churn Label]]="no",0,1)</f>
        <v>0</v>
      </c>
      <c r="AF5692" cm="1">
        <f t="array" ref="AF5692">SUM(Table1[Cutomer Churned or not]/'KPI''s'!$B$1)</f>
        <v>0.2685808284731635</v>
      </c>
    </row>
    <row r="5693" spans="1:32" x14ac:dyDescent="0.25">
      <c r="A5693" t="s">
        <v>11502</v>
      </c>
      <c r="B5693" t="s">
        <v>21</v>
      </c>
      <c r="C5693" s="7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 t="str">
        <f>IF(Table1[[#This Row],[Under 30]]="yes","under 30",IF(Table1[[#This Row],[Senior]]="No","Senior","other"))</f>
        <v>Senior</v>
      </c>
      <c r="AE5693">
        <f>IF(Table1[[#This Row],[Churn Label]]="no",0,1)</f>
        <v>0</v>
      </c>
      <c r="AF5693" cm="1">
        <f t="array" ref="AF5693">SUM(Table1[Cutomer Churned or not]/'KPI''s'!$B$1)</f>
        <v>0.2685808284731635</v>
      </c>
    </row>
    <row r="5694" spans="1:32" x14ac:dyDescent="0.25">
      <c r="A5694" t="s">
        <v>11504</v>
      </c>
      <c r="B5694" t="s">
        <v>21</v>
      </c>
      <c r="C5694" s="7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 t="str">
        <f>IF(Table1[[#This Row],[Under 30]]="yes","under 30",IF(Table1[[#This Row],[Senior]]="No","Senior","other"))</f>
        <v>other</v>
      </c>
      <c r="AE5694">
        <f>IF(Table1[[#This Row],[Churn Label]]="no",0,1)</f>
        <v>0</v>
      </c>
      <c r="AF5694" cm="1">
        <f t="array" ref="AF5694">SUM(Table1[Cutomer Churned or not]/'KPI''s'!$B$1)</f>
        <v>0.2685808284731635</v>
      </c>
    </row>
    <row r="5695" spans="1:32" x14ac:dyDescent="0.25">
      <c r="A5695" t="s">
        <v>11506</v>
      </c>
      <c r="B5695" t="s">
        <v>21</v>
      </c>
      <c r="C5695" s="7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 t="str">
        <f>IF(Table1[[#This Row],[Under 30]]="yes","under 30",IF(Table1[[#This Row],[Senior]]="No","Senior","other"))</f>
        <v>Senior</v>
      </c>
      <c r="AE5695">
        <f>IF(Table1[[#This Row],[Churn Label]]="no",0,1)</f>
        <v>0</v>
      </c>
      <c r="AF5695" cm="1">
        <f t="array" ref="AF5695">SUM(Table1[Cutomer Churned or not]/'KPI''s'!$B$1)</f>
        <v>0.2685808284731635</v>
      </c>
    </row>
    <row r="5696" spans="1:32" x14ac:dyDescent="0.25">
      <c r="A5696" t="s">
        <v>11508</v>
      </c>
      <c r="B5696" t="s">
        <v>21</v>
      </c>
      <c r="C5696" s="7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 t="str">
        <f>IF(Table1[[#This Row],[Under 30]]="yes","under 30",IF(Table1[[#This Row],[Senior]]="No","Senior","other"))</f>
        <v>under 30</v>
      </c>
      <c r="AE5696">
        <f>IF(Table1[[#This Row],[Churn Label]]="no",0,1)</f>
        <v>0</v>
      </c>
      <c r="AF5696" cm="1">
        <f t="array" ref="AF5696">SUM(Table1[Cutomer Churned or not]/'KPI''s'!$B$1)</f>
        <v>0.2685808284731635</v>
      </c>
    </row>
    <row r="5697" spans="1:32" x14ac:dyDescent="0.25">
      <c r="A5697" t="s">
        <v>11510</v>
      </c>
      <c r="B5697" t="s">
        <v>21</v>
      </c>
      <c r="C5697" s="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 t="str">
        <f>IF(Table1[[#This Row],[Under 30]]="yes","under 30",IF(Table1[[#This Row],[Senior]]="No","Senior","other"))</f>
        <v>Senior</v>
      </c>
      <c r="AE5697">
        <f>IF(Table1[[#This Row],[Churn Label]]="no",0,1)</f>
        <v>0</v>
      </c>
      <c r="AF5697" cm="1">
        <f t="array" ref="AF5697">SUM(Table1[Cutomer Churned or not]/'KPI''s'!$B$1)</f>
        <v>0.2685808284731635</v>
      </c>
    </row>
    <row r="5698" spans="1:32" x14ac:dyDescent="0.25">
      <c r="A5698" t="s">
        <v>11512</v>
      </c>
      <c r="B5698" t="s">
        <v>21</v>
      </c>
      <c r="C5698" s="7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 t="str">
        <f>IF(Table1[[#This Row],[Under 30]]="yes","under 30",IF(Table1[[#This Row],[Senior]]="No","Senior","other"))</f>
        <v>other</v>
      </c>
      <c r="AE5698">
        <f>IF(Table1[[#This Row],[Churn Label]]="no",0,1)</f>
        <v>0</v>
      </c>
      <c r="AF5698" cm="1">
        <f t="array" ref="AF5698">SUM(Table1[Cutomer Churned or not]/'KPI''s'!$B$1)</f>
        <v>0.2685808284731635</v>
      </c>
    </row>
    <row r="5699" spans="1:32" x14ac:dyDescent="0.25">
      <c r="A5699" t="s">
        <v>11514</v>
      </c>
      <c r="B5699" t="s">
        <v>21</v>
      </c>
      <c r="C5699" s="7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 t="str">
        <f>IF(Table1[[#This Row],[Under 30]]="yes","under 30",IF(Table1[[#This Row],[Senior]]="No","Senior","other"))</f>
        <v>Senior</v>
      </c>
      <c r="AE5699">
        <f>IF(Table1[[#This Row],[Churn Label]]="no",0,1)</f>
        <v>0</v>
      </c>
      <c r="AF5699" cm="1">
        <f t="array" ref="AF5699">SUM(Table1[Cutomer Churned or not]/'KPI''s'!$B$1)</f>
        <v>0.2685808284731635</v>
      </c>
    </row>
    <row r="5700" spans="1:32" x14ac:dyDescent="0.25">
      <c r="A5700" t="s">
        <v>11516</v>
      </c>
      <c r="B5700" t="s">
        <v>21</v>
      </c>
      <c r="C5700" s="7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 t="str">
        <f>IF(Table1[[#This Row],[Under 30]]="yes","under 30",IF(Table1[[#This Row],[Senior]]="No","Senior","other"))</f>
        <v>under 30</v>
      </c>
      <c r="AE5700">
        <f>IF(Table1[[#This Row],[Churn Label]]="no",0,1)</f>
        <v>0</v>
      </c>
      <c r="AF5700" cm="1">
        <f t="array" ref="AF5700">SUM(Table1[Cutomer Churned or not]/'KPI''s'!$B$1)</f>
        <v>0.2685808284731635</v>
      </c>
    </row>
    <row r="5701" spans="1:32" x14ac:dyDescent="0.25">
      <c r="A5701" t="s">
        <v>11518</v>
      </c>
      <c r="B5701" t="s">
        <v>21</v>
      </c>
      <c r="C5701" s="7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 t="str">
        <f>IF(Table1[[#This Row],[Under 30]]="yes","under 30",IF(Table1[[#This Row],[Senior]]="No","Senior","other"))</f>
        <v>under 30</v>
      </c>
      <c r="AE5701">
        <f>IF(Table1[[#This Row],[Churn Label]]="no",0,1)</f>
        <v>0</v>
      </c>
      <c r="AF5701" cm="1">
        <f t="array" ref="AF5701">SUM(Table1[Cutomer Churned or not]/'KPI''s'!$B$1)</f>
        <v>0.2685808284731635</v>
      </c>
    </row>
    <row r="5702" spans="1:32" x14ac:dyDescent="0.25">
      <c r="A5702" t="s">
        <v>11520</v>
      </c>
      <c r="B5702" t="s">
        <v>21</v>
      </c>
      <c r="C5702" s="7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 t="str">
        <f>IF(Table1[[#This Row],[Under 30]]="yes","under 30",IF(Table1[[#This Row],[Senior]]="No","Senior","other"))</f>
        <v>under 30</v>
      </c>
      <c r="AE5702">
        <f>IF(Table1[[#This Row],[Churn Label]]="no",0,1)</f>
        <v>0</v>
      </c>
      <c r="AF5702" cm="1">
        <f t="array" ref="AF5702">SUM(Table1[Cutomer Churned or not]/'KPI''s'!$B$1)</f>
        <v>0.2685808284731635</v>
      </c>
    </row>
    <row r="5703" spans="1:32" x14ac:dyDescent="0.25">
      <c r="A5703" t="s">
        <v>11522</v>
      </c>
      <c r="B5703" t="s">
        <v>21</v>
      </c>
      <c r="C5703" s="7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 t="str">
        <f>IF(Table1[[#This Row],[Under 30]]="yes","under 30",IF(Table1[[#This Row],[Senior]]="No","Senior","other"))</f>
        <v>other</v>
      </c>
      <c r="AE5703">
        <f>IF(Table1[[#This Row],[Churn Label]]="no",0,1)</f>
        <v>0</v>
      </c>
      <c r="AF5703" cm="1">
        <f t="array" ref="AF5703">SUM(Table1[Cutomer Churned or not]/'KPI''s'!$B$1)</f>
        <v>0.2685808284731635</v>
      </c>
    </row>
    <row r="5704" spans="1:32" x14ac:dyDescent="0.25">
      <c r="A5704" t="s">
        <v>11524</v>
      </c>
      <c r="B5704" t="s">
        <v>21</v>
      </c>
      <c r="C5704" s="7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 t="str">
        <f>IF(Table1[[#This Row],[Under 30]]="yes","under 30",IF(Table1[[#This Row],[Senior]]="No","Senior","other"))</f>
        <v>under 30</v>
      </c>
      <c r="AE5704">
        <f>IF(Table1[[#This Row],[Churn Label]]="no",0,1)</f>
        <v>0</v>
      </c>
      <c r="AF5704" cm="1">
        <f t="array" ref="AF5704">SUM(Table1[Cutomer Churned or not]/'KPI''s'!$B$1)</f>
        <v>0.2685808284731635</v>
      </c>
    </row>
    <row r="5705" spans="1:32" x14ac:dyDescent="0.25">
      <c r="A5705" t="s">
        <v>11526</v>
      </c>
      <c r="B5705" t="s">
        <v>21</v>
      </c>
      <c r="C5705" s="7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 t="str">
        <f>IF(Table1[[#This Row],[Under 30]]="yes","under 30",IF(Table1[[#This Row],[Senior]]="No","Senior","other"))</f>
        <v>Senior</v>
      </c>
      <c r="AE5705">
        <f>IF(Table1[[#This Row],[Churn Label]]="no",0,1)</f>
        <v>0</v>
      </c>
      <c r="AF5705" cm="1">
        <f t="array" ref="AF5705">SUM(Table1[Cutomer Churned or not]/'KPI''s'!$B$1)</f>
        <v>0.2685808284731635</v>
      </c>
    </row>
    <row r="5706" spans="1:32" x14ac:dyDescent="0.25">
      <c r="A5706" t="s">
        <v>11528</v>
      </c>
      <c r="B5706" t="s">
        <v>21</v>
      </c>
      <c r="C5706" s="7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 t="str">
        <f>IF(Table1[[#This Row],[Under 30]]="yes","under 30",IF(Table1[[#This Row],[Senior]]="No","Senior","other"))</f>
        <v>Senior</v>
      </c>
      <c r="AE5706">
        <f>IF(Table1[[#This Row],[Churn Label]]="no",0,1)</f>
        <v>0</v>
      </c>
      <c r="AF5706" cm="1">
        <f t="array" ref="AF5706">SUM(Table1[Cutomer Churned or not]/'KPI''s'!$B$1)</f>
        <v>0.2685808284731635</v>
      </c>
    </row>
    <row r="5707" spans="1:32" x14ac:dyDescent="0.25">
      <c r="A5707" t="s">
        <v>11530</v>
      </c>
      <c r="B5707" t="s">
        <v>21</v>
      </c>
      <c r="C5707" s="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 t="str">
        <f>IF(Table1[[#This Row],[Under 30]]="yes","under 30",IF(Table1[[#This Row],[Senior]]="No","Senior","other"))</f>
        <v>Senior</v>
      </c>
      <c r="AE5707">
        <f>IF(Table1[[#This Row],[Churn Label]]="no",0,1)</f>
        <v>0</v>
      </c>
      <c r="AF5707" cm="1">
        <f t="array" ref="AF5707">SUM(Table1[Cutomer Churned or not]/'KPI''s'!$B$1)</f>
        <v>0.2685808284731635</v>
      </c>
    </row>
    <row r="5708" spans="1:32" x14ac:dyDescent="0.25">
      <c r="A5708" t="s">
        <v>11532</v>
      </c>
      <c r="B5708" t="s">
        <v>21</v>
      </c>
      <c r="C5708" s="7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 t="str">
        <f>IF(Table1[[#This Row],[Under 30]]="yes","under 30",IF(Table1[[#This Row],[Senior]]="No","Senior","other"))</f>
        <v>under 30</v>
      </c>
      <c r="AE5708">
        <f>IF(Table1[[#This Row],[Churn Label]]="no",0,1)</f>
        <v>0</v>
      </c>
      <c r="AF5708" cm="1">
        <f t="array" ref="AF5708">SUM(Table1[Cutomer Churned or not]/'KPI''s'!$B$1)</f>
        <v>0.2685808284731635</v>
      </c>
    </row>
    <row r="5709" spans="1:32" x14ac:dyDescent="0.25">
      <c r="A5709" t="s">
        <v>11534</v>
      </c>
      <c r="B5709" t="s">
        <v>21</v>
      </c>
      <c r="C5709" s="7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 t="str">
        <f>IF(Table1[[#This Row],[Under 30]]="yes","under 30",IF(Table1[[#This Row],[Senior]]="No","Senior","other"))</f>
        <v>Senior</v>
      </c>
      <c r="AE5709">
        <f>IF(Table1[[#This Row],[Churn Label]]="no",0,1)</f>
        <v>0</v>
      </c>
      <c r="AF5709" cm="1">
        <f t="array" ref="AF5709">SUM(Table1[Cutomer Churned or not]/'KPI''s'!$B$1)</f>
        <v>0.2685808284731635</v>
      </c>
    </row>
    <row r="5710" spans="1:32" x14ac:dyDescent="0.25">
      <c r="A5710" t="s">
        <v>11536</v>
      </c>
      <c r="B5710" t="s">
        <v>21</v>
      </c>
      <c r="C5710" s="7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 t="str">
        <f>IF(Table1[[#This Row],[Under 30]]="yes","under 30",IF(Table1[[#This Row],[Senior]]="No","Senior","other"))</f>
        <v>under 30</v>
      </c>
      <c r="AE5710">
        <f>IF(Table1[[#This Row],[Churn Label]]="no",0,1)</f>
        <v>0</v>
      </c>
      <c r="AF5710" cm="1">
        <f t="array" ref="AF5710">SUM(Table1[Cutomer Churned or not]/'KPI''s'!$B$1)</f>
        <v>0.2685808284731635</v>
      </c>
    </row>
    <row r="5711" spans="1:32" x14ac:dyDescent="0.25">
      <c r="A5711" t="s">
        <v>11538</v>
      </c>
      <c r="B5711" t="s">
        <v>21</v>
      </c>
      <c r="C5711" s="7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 t="str">
        <f>IF(Table1[[#This Row],[Under 30]]="yes","under 30",IF(Table1[[#This Row],[Senior]]="No","Senior","other"))</f>
        <v>Senior</v>
      </c>
      <c r="AE5711">
        <f>IF(Table1[[#This Row],[Churn Label]]="no",0,1)</f>
        <v>0</v>
      </c>
      <c r="AF5711" cm="1">
        <f t="array" ref="AF5711">SUM(Table1[Cutomer Churned or not]/'KPI''s'!$B$1)</f>
        <v>0.2685808284731635</v>
      </c>
    </row>
    <row r="5712" spans="1:32" x14ac:dyDescent="0.25">
      <c r="A5712" t="s">
        <v>11540</v>
      </c>
      <c r="B5712" t="s">
        <v>21</v>
      </c>
      <c r="C5712" s="7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 t="str">
        <f>IF(Table1[[#This Row],[Under 30]]="yes","under 30",IF(Table1[[#This Row],[Senior]]="No","Senior","other"))</f>
        <v>Senior</v>
      </c>
      <c r="AE5712">
        <f>IF(Table1[[#This Row],[Churn Label]]="no",0,1)</f>
        <v>0</v>
      </c>
      <c r="AF5712" cm="1">
        <f t="array" ref="AF5712">SUM(Table1[Cutomer Churned or not]/'KPI''s'!$B$1)</f>
        <v>0.2685808284731635</v>
      </c>
    </row>
    <row r="5713" spans="1:32" x14ac:dyDescent="0.25">
      <c r="A5713" t="s">
        <v>11542</v>
      </c>
      <c r="B5713" t="s">
        <v>21</v>
      </c>
      <c r="C5713" s="7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 t="str">
        <f>IF(Table1[[#This Row],[Under 30]]="yes","under 30",IF(Table1[[#This Row],[Senior]]="No","Senior","other"))</f>
        <v>Senior</v>
      </c>
      <c r="AE5713">
        <f>IF(Table1[[#This Row],[Churn Label]]="no",0,1)</f>
        <v>0</v>
      </c>
      <c r="AF5713" cm="1">
        <f t="array" ref="AF5713">SUM(Table1[Cutomer Churned or not]/'KPI''s'!$B$1)</f>
        <v>0.2685808284731635</v>
      </c>
    </row>
    <row r="5714" spans="1:32" x14ac:dyDescent="0.25">
      <c r="A5714" t="s">
        <v>11544</v>
      </c>
      <c r="B5714" t="s">
        <v>21</v>
      </c>
      <c r="C5714" s="7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 t="str">
        <f>IF(Table1[[#This Row],[Under 30]]="yes","under 30",IF(Table1[[#This Row],[Senior]]="No","Senior","other"))</f>
        <v>Senior</v>
      </c>
      <c r="AE5714">
        <f>IF(Table1[[#This Row],[Churn Label]]="no",0,1)</f>
        <v>0</v>
      </c>
      <c r="AF5714" cm="1">
        <f t="array" ref="AF5714">SUM(Table1[Cutomer Churned or not]/'KPI''s'!$B$1)</f>
        <v>0.2685808284731635</v>
      </c>
    </row>
    <row r="5715" spans="1:32" x14ac:dyDescent="0.25">
      <c r="A5715" t="s">
        <v>11546</v>
      </c>
      <c r="B5715" t="s">
        <v>21</v>
      </c>
      <c r="C5715" s="7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 t="str">
        <f>IF(Table1[[#This Row],[Under 30]]="yes","under 30",IF(Table1[[#This Row],[Senior]]="No","Senior","other"))</f>
        <v>Senior</v>
      </c>
      <c r="AE5715">
        <f>IF(Table1[[#This Row],[Churn Label]]="no",0,1)</f>
        <v>0</v>
      </c>
      <c r="AF5715" cm="1">
        <f t="array" ref="AF5715">SUM(Table1[Cutomer Churned or not]/'KPI''s'!$B$1)</f>
        <v>0.2685808284731635</v>
      </c>
    </row>
    <row r="5716" spans="1:32" x14ac:dyDescent="0.25">
      <c r="A5716" t="s">
        <v>11548</v>
      </c>
      <c r="B5716" t="s">
        <v>21</v>
      </c>
      <c r="C5716" s="7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 t="str">
        <f>IF(Table1[[#This Row],[Under 30]]="yes","under 30",IF(Table1[[#This Row],[Senior]]="No","Senior","other"))</f>
        <v>Senior</v>
      </c>
      <c r="AE5716">
        <f>IF(Table1[[#This Row],[Churn Label]]="no",0,1)</f>
        <v>0</v>
      </c>
      <c r="AF5716" cm="1">
        <f t="array" ref="AF5716">SUM(Table1[Cutomer Churned or not]/'KPI''s'!$B$1)</f>
        <v>0.2685808284731635</v>
      </c>
    </row>
    <row r="5717" spans="1:32" x14ac:dyDescent="0.25">
      <c r="A5717" t="s">
        <v>11550</v>
      </c>
      <c r="B5717" t="s">
        <v>21</v>
      </c>
      <c r="C5717" s="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 t="str">
        <f>IF(Table1[[#This Row],[Under 30]]="yes","under 30",IF(Table1[[#This Row],[Senior]]="No","Senior","other"))</f>
        <v>Senior</v>
      </c>
      <c r="AE5717">
        <f>IF(Table1[[#This Row],[Churn Label]]="no",0,1)</f>
        <v>0</v>
      </c>
      <c r="AF5717" cm="1">
        <f t="array" ref="AF5717">SUM(Table1[Cutomer Churned or not]/'KPI''s'!$B$1)</f>
        <v>0.2685808284731635</v>
      </c>
    </row>
    <row r="5718" spans="1:32" x14ac:dyDescent="0.25">
      <c r="A5718" t="s">
        <v>11552</v>
      </c>
      <c r="B5718" t="s">
        <v>21</v>
      </c>
      <c r="C5718" s="7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 t="str">
        <f>IF(Table1[[#This Row],[Under 30]]="yes","under 30",IF(Table1[[#This Row],[Senior]]="No","Senior","other"))</f>
        <v>Senior</v>
      </c>
      <c r="AE5718">
        <f>IF(Table1[[#This Row],[Churn Label]]="no",0,1)</f>
        <v>0</v>
      </c>
      <c r="AF5718" cm="1">
        <f t="array" ref="AF5718">SUM(Table1[Cutomer Churned or not]/'KPI''s'!$B$1)</f>
        <v>0.2685808284731635</v>
      </c>
    </row>
    <row r="5719" spans="1:32" x14ac:dyDescent="0.25">
      <c r="A5719" t="s">
        <v>11554</v>
      </c>
      <c r="B5719" t="s">
        <v>21</v>
      </c>
      <c r="C5719" s="7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 t="str">
        <f>IF(Table1[[#This Row],[Under 30]]="yes","under 30",IF(Table1[[#This Row],[Senior]]="No","Senior","other"))</f>
        <v>Senior</v>
      </c>
      <c r="AE5719">
        <f>IF(Table1[[#This Row],[Churn Label]]="no",0,1)</f>
        <v>0</v>
      </c>
      <c r="AF5719" cm="1">
        <f t="array" ref="AF5719">SUM(Table1[Cutomer Churned or not]/'KPI''s'!$B$1)</f>
        <v>0.2685808284731635</v>
      </c>
    </row>
    <row r="5720" spans="1:32" x14ac:dyDescent="0.25">
      <c r="A5720" t="s">
        <v>11556</v>
      </c>
      <c r="B5720" t="s">
        <v>21</v>
      </c>
      <c r="C5720" s="7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 t="str">
        <f>IF(Table1[[#This Row],[Under 30]]="yes","under 30",IF(Table1[[#This Row],[Senior]]="No","Senior","other"))</f>
        <v>Senior</v>
      </c>
      <c r="AE5720">
        <f>IF(Table1[[#This Row],[Churn Label]]="no",0,1)</f>
        <v>0</v>
      </c>
      <c r="AF5720" cm="1">
        <f t="array" ref="AF5720">SUM(Table1[Cutomer Churned or not]/'KPI''s'!$B$1)</f>
        <v>0.2685808284731635</v>
      </c>
    </row>
    <row r="5721" spans="1:32" x14ac:dyDescent="0.25">
      <c r="A5721" t="s">
        <v>11558</v>
      </c>
      <c r="B5721" t="s">
        <v>21</v>
      </c>
      <c r="C5721" s="7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 t="str">
        <f>IF(Table1[[#This Row],[Under 30]]="yes","under 30",IF(Table1[[#This Row],[Senior]]="No","Senior","other"))</f>
        <v>Senior</v>
      </c>
      <c r="AE5721">
        <f>IF(Table1[[#This Row],[Churn Label]]="no",0,1)</f>
        <v>0</v>
      </c>
      <c r="AF5721" cm="1">
        <f t="array" ref="AF5721">SUM(Table1[Cutomer Churned or not]/'KPI''s'!$B$1)</f>
        <v>0.2685808284731635</v>
      </c>
    </row>
    <row r="5722" spans="1:32" x14ac:dyDescent="0.25">
      <c r="A5722" t="s">
        <v>11560</v>
      </c>
      <c r="B5722" t="s">
        <v>21</v>
      </c>
      <c r="C5722" s="7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 t="str">
        <f>IF(Table1[[#This Row],[Under 30]]="yes","under 30",IF(Table1[[#This Row],[Senior]]="No","Senior","other"))</f>
        <v>Senior</v>
      </c>
      <c r="AE5722">
        <f>IF(Table1[[#This Row],[Churn Label]]="no",0,1)</f>
        <v>0</v>
      </c>
      <c r="AF5722" cm="1">
        <f t="array" ref="AF5722">SUM(Table1[Cutomer Churned or not]/'KPI''s'!$B$1)</f>
        <v>0.2685808284731635</v>
      </c>
    </row>
    <row r="5723" spans="1:32" x14ac:dyDescent="0.25">
      <c r="A5723" t="s">
        <v>11562</v>
      </c>
      <c r="B5723" t="s">
        <v>21</v>
      </c>
      <c r="C5723" s="7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 t="str">
        <f>IF(Table1[[#This Row],[Under 30]]="yes","under 30",IF(Table1[[#This Row],[Senior]]="No","Senior","other"))</f>
        <v>other</v>
      </c>
      <c r="AE5723">
        <f>IF(Table1[[#This Row],[Churn Label]]="no",0,1)</f>
        <v>0</v>
      </c>
      <c r="AF5723" cm="1">
        <f t="array" ref="AF5723">SUM(Table1[Cutomer Churned or not]/'KPI''s'!$B$1)</f>
        <v>0.2685808284731635</v>
      </c>
    </row>
    <row r="5724" spans="1:32" x14ac:dyDescent="0.25">
      <c r="A5724" t="s">
        <v>11564</v>
      </c>
      <c r="B5724" t="s">
        <v>21</v>
      </c>
      <c r="C5724" s="7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 t="str">
        <f>IF(Table1[[#This Row],[Under 30]]="yes","under 30",IF(Table1[[#This Row],[Senior]]="No","Senior","other"))</f>
        <v>Senior</v>
      </c>
      <c r="AE5724">
        <f>IF(Table1[[#This Row],[Churn Label]]="no",0,1)</f>
        <v>0</v>
      </c>
      <c r="AF5724" cm="1">
        <f t="array" ref="AF5724">SUM(Table1[Cutomer Churned or not]/'KPI''s'!$B$1)</f>
        <v>0.2685808284731635</v>
      </c>
    </row>
    <row r="5725" spans="1:32" x14ac:dyDescent="0.25">
      <c r="A5725" t="s">
        <v>11566</v>
      </c>
      <c r="B5725" t="s">
        <v>21</v>
      </c>
      <c r="C5725" s="7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 t="str">
        <f>IF(Table1[[#This Row],[Under 30]]="yes","under 30",IF(Table1[[#This Row],[Senior]]="No","Senior","other"))</f>
        <v>Senior</v>
      </c>
      <c r="AE5725">
        <f>IF(Table1[[#This Row],[Churn Label]]="no",0,1)</f>
        <v>0</v>
      </c>
      <c r="AF5725" cm="1">
        <f t="array" ref="AF5725">SUM(Table1[Cutomer Churned or not]/'KPI''s'!$B$1)</f>
        <v>0.2685808284731635</v>
      </c>
    </row>
    <row r="5726" spans="1:32" x14ac:dyDescent="0.25">
      <c r="A5726" t="s">
        <v>11568</v>
      </c>
      <c r="B5726" t="s">
        <v>21</v>
      </c>
      <c r="C5726" s="7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 t="str">
        <f>IF(Table1[[#This Row],[Under 30]]="yes","under 30",IF(Table1[[#This Row],[Senior]]="No","Senior","other"))</f>
        <v>Senior</v>
      </c>
      <c r="AE5726">
        <f>IF(Table1[[#This Row],[Churn Label]]="no",0,1)</f>
        <v>0</v>
      </c>
      <c r="AF5726" cm="1">
        <f t="array" ref="AF5726">SUM(Table1[Cutomer Churned or not]/'KPI''s'!$B$1)</f>
        <v>0.2685808284731635</v>
      </c>
    </row>
    <row r="5727" spans="1:32" x14ac:dyDescent="0.25">
      <c r="A5727" t="s">
        <v>11570</v>
      </c>
      <c r="B5727" t="s">
        <v>21</v>
      </c>
      <c r="C5727" s="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 t="str">
        <f>IF(Table1[[#This Row],[Under 30]]="yes","under 30",IF(Table1[[#This Row],[Senior]]="No","Senior","other"))</f>
        <v>Senior</v>
      </c>
      <c r="AE5727">
        <f>IF(Table1[[#This Row],[Churn Label]]="no",0,1)</f>
        <v>0</v>
      </c>
      <c r="AF5727" cm="1">
        <f t="array" ref="AF5727">SUM(Table1[Cutomer Churned or not]/'KPI''s'!$B$1)</f>
        <v>0.2685808284731635</v>
      </c>
    </row>
    <row r="5728" spans="1:32" x14ac:dyDescent="0.25">
      <c r="A5728" t="s">
        <v>11572</v>
      </c>
      <c r="B5728" t="s">
        <v>21</v>
      </c>
      <c r="C5728" s="7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 t="str">
        <f>IF(Table1[[#This Row],[Under 30]]="yes","under 30",IF(Table1[[#This Row],[Senior]]="No","Senior","other"))</f>
        <v>Senior</v>
      </c>
      <c r="AE5728">
        <f>IF(Table1[[#This Row],[Churn Label]]="no",0,1)</f>
        <v>0</v>
      </c>
      <c r="AF5728" cm="1">
        <f t="array" ref="AF5728">SUM(Table1[Cutomer Churned or not]/'KPI''s'!$B$1)</f>
        <v>0.2685808284731635</v>
      </c>
    </row>
    <row r="5729" spans="1:32" x14ac:dyDescent="0.25">
      <c r="A5729" t="s">
        <v>11574</v>
      </c>
      <c r="B5729" t="s">
        <v>21</v>
      </c>
      <c r="C5729" s="7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 t="str">
        <f>IF(Table1[[#This Row],[Under 30]]="yes","under 30",IF(Table1[[#This Row],[Senior]]="No","Senior","other"))</f>
        <v>Senior</v>
      </c>
      <c r="AE5729">
        <f>IF(Table1[[#This Row],[Churn Label]]="no",0,1)</f>
        <v>0</v>
      </c>
      <c r="AF5729" cm="1">
        <f t="array" ref="AF5729">SUM(Table1[Cutomer Churned or not]/'KPI''s'!$B$1)</f>
        <v>0.2685808284731635</v>
      </c>
    </row>
    <row r="5730" spans="1:32" x14ac:dyDescent="0.25">
      <c r="A5730" t="s">
        <v>11576</v>
      </c>
      <c r="B5730" t="s">
        <v>21</v>
      </c>
      <c r="C5730" s="7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 t="str">
        <f>IF(Table1[[#This Row],[Under 30]]="yes","under 30",IF(Table1[[#This Row],[Senior]]="No","Senior","other"))</f>
        <v>Senior</v>
      </c>
      <c r="AE5730">
        <f>IF(Table1[[#This Row],[Churn Label]]="no",0,1)</f>
        <v>0</v>
      </c>
      <c r="AF5730" cm="1">
        <f t="array" ref="AF5730">SUM(Table1[Cutomer Churned or not]/'KPI''s'!$B$1)</f>
        <v>0.2685808284731635</v>
      </c>
    </row>
    <row r="5731" spans="1:32" x14ac:dyDescent="0.25">
      <c r="A5731" t="s">
        <v>11578</v>
      </c>
      <c r="B5731" t="s">
        <v>21</v>
      </c>
      <c r="C5731" s="7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 t="str">
        <f>IF(Table1[[#This Row],[Under 30]]="yes","under 30",IF(Table1[[#This Row],[Senior]]="No","Senior","other"))</f>
        <v>Senior</v>
      </c>
      <c r="AE5731">
        <f>IF(Table1[[#This Row],[Churn Label]]="no",0,1)</f>
        <v>0</v>
      </c>
      <c r="AF5731" cm="1">
        <f t="array" ref="AF5731">SUM(Table1[Cutomer Churned or not]/'KPI''s'!$B$1)</f>
        <v>0.2685808284731635</v>
      </c>
    </row>
    <row r="5732" spans="1:32" x14ac:dyDescent="0.25">
      <c r="A5732" t="s">
        <v>11580</v>
      </c>
      <c r="B5732" t="s">
        <v>21</v>
      </c>
      <c r="C5732" s="7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 t="str">
        <f>IF(Table1[[#This Row],[Under 30]]="yes","under 30",IF(Table1[[#This Row],[Senior]]="No","Senior","other"))</f>
        <v>under 30</v>
      </c>
      <c r="AE5732">
        <f>IF(Table1[[#This Row],[Churn Label]]="no",0,1)</f>
        <v>0</v>
      </c>
      <c r="AF5732" cm="1">
        <f t="array" ref="AF5732">SUM(Table1[Cutomer Churned or not]/'KPI''s'!$B$1)</f>
        <v>0.2685808284731635</v>
      </c>
    </row>
    <row r="5733" spans="1:32" x14ac:dyDescent="0.25">
      <c r="A5733" t="s">
        <v>11582</v>
      </c>
      <c r="B5733" t="s">
        <v>21</v>
      </c>
      <c r="C5733" s="7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 t="str">
        <f>IF(Table1[[#This Row],[Under 30]]="yes","under 30",IF(Table1[[#This Row],[Senior]]="No","Senior","other"))</f>
        <v>other</v>
      </c>
      <c r="AE5733">
        <f>IF(Table1[[#This Row],[Churn Label]]="no",0,1)</f>
        <v>0</v>
      </c>
      <c r="AF5733" cm="1">
        <f t="array" ref="AF5733">SUM(Table1[Cutomer Churned or not]/'KPI''s'!$B$1)</f>
        <v>0.2685808284731635</v>
      </c>
    </row>
    <row r="5734" spans="1:32" x14ac:dyDescent="0.25">
      <c r="A5734" t="s">
        <v>11584</v>
      </c>
      <c r="B5734" t="s">
        <v>21</v>
      </c>
      <c r="C5734" s="7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 t="str">
        <f>IF(Table1[[#This Row],[Under 30]]="yes","under 30",IF(Table1[[#This Row],[Senior]]="No","Senior","other"))</f>
        <v>Senior</v>
      </c>
      <c r="AE5734">
        <f>IF(Table1[[#This Row],[Churn Label]]="no",0,1)</f>
        <v>0</v>
      </c>
      <c r="AF5734" cm="1">
        <f t="array" ref="AF5734">SUM(Table1[Cutomer Churned or not]/'KPI''s'!$B$1)</f>
        <v>0.2685808284731635</v>
      </c>
    </row>
    <row r="5735" spans="1:32" x14ac:dyDescent="0.25">
      <c r="A5735" t="s">
        <v>11586</v>
      </c>
      <c r="B5735" t="s">
        <v>21</v>
      </c>
      <c r="C5735" s="7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 t="str">
        <f>IF(Table1[[#This Row],[Under 30]]="yes","under 30",IF(Table1[[#This Row],[Senior]]="No","Senior","other"))</f>
        <v>Senior</v>
      </c>
      <c r="AE5735">
        <f>IF(Table1[[#This Row],[Churn Label]]="no",0,1)</f>
        <v>0</v>
      </c>
      <c r="AF5735" cm="1">
        <f t="array" ref="AF5735">SUM(Table1[Cutomer Churned or not]/'KPI''s'!$B$1)</f>
        <v>0.2685808284731635</v>
      </c>
    </row>
    <row r="5736" spans="1:32" x14ac:dyDescent="0.25">
      <c r="A5736" t="s">
        <v>11588</v>
      </c>
      <c r="B5736" t="s">
        <v>21</v>
      </c>
      <c r="C5736" s="7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 t="str">
        <f>IF(Table1[[#This Row],[Under 30]]="yes","under 30",IF(Table1[[#This Row],[Senior]]="No","Senior","other"))</f>
        <v>Senior</v>
      </c>
      <c r="AE5736">
        <f>IF(Table1[[#This Row],[Churn Label]]="no",0,1)</f>
        <v>0</v>
      </c>
      <c r="AF5736" cm="1">
        <f t="array" ref="AF5736">SUM(Table1[Cutomer Churned or not]/'KPI''s'!$B$1)</f>
        <v>0.2685808284731635</v>
      </c>
    </row>
    <row r="5737" spans="1:32" x14ac:dyDescent="0.25">
      <c r="A5737" t="s">
        <v>11590</v>
      </c>
      <c r="B5737" t="s">
        <v>21</v>
      </c>
      <c r="C5737" s="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 t="str">
        <f>IF(Table1[[#This Row],[Under 30]]="yes","under 30",IF(Table1[[#This Row],[Senior]]="No","Senior","other"))</f>
        <v>under 30</v>
      </c>
      <c r="AE5737">
        <f>IF(Table1[[#This Row],[Churn Label]]="no",0,1)</f>
        <v>0</v>
      </c>
      <c r="AF5737" cm="1">
        <f t="array" ref="AF5737">SUM(Table1[Cutomer Churned or not]/'KPI''s'!$B$1)</f>
        <v>0.2685808284731635</v>
      </c>
    </row>
    <row r="5738" spans="1:32" x14ac:dyDescent="0.25">
      <c r="A5738" t="s">
        <v>11592</v>
      </c>
      <c r="B5738" t="s">
        <v>21</v>
      </c>
      <c r="C5738" s="7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 t="str">
        <f>IF(Table1[[#This Row],[Under 30]]="yes","under 30",IF(Table1[[#This Row],[Senior]]="No","Senior","other"))</f>
        <v>Senior</v>
      </c>
      <c r="AE5738">
        <f>IF(Table1[[#This Row],[Churn Label]]="no",0,1)</f>
        <v>0</v>
      </c>
      <c r="AF5738" cm="1">
        <f t="array" ref="AF5738">SUM(Table1[Cutomer Churned or not]/'KPI''s'!$B$1)</f>
        <v>0.2685808284731635</v>
      </c>
    </row>
    <row r="5739" spans="1:32" x14ac:dyDescent="0.25">
      <c r="A5739" t="s">
        <v>11594</v>
      </c>
      <c r="B5739" t="s">
        <v>21</v>
      </c>
      <c r="C5739" s="7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 t="str">
        <f>IF(Table1[[#This Row],[Under 30]]="yes","under 30",IF(Table1[[#This Row],[Senior]]="No","Senior","other"))</f>
        <v>Senior</v>
      </c>
      <c r="AE5739">
        <f>IF(Table1[[#This Row],[Churn Label]]="no",0,1)</f>
        <v>0</v>
      </c>
      <c r="AF5739" cm="1">
        <f t="array" ref="AF5739">SUM(Table1[Cutomer Churned or not]/'KPI''s'!$B$1)</f>
        <v>0.2685808284731635</v>
      </c>
    </row>
    <row r="5740" spans="1:32" x14ac:dyDescent="0.25">
      <c r="A5740" t="s">
        <v>11596</v>
      </c>
      <c r="B5740" t="s">
        <v>21</v>
      </c>
      <c r="C5740" s="7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 t="str">
        <f>IF(Table1[[#This Row],[Under 30]]="yes","under 30",IF(Table1[[#This Row],[Senior]]="No","Senior","other"))</f>
        <v>Senior</v>
      </c>
      <c r="AE5740">
        <f>IF(Table1[[#This Row],[Churn Label]]="no",0,1)</f>
        <v>0</v>
      </c>
      <c r="AF5740" cm="1">
        <f t="array" ref="AF5740">SUM(Table1[Cutomer Churned or not]/'KPI''s'!$B$1)</f>
        <v>0.2685808284731635</v>
      </c>
    </row>
    <row r="5741" spans="1:32" x14ac:dyDescent="0.25">
      <c r="A5741" t="s">
        <v>11598</v>
      </c>
      <c r="B5741" t="s">
        <v>21</v>
      </c>
      <c r="C5741" s="7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 t="str">
        <f>IF(Table1[[#This Row],[Under 30]]="yes","under 30",IF(Table1[[#This Row],[Senior]]="No","Senior","other"))</f>
        <v>Senior</v>
      </c>
      <c r="AE5741">
        <f>IF(Table1[[#This Row],[Churn Label]]="no",0,1)</f>
        <v>0</v>
      </c>
      <c r="AF5741" cm="1">
        <f t="array" ref="AF5741">SUM(Table1[Cutomer Churned or not]/'KPI''s'!$B$1)</f>
        <v>0.2685808284731635</v>
      </c>
    </row>
    <row r="5742" spans="1:32" x14ac:dyDescent="0.25">
      <c r="A5742" t="s">
        <v>11600</v>
      </c>
      <c r="B5742" t="s">
        <v>21</v>
      </c>
      <c r="C5742" s="7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 t="str">
        <f>IF(Table1[[#This Row],[Under 30]]="yes","under 30",IF(Table1[[#This Row],[Senior]]="No","Senior","other"))</f>
        <v>under 30</v>
      </c>
      <c r="AE5742">
        <f>IF(Table1[[#This Row],[Churn Label]]="no",0,1)</f>
        <v>0</v>
      </c>
      <c r="AF5742" cm="1">
        <f t="array" ref="AF5742">SUM(Table1[Cutomer Churned or not]/'KPI''s'!$B$1)</f>
        <v>0.2685808284731635</v>
      </c>
    </row>
    <row r="5743" spans="1:32" x14ac:dyDescent="0.25">
      <c r="A5743" t="s">
        <v>11602</v>
      </c>
      <c r="B5743" t="s">
        <v>21</v>
      </c>
      <c r="C5743" s="7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 t="str">
        <f>IF(Table1[[#This Row],[Under 30]]="yes","under 30",IF(Table1[[#This Row],[Senior]]="No","Senior","other"))</f>
        <v>Senior</v>
      </c>
      <c r="AE5743">
        <f>IF(Table1[[#This Row],[Churn Label]]="no",0,1)</f>
        <v>0</v>
      </c>
      <c r="AF5743" cm="1">
        <f t="array" ref="AF5743">SUM(Table1[Cutomer Churned or not]/'KPI''s'!$B$1)</f>
        <v>0.2685808284731635</v>
      </c>
    </row>
    <row r="5744" spans="1:32" x14ac:dyDescent="0.25">
      <c r="A5744" t="s">
        <v>11604</v>
      </c>
      <c r="B5744" t="s">
        <v>21</v>
      </c>
      <c r="C5744" s="7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 t="str">
        <f>IF(Table1[[#This Row],[Under 30]]="yes","under 30",IF(Table1[[#This Row],[Senior]]="No","Senior","other"))</f>
        <v>Senior</v>
      </c>
      <c r="AE5744">
        <f>IF(Table1[[#This Row],[Churn Label]]="no",0,1)</f>
        <v>0</v>
      </c>
      <c r="AF5744" cm="1">
        <f t="array" ref="AF5744">SUM(Table1[Cutomer Churned or not]/'KPI''s'!$B$1)</f>
        <v>0.2685808284731635</v>
      </c>
    </row>
    <row r="5745" spans="1:32" x14ac:dyDescent="0.25">
      <c r="A5745" t="s">
        <v>11606</v>
      </c>
      <c r="B5745" t="s">
        <v>21</v>
      </c>
      <c r="C5745" s="7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 t="str">
        <f>IF(Table1[[#This Row],[Under 30]]="yes","under 30",IF(Table1[[#This Row],[Senior]]="No","Senior","other"))</f>
        <v>Senior</v>
      </c>
      <c r="AE5745">
        <f>IF(Table1[[#This Row],[Churn Label]]="no",0,1)</f>
        <v>0</v>
      </c>
      <c r="AF5745" cm="1">
        <f t="array" ref="AF5745">SUM(Table1[Cutomer Churned or not]/'KPI''s'!$B$1)</f>
        <v>0.2685808284731635</v>
      </c>
    </row>
    <row r="5746" spans="1:32" x14ac:dyDescent="0.25">
      <c r="A5746" t="s">
        <v>11608</v>
      </c>
      <c r="B5746" t="s">
        <v>21</v>
      </c>
      <c r="C5746" s="7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 t="str">
        <f>IF(Table1[[#This Row],[Under 30]]="yes","under 30",IF(Table1[[#This Row],[Senior]]="No","Senior","other"))</f>
        <v>Senior</v>
      </c>
      <c r="AE5746">
        <f>IF(Table1[[#This Row],[Churn Label]]="no",0,1)</f>
        <v>0</v>
      </c>
      <c r="AF5746" cm="1">
        <f t="array" ref="AF5746">SUM(Table1[Cutomer Churned or not]/'KPI''s'!$B$1)</f>
        <v>0.2685808284731635</v>
      </c>
    </row>
    <row r="5747" spans="1:32" x14ac:dyDescent="0.25">
      <c r="A5747" t="s">
        <v>11610</v>
      </c>
      <c r="B5747" t="s">
        <v>21</v>
      </c>
      <c r="C5747" s="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 t="str">
        <f>IF(Table1[[#This Row],[Under 30]]="yes","under 30",IF(Table1[[#This Row],[Senior]]="No","Senior","other"))</f>
        <v>Senior</v>
      </c>
      <c r="AE5747">
        <f>IF(Table1[[#This Row],[Churn Label]]="no",0,1)</f>
        <v>0</v>
      </c>
      <c r="AF5747" cm="1">
        <f t="array" ref="AF5747">SUM(Table1[Cutomer Churned or not]/'KPI''s'!$B$1)</f>
        <v>0.2685808284731635</v>
      </c>
    </row>
    <row r="5748" spans="1:32" x14ac:dyDescent="0.25">
      <c r="A5748" t="s">
        <v>11612</v>
      </c>
      <c r="B5748" t="s">
        <v>21</v>
      </c>
      <c r="C5748" s="7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 t="str">
        <f>IF(Table1[[#This Row],[Under 30]]="yes","under 30",IF(Table1[[#This Row],[Senior]]="No","Senior","other"))</f>
        <v>Senior</v>
      </c>
      <c r="AE5748">
        <f>IF(Table1[[#This Row],[Churn Label]]="no",0,1)</f>
        <v>0</v>
      </c>
      <c r="AF5748" cm="1">
        <f t="array" ref="AF5748">SUM(Table1[Cutomer Churned or not]/'KPI''s'!$B$1)</f>
        <v>0.2685808284731635</v>
      </c>
    </row>
    <row r="5749" spans="1:32" x14ac:dyDescent="0.25">
      <c r="A5749" t="s">
        <v>11614</v>
      </c>
      <c r="B5749" t="s">
        <v>21</v>
      </c>
      <c r="C5749" s="7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 t="str">
        <f>IF(Table1[[#This Row],[Under 30]]="yes","under 30",IF(Table1[[#This Row],[Senior]]="No","Senior","other"))</f>
        <v>Senior</v>
      </c>
      <c r="AE5749">
        <f>IF(Table1[[#This Row],[Churn Label]]="no",0,1)</f>
        <v>0</v>
      </c>
      <c r="AF5749" cm="1">
        <f t="array" ref="AF5749">SUM(Table1[Cutomer Churned or not]/'KPI''s'!$B$1)</f>
        <v>0.2685808284731635</v>
      </c>
    </row>
    <row r="5750" spans="1:32" x14ac:dyDescent="0.25">
      <c r="A5750" t="s">
        <v>11616</v>
      </c>
      <c r="B5750" t="s">
        <v>21</v>
      </c>
      <c r="C5750" s="7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 t="str">
        <f>IF(Table1[[#This Row],[Under 30]]="yes","under 30",IF(Table1[[#This Row],[Senior]]="No","Senior","other"))</f>
        <v>Senior</v>
      </c>
      <c r="AE5750">
        <f>IF(Table1[[#This Row],[Churn Label]]="no",0,1)</f>
        <v>0</v>
      </c>
      <c r="AF5750" cm="1">
        <f t="array" ref="AF5750">SUM(Table1[Cutomer Churned or not]/'KPI''s'!$B$1)</f>
        <v>0.2685808284731635</v>
      </c>
    </row>
    <row r="5751" spans="1:32" x14ac:dyDescent="0.25">
      <c r="A5751" t="s">
        <v>11618</v>
      </c>
      <c r="B5751" t="s">
        <v>21</v>
      </c>
      <c r="C5751" s="7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 t="str">
        <f>IF(Table1[[#This Row],[Under 30]]="yes","under 30",IF(Table1[[#This Row],[Senior]]="No","Senior","other"))</f>
        <v>Senior</v>
      </c>
      <c r="AE5751">
        <f>IF(Table1[[#This Row],[Churn Label]]="no",0,1)</f>
        <v>0</v>
      </c>
      <c r="AF5751" cm="1">
        <f t="array" ref="AF5751">SUM(Table1[Cutomer Churned or not]/'KPI''s'!$B$1)</f>
        <v>0.2685808284731635</v>
      </c>
    </row>
    <row r="5752" spans="1:32" x14ac:dyDescent="0.25">
      <c r="A5752" t="s">
        <v>11620</v>
      </c>
      <c r="B5752" t="s">
        <v>21</v>
      </c>
      <c r="C5752" s="7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 t="str">
        <f>IF(Table1[[#This Row],[Under 30]]="yes","under 30",IF(Table1[[#This Row],[Senior]]="No","Senior","other"))</f>
        <v>Senior</v>
      </c>
      <c r="AE5752">
        <f>IF(Table1[[#This Row],[Churn Label]]="no",0,1)</f>
        <v>0</v>
      </c>
      <c r="AF5752" cm="1">
        <f t="array" ref="AF5752">SUM(Table1[Cutomer Churned or not]/'KPI''s'!$B$1)</f>
        <v>0.2685808284731635</v>
      </c>
    </row>
    <row r="5753" spans="1:32" x14ac:dyDescent="0.25">
      <c r="A5753" t="s">
        <v>11622</v>
      </c>
      <c r="B5753" t="s">
        <v>21</v>
      </c>
      <c r="C5753" s="7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 t="str">
        <f>IF(Table1[[#This Row],[Under 30]]="yes","under 30",IF(Table1[[#This Row],[Senior]]="No","Senior","other"))</f>
        <v>under 30</v>
      </c>
      <c r="AE5753">
        <f>IF(Table1[[#This Row],[Churn Label]]="no",0,1)</f>
        <v>0</v>
      </c>
      <c r="AF5753" cm="1">
        <f t="array" ref="AF5753">SUM(Table1[Cutomer Churned or not]/'KPI''s'!$B$1)</f>
        <v>0.2685808284731635</v>
      </c>
    </row>
    <row r="5754" spans="1:32" x14ac:dyDescent="0.25">
      <c r="A5754" t="s">
        <v>11624</v>
      </c>
      <c r="B5754" t="s">
        <v>21</v>
      </c>
      <c r="C5754" s="7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 t="str">
        <f>IF(Table1[[#This Row],[Under 30]]="yes","under 30",IF(Table1[[#This Row],[Senior]]="No","Senior","other"))</f>
        <v>Senior</v>
      </c>
      <c r="AE5754">
        <f>IF(Table1[[#This Row],[Churn Label]]="no",0,1)</f>
        <v>0</v>
      </c>
      <c r="AF5754" cm="1">
        <f t="array" ref="AF5754">SUM(Table1[Cutomer Churned or not]/'KPI''s'!$B$1)</f>
        <v>0.2685808284731635</v>
      </c>
    </row>
    <row r="5755" spans="1:32" x14ac:dyDescent="0.25">
      <c r="A5755" t="s">
        <v>11626</v>
      </c>
      <c r="B5755" t="s">
        <v>21</v>
      </c>
      <c r="C5755" s="7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 t="str">
        <f>IF(Table1[[#This Row],[Under 30]]="yes","under 30",IF(Table1[[#This Row],[Senior]]="No","Senior","other"))</f>
        <v>Senior</v>
      </c>
      <c r="AE5755">
        <f>IF(Table1[[#This Row],[Churn Label]]="no",0,1)</f>
        <v>0</v>
      </c>
      <c r="AF5755" cm="1">
        <f t="array" ref="AF5755">SUM(Table1[Cutomer Churned or not]/'KPI''s'!$B$1)</f>
        <v>0.2685808284731635</v>
      </c>
    </row>
    <row r="5756" spans="1:32" x14ac:dyDescent="0.25">
      <c r="A5756" t="s">
        <v>11628</v>
      </c>
      <c r="B5756" t="s">
        <v>21</v>
      </c>
      <c r="C5756" s="7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 t="str">
        <f>IF(Table1[[#This Row],[Under 30]]="yes","under 30",IF(Table1[[#This Row],[Senior]]="No","Senior","other"))</f>
        <v>Senior</v>
      </c>
      <c r="AE5756">
        <f>IF(Table1[[#This Row],[Churn Label]]="no",0,1)</f>
        <v>0</v>
      </c>
      <c r="AF5756" cm="1">
        <f t="array" ref="AF5756">SUM(Table1[Cutomer Churned or not]/'KPI''s'!$B$1)</f>
        <v>0.2685808284731635</v>
      </c>
    </row>
    <row r="5757" spans="1:32" x14ac:dyDescent="0.25">
      <c r="A5757" t="s">
        <v>11630</v>
      </c>
      <c r="B5757" t="s">
        <v>21</v>
      </c>
      <c r="C5757" s="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 t="str">
        <f>IF(Table1[[#This Row],[Under 30]]="yes","under 30",IF(Table1[[#This Row],[Senior]]="No","Senior","other"))</f>
        <v>other</v>
      </c>
      <c r="AE5757">
        <f>IF(Table1[[#This Row],[Churn Label]]="no",0,1)</f>
        <v>0</v>
      </c>
      <c r="AF5757" cm="1">
        <f t="array" ref="AF5757">SUM(Table1[Cutomer Churned or not]/'KPI''s'!$B$1)</f>
        <v>0.2685808284731635</v>
      </c>
    </row>
    <row r="5758" spans="1:32" x14ac:dyDescent="0.25">
      <c r="A5758" t="s">
        <v>11632</v>
      </c>
      <c r="B5758" t="s">
        <v>21</v>
      </c>
      <c r="C5758" s="7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 t="str">
        <f>IF(Table1[[#This Row],[Under 30]]="yes","under 30",IF(Table1[[#This Row],[Senior]]="No","Senior","other"))</f>
        <v>under 30</v>
      </c>
      <c r="AE5758">
        <f>IF(Table1[[#This Row],[Churn Label]]="no",0,1)</f>
        <v>0</v>
      </c>
      <c r="AF5758" cm="1">
        <f t="array" ref="AF5758">SUM(Table1[Cutomer Churned or not]/'KPI''s'!$B$1)</f>
        <v>0.2685808284731635</v>
      </c>
    </row>
    <row r="5759" spans="1:32" x14ac:dyDescent="0.25">
      <c r="A5759" t="s">
        <v>11634</v>
      </c>
      <c r="B5759" t="s">
        <v>21</v>
      </c>
      <c r="C5759" s="7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 t="str">
        <f>IF(Table1[[#This Row],[Under 30]]="yes","under 30",IF(Table1[[#This Row],[Senior]]="No","Senior","other"))</f>
        <v>other</v>
      </c>
      <c r="AE5759">
        <f>IF(Table1[[#This Row],[Churn Label]]="no",0,1)</f>
        <v>0</v>
      </c>
      <c r="AF5759" cm="1">
        <f t="array" ref="AF5759">SUM(Table1[Cutomer Churned or not]/'KPI''s'!$B$1)</f>
        <v>0.2685808284731635</v>
      </c>
    </row>
    <row r="5760" spans="1:32" x14ac:dyDescent="0.25">
      <c r="A5760" t="s">
        <v>11636</v>
      </c>
      <c r="B5760" t="s">
        <v>21</v>
      </c>
      <c r="C5760" s="7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 t="str">
        <f>IF(Table1[[#This Row],[Under 30]]="yes","under 30",IF(Table1[[#This Row],[Senior]]="No","Senior","other"))</f>
        <v>Senior</v>
      </c>
      <c r="AE5760">
        <f>IF(Table1[[#This Row],[Churn Label]]="no",0,1)</f>
        <v>0</v>
      </c>
      <c r="AF5760" cm="1">
        <f t="array" ref="AF5760">SUM(Table1[Cutomer Churned or not]/'KPI''s'!$B$1)</f>
        <v>0.2685808284731635</v>
      </c>
    </row>
    <row r="5761" spans="1:32" x14ac:dyDescent="0.25">
      <c r="A5761" t="s">
        <v>11638</v>
      </c>
      <c r="B5761" t="s">
        <v>21</v>
      </c>
      <c r="C5761" s="7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 t="str">
        <f>IF(Table1[[#This Row],[Under 30]]="yes","under 30",IF(Table1[[#This Row],[Senior]]="No","Senior","other"))</f>
        <v>Senior</v>
      </c>
      <c r="AE5761">
        <f>IF(Table1[[#This Row],[Churn Label]]="no",0,1)</f>
        <v>0</v>
      </c>
      <c r="AF5761" cm="1">
        <f t="array" ref="AF5761">SUM(Table1[Cutomer Churned or not]/'KPI''s'!$B$1)</f>
        <v>0.2685808284731635</v>
      </c>
    </row>
    <row r="5762" spans="1:32" x14ac:dyDescent="0.25">
      <c r="A5762" t="s">
        <v>11640</v>
      </c>
      <c r="B5762" t="s">
        <v>21</v>
      </c>
      <c r="C5762" s="7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 t="str">
        <f>IF(Table1[[#This Row],[Under 30]]="yes","under 30",IF(Table1[[#This Row],[Senior]]="No","Senior","other"))</f>
        <v>Senior</v>
      </c>
      <c r="AE5762">
        <f>IF(Table1[[#This Row],[Churn Label]]="no",0,1)</f>
        <v>0</v>
      </c>
      <c r="AF5762" cm="1">
        <f t="array" ref="AF5762">SUM(Table1[Cutomer Churned or not]/'KPI''s'!$B$1)</f>
        <v>0.2685808284731635</v>
      </c>
    </row>
    <row r="5763" spans="1:32" x14ac:dyDescent="0.25">
      <c r="A5763" t="s">
        <v>11642</v>
      </c>
      <c r="B5763" t="s">
        <v>21</v>
      </c>
      <c r="C5763" s="7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 t="str">
        <f>IF(Table1[[#This Row],[Under 30]]="yes","under 30",IF(Table1[[#This Row],[Senior]]="No","Senior","other"))</f>
        <v>Senior</v>
      </c>
      <c r="AE5763">
        <f>IF(Table1[[#This Row],[Churn Label]]="no",0,1)</f>
        <v>0</v>
      </c>
      <c r="AF5763" cm="1">
        <f t="array" ref="AF5763">SUM(Table1[Cutomer Churned or not]/'KPI''s'!$B$1)</f>
        <v>0.2685808284731635</v>
      </c>
    </row>
    <row r="5764" spans="1:32" x14ac:dyDescent="0.25">
      <c r="A5764" t="s">
        <v>11644</v>
      </c>
      <c r="B5764" t="s">
        <v>21</v>
      </c>
      <c r="C5764" s="7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 t="str">
        <f>IF(Table1[[#This Row],[Under 30]]="yes","under 30",IF(Table1[[#This Row],[Senior]]="No","Senior","other"))</f>
        <v>Senior</v>
      </c>
      <c r="AE5764">
        <f>IF(Table1[[#This Row],[Churn Label]]="no",0,1)</f>
        <v>0</v>
      </c>
      <c r="AF5764" cm="1">
        <f t="array" ref="AF5764">SUM(Table1[Cutomer Churned or not]/'KPI''s'!$B$1)</f>
        <v>0.2685808284731635</v>
      </c>
    </row>
    <row r="5765" spans="1:32" x14ac:dyDescent="0.25">
      <c r="A5765" t="s">
        <v>11646</v>
      </c>
      <c r="B5765" t="s">
        <v>21</v>
      </c>
      <c r="C5765" s="7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 t="str">
        <f>IF(Table1[[#This Row],[Under 30]]="yes","under 30",IF(Table1[[#This Row],[Senior]]="No","Senior","other"))</f>
        <v>Senior</v>
      </c>
      <c r="AE5765">
        <f>IF(Table1[[#This Row],[Churn Label]]="no",0,1)</f>
        <v>0</v>
      </c>
      <c r="AF5765" cm="1">
        <f t="array" ref="AF5765">SUM(Table1[Cutomer Churned or not]/'KPI''s'!$B$1)</f>
        <v>0.2685808284731635</v>
      </c>
    </row>
    <row r="5766" spans="1:32" x14ac:dyDescent="0.25">
      <c r="A5766" t="s">
        <v>11648</v>
      </c>
      <c r="B5766" t="s">
        <v>21</v>
      </c>
      <c r="C5766" s="7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 t="str">
        <f>IF(Table1[[#This Row],[Under 30]]="yes","under 30",IF(Table1[[#This Row],[Senior]]="No","Senior","other"))</f>
        <v>Senior</v>
      </c>
      <c r="AE5766">
        <f>IF(Table1[[#This Row],[Churn Label]]="no",0,1)</f>
        <v>0</v>
      </c>
      <c r="AF5766" cm="1">
        <f t="array" ref="AF5766">SUM(Table1[Cutomer Churned or not]/'KPI''s'!$B$1)</f>
        <v>0.2685808284731635</v>
      </c>
    </row>
    <row r="5767" spans="1:32" x14ac:dyDescent="0.25">
      <c r="A5767" t="s">
        <v>11650</v>
      </c>
      <c r="B5767" t="s">
        <v>21</v>
      </c>
      <c r="C5767" s="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 t="str">
        <f>IF(Table1[[#This Row],[Under 30]]="yes","under 30",IF(Table1[[#This Row],[Senior]]="No","Senior","other"))</f>
        <v>Senior</v>
      </c>
      <c r="AE5767">
        <f>IF(Table1[[#This Row],[Churn Label]]="no",0,1)</f>
        <v>0</v>
      </c>
      <c r="AF5767" cm="1">
        <f t="array" ref="AF5767">SUM(Table1[Cutomer Churned or not]/'KPI''s'!$B$1)</f>
        <v>0.2685808284731635</v>
      </c>
    </row>
    <row r="5768" spans="1:32" x14ac:dyDescent="0.25">
      <c r="A5768" t="s">
        <v>11652</v>
      </c>
      <c r="B5768" t="s">
        <v>21</v>
      </c>
      <c r="C5768" s="7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 t="str">
        <f>IF(Table1[[#This Row],[Under 30]]="yes","under 30",IF(Table1[[#This Row],[Senior]]="No","Senior","other"))</f>
        <v>under 30</v>
      </c>
      <c r="AE5768">
        <f>IF(Table1[[#This Row],[Churn Label]]="no",0,1)</f>
        <v>0</v>
      </c>
      <c r="AF5768" cm="1">
        <f t="array" ref="AF5768">SUM(Table1[Cutomer Churned or not]/'KPI''s'!$B$1)</f>
        <v>0.2685808284731635</v>
      </c>
    </row>
    <row r="5769" spans="1:32" x14ac:dyDescent="0.25">
      <c r="A5769" t="s">
        <v>11654</v>
      </c>
      <c r="B5769" t="s">
        <v>21</v>
      </c>
      <c r="C5769" s="7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 t="str">
        <f>IF(Table1[[#This Row],[Under 30]]="yes","under 30",IF(Table1[[#This Row],[Senior]]="No","Senior","other"))</f>
        <v>Senior</v>
      </c>
      <c r="AE5769">
        <f>IF(Table1[[#This Row],[Churn Label]]="no",0,1)</f>
        <v>0</v>
      </c>
      <c r="AF5769" cm="1">
        <f t="array" ref="AF5769">SUM(Table1[Cutomer Churned or not]/'KPI''s'!$B$1)</f>
        <v>0.2685808284731635</v>
      </c>
    </row>
    <row r="5770" spans="1:32" x14ac:dyDescent="0.25">
      <c r="A5770" t="s">
        <v>11656</v>
      </c>
      <c r="B5770" t="s">
        <v>21</v>
      </c>
      <c r="C5770" s="7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 t="str">
        <f>IF(Table1[[#This Row],[Under 30]]="yes","under 30",IF(Table1[[#This Row],[Senior]]="No","Senior","other"))</f>
        <v>Senior</v>
      </c>
      <c r="AE5770">
        <f>IF(Table1[[#This Row],[Churn Label]]="no",0,1)</f>
        <v>0</v>
      </c>
      <c r="AF5770" cm="1">
        <f t="array" ref="AF5770">SUM(Table1[Cutomer Churned or not]/'KPI''s'!$B$1)</f>
        <v>0.2685808284731635</v>
      </c>
    </row>
    <row r="5771" spans="1:32" x14ac:dyDescent="0.25">
      <c r="A5771" t="s">
        <v>11658</v>
      </c>
      <c r="B5771" t="s">
        <v>21</v>
      </c>
      <c r="C5771" s="7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 t="str">
        <f>IF(Table1[[#This Row],[Under 30]]="yes","under 30",IF(Table1[[#This Row],[Senior]]="No","Senior","other"))</f>
        <v>Senior</v>
      </c>
      <c r="AE5771">
        <f>IF(Table1[[#This Row],[Churn Label]]="no",0,1)</f>
        <v>0</v>
      </c>
      <c r="AF5771" cm="1">
        <f t="array" ref="AF5771">SUM(Table1[Cutomer Churned or not]/'KPI''s'!$B$1)</f>
        <v>0.2685808284731635</v>
      </c>
    </row>
    <row r="5772" spans="1:32" x14ac:dyDescent="0.25">
      <c r="A5772" t="s">
        <v>11660</v>
      </c>
      <c r="B5772" t="s">
        <v>21</v>
      </c>
      <c r="C5772" s="7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 t="str">
        <f>IF(Table1[[#This Row],[Under 30]]="yes","under 30",IF(Table1[[#This Row],[Senior]]="No","Senior","other"))</f>
        <v>Senior</v>
      </c>
      <c r="AE5772">
        <f>IF(Table1[[#This Row],[Churn Label]]="no",0,1)</f>
        <v>0</v>
      </c>
      <c r="AF5772" cm="1">
        <f t="array" ref="AF5772">SUM(Table1[Cutomer Churned or not]/'KPI''s'!$B$1)</f>
        <v>0.2685808284731635</v>
      </c>
    </row>
    <row r="5773" spans="1:32" x14ac:dyDescent="0.25">
      <c r="A5773" t="s">
        <v>11662</v>
      </c>
      <c r="B5773" t="s">
        <v>21</v>
      </c>
      <c r="C5773" s="7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 t="str">
        <f>IF(Table1[[#This Row],[Under 30]]="yes","under 30",IF(Table1[[#This Row],[Senior]]="No","Senior","other"))</f>
        <v>under 30</v>
      </c>
      <c r="AE5773">
        <f>IF(Table1[[#This Row],[Churn Label]]="no",0,1)</f>
        <v>0</v>
      </c>
      <c r="AF5773" cm="1">
        <f t="array" ref="AF5773">SUM(Table1[Cutomer Churned or not]/'KPI''s'!$B$1)</f>
        <v>0.2685808284731635</v>
      </c>
    </row>
    <row r="5774" spans="1:32" x14ac:dyDescent="0.25">
      <c r="A5774" t="s">
        <v>11664</v>
      </c>
      <c r="B5774" t="s">
        <v>21</v>
      </c>
      <c r="C5774" s="7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 t="str">
        <f>IF(Table1[[#This Row],[Under 30]]="yes","under 30",IF(Table1[[#This Row],[Senior]]="No","Senior","other"))</f>
        <v>Senior</v>
      </c>
      <c r="AE5774">
        <f>IF(Table1[[#This Row],[Churn Label]]="no",0,1)</f>
        <v>0</v>
      </c>
      <c r="AF5774" cm="1">
        <f t="array" ref="AF5774">SUM(Table1[Cutomer Churned or not]/'KPI''s'!$B$1)</f>
        <v>0.2685808284731635</v>
      </c>
    </row>
    <row r="5775" spans="1:32" x14ac:dyDescent="0.25">
      <c r="A5775" t="s">
        <v>11666</v>
      </c>
      <c r="B5775" t="s">
        <v>21</v>
      </c>
      <c r="C5775" s="7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 t="str">
        <f>IF(Table1[[#This Row],[Under 30]]="yes","under 30",IF(Table1[[#This Row],[Senior]]="No","Senior","other"))</f>
        <v>Senior</v>
      </c>
      <c r="AE5775">
        <f>IF(Table1[[#This Row],[Churn Label]]="no",0,1)</f>
        <v>0</v>
      </c>
      <c r="AF5775" cm="1">
        <f t="array" ref="AF5775">SUM(Table1[Cutomer Churned or not]/'KPI''s'!$B$1)</f>
        <v>0.2685808284731635</v>
      </c>
    </row>
    <row r="5776" spans="1:32" x14ac:dyDescent="0.25">
      <c r="A5776" t="s">
        <v>11668</v>
      </c>
      <c r="B5776" t="s">
        <v>21</v>
      </c>
      <c r="C5776" s="7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 t="str">
        <f>IF(Table1[[#This Row],[Under 30]]="yes","under 30",IF(Table1[[#This Row],[Senior]]="No","Senior","other"))</f>
        <v>under 30</v>
      </c>
      <c r="AE5776">
        <f>IF(Table1[[#This Row],[Churn Label]]="no",0,1)</f>
        <v>0</v>
      </c>
      <c r="AF5776" cm="1">
        <f t="array" ref="AF5776">SUM(Table1[Cutomer Churned or not]/'KPI''s'!$B$1)</f>
        <v>0.2685808284731635</v>
      </c>
    </row>
    <row r="5777" spans="1:32" x14ac:dyDescent="0.25">
      <c r="A5777" t="s">
        <v>11670</v>
      </c>
      <c r="B5777" t="s">
        <v>21</v>
      </c>
      <c r="C5777" s="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 t="str">
        <f>IF(Table1[[#This Row],[Under 30]]="yes","under 30",IF(Table1[[#This Row],[Senior]]="No","Senior","other"))</f>
        <v>Senior</v>
      </c>
      <c r="AE5777">
        <f>IF(Table1[[#This Row],[Churn Label]]="no",0,1)</f>
        <v>0</v>
      </c>
      <c r="AF5777" cm="1">
        <f t="array" ref="AF5777">SUM(Table1[Cutomer Churned or not]/'KPI''s'!$B$1)</f>
        <v>0.2685808284731635</v>
      </c>
    </row>
    <row r="5778" spans="1:32" x14ac:dyDescent="0.25">
      <c r="A5778" t="s">
        <v>11672</v>
      </c>
      <c r="B5778" t="s">
        <v>21</v>
      </c>
      <c r="C5778" s="7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 t="str">
        <f>IF(Table1[[#This Row],[Under 30]]="yes","under 30",IF(Table1[[#This Row],[Senior]]="No","Senior","other"))</f>
        <v>Senior</v>
      </c>
      <c r="AE5778">
        <f>IF(Table1[[#This Row],[Churn Label]]="no",0,1)</f>
        <v>0</v>
      </c>
      <c r="AF5778" cm="1">
        <f t="array" ref="AF5778">SUM(Table1[Cutomer Churned or not]/'KPI''s'!$B$1)</f>
        <v>0.2685808284731635</v>
      </c>
    </row>
    <row r="5779" spans="1:32" x14ac:dyDescent="0.25">
      <c r="A5779" t="s">
        <v>11674</v>
      </c>
      <c r="B5779" t="s">
        <v>21</v>
      </c>
      <c r="C5779" s="7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 t="str">
        <f>IF(Table1[[#This Row],[Under 30]]="yes","under 30",IF(Table1[[#This Row],[Senior]]="No","Senior","other"))</f>
        <v>other</v>
      </c>
      <c r="AE5779">
        <f>IF(Table1[[#This Row],[Churn Label]]="no",0,1)</f>
        <v>0</v>
      </c>
      <c r="AF5779" cm="1">
        <f t="array" ref="AF5779">SUM(Table1[Cutomer Churned or not]/'KPI''s'!$B$1)</f>
        <v>0.2685808284731635</v>
      </c>
    </row>
    <row r="5780" spans="1:32" x14ac:dyDescent="0.25">
      <c r="A5780" t="s">
        <v>11676</v>
      </c>
      <c r="B5780" t="s">
        <v>21</v>
      </c>
      <c r="C5780" s="7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 t="str">
        <f>IF(Table1[[#This Row],[Under 30]]="yes","under 30",IF(Table1[[#This Row],[Senior]]="No","Senior","other"))</f>
        <v>Senior</v>
      </c>
      <c r="AE5780">
        <f>IF(Table1[[#This Row],[Churn Label]]="no",0,1)</f>
        <v>0</v>
      </c>
      <c r="AF5780" cm="1">
        <f t="array" ref="AF5780">SUM(Table1[Cutomer Churned or not]/'KPI''s'!$B$1)</f>
        <v>0.2685808284731635</v>
      </c>
    </row>
    <row r="5781" spans="1:32" x14ac:dyDescent="0.25">
      <c r="A5781" t="s">
        <v>11678</v>
      </c>
      <c r="B5781" t="s">
        <v>21</v>
      </c>
      <c r="C5781" s="7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 t="str">
        <f>IF(Table1[[#This Row],[Under 30]]="yes","under 30",IF(Table1[[#This Row],[Senior]]="No","Senior","other"))</f>
        <v>Senior</v>
      </c>
      <c r="AE5781">
        <f>IF(Table1[[#This Row],[Churn Label]]="no",0,1)</f>
        <v>0</v>
      </c>
      <c r="AF5781" cm="1">
        <f t="array" ref="AF5781">SUM(Table1[Cutomer Churned or not]/'KPI''s'!$B$1)</f>
        <v>0.2685808284731635</v>
      </c>
    </row>
    <row r="5782" spans="1:32" x14ac:dyDescent="0.25">
      <c r="A5782" t="s">
        <v>11680</v>
      </c>
      <c r="B5782" t="s">
        <v>21</v>
      </c>
      <c r="C5782" s="7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 t="str">
        <f>IF(Table1[[#This Row],[Under 30]]="yes","under 30",IF(Table1[[#This Row],[Senior]]="No","Senior","other"))</f>
        <v>Senior</v>
      </c>
      <c r="AE5782">
        <f>IF(Table1[[#This Row],[Churn Label]]="no",0,1)</f>
        <v>0</v>
      </c>
      <c r="AF5782" cm="1">
        <f t="array" ref="AF5782">SUM(Table1[Cutomer Churned or not]/'KPI''s'!$B$1)</f>
        <v>0.2685808284731635</v>
      </c>
    </row>
    <row r="5783" spans="1:32" x14ac:dyDescent="0.25">
      <c r="A5783" t="s">
        <v>11682</v>
      </c>
      <c r="B5783" t="s">
        <v>21</v>
      </c>
      <c r="C5783" s="7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 t="str">
        <f>IF(Table1[[#This Row],[Under 30]]="yes","under 30",IF(Table1[[#This Row],[Senior]]="No","Senior","other"))</f>
        <v>Senior</v>
      </c>
      <c r="AE5783">
        <f>IF(Table1[[#This Row],[Churn Label]]="no",0,1)</f>
        <v>0</v>
      </c>
      <c r="AF5783" cm="1">
        <f t="array" ref="AF5783">SUM(Table1[Cutomer Churned or not]/'KPI''s'!$B$1)</f>
        <v>0.2685808284731635</v>
      </c>
    </row>
    <row r="5784" spans="1:32" x14ac:dyDescent="0.25">
      <c r="A5784" t="s">
        <v>11684</v>
      </c>
      <c r="B5784" t="s">
        <v>21</v>
      </c>
      <c r="C5784" s="7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 t="str">
        <f>IF(Table1[[#This Row],[Under 30]]="yes","under 30",IF(Table1[[#This Row],[Senior]]="No","Senior","other"))</f>
        <v>Senior</v>
      </c>
      <c r="AE5784">
        <f>IF(Table1[[#This Row],[Churn Label]]="no",0,1)</f>
        <v>0</v>
      </c>
      <c r="AF5784" cm="1">
        <f t="array" ref="AF5784">SUM(Table1[Cutomer Churned or not]/'KPI''s'!$B$1)</f>
        <v>0.2685808284731635</v>
      </c>
    </row>
    <row r="5785" spans="1:32" x14ac:dyDescent="0.25">
      <c r="A5785" t="s">
        <v>11686</v>
      </c>
      <c r="B5785" t="s">
        <v>21</v>
      </c>
      <c r="C5785" s="7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 t="str">
        <f>IF(Table1[[#This Row],[Under 30]]="yes","under 30",IF(Table1[[#This Row],[Senior]]="No","Senior","other"))</f>
        <v>Senior</v>
      </c>
      <c r="AE5785">
        <f>IF(Table1[[#This Row],[Churn Label]]="no",0,1)</f>
        <v>0</v>
      </c>
      <c r="AF5785" cm="1">
        <f t="array" ref="AF5785">SUM(Table1[Cutomer Churned or not]/'KPI''s'!$B$1)</f>
        <v>0.2685808284731635</v>
      </c>
    </row>
    <row r="5786" spans="1:32" x14ac:dyDescent="0.25">
      <c r="A5786" t="s">
        <v>11688</v>
      </c>
      <c r="B5786" t="s">
        <v>21</v>
      </c>
      <c r="C5786" s="7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 t="str">
        <f>IF(Table1[[#This Row],[Under 30]]="yes","under 30",IF(Table1[[#This Row],[Senior]]="No","Senior","other"))</f>
        <v>Senior</v>
      </c>
      <c r="AE5786">
        <f>IF(Table1[[#This Row],[Churn Label]]="no",0,1)</f>
        <v>0</v>
      </c>
      <c r="AF5786" cm="1">
        <f t="array" ref="AF5786">SUM(Table1[Cutomer Churned or not]/'KPI''s'!$B$1)</f>
        <v>0.2685808284731635</v>
      </c>
    </row>
    <row r="5787" spans="1:32" x14ac:dyDescent="0.25">
      <c r="A5787" t="s">
        <v>11690</v>
      </c>
      <c r="B5787" t="s">
        <v>21</v>
      </c>
      <c r="C5787" s="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 t="str">
        <f>IF(Table1[[#This Row],[Under 30]]="yes","under 30",IF(Table1[[#This Row],[Senior]]="No","Senior","other"))</f>
        <v>under 30</v>
      </c>
      <c r="AE5787">
        <f>IF(Table1[[#This Row],[Churn Label]]="no",0,1)</f>
        <v>0</v>
      </c>
      <c r="AF5787" cm="1">
        <f t="array" ref="AF5787">SUM(Table1[Cutomer Churned or not]/'KPI''s'!$B$1)</f>
        <v>0.2685808284731635</v>
      </c>
    </row>
    <row r="5788" spans="1:32" x14ac:dyDescent="0.25">
      <c r="A5788" t="s">
        <v>11692</v>
      </c>
      <c r="B5788" t="s">
        <v>21</v>
      </c>
      <c r="C5788" s="7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 t="str">
        <f>IF(Table1[[#This Row],[Under 30]]="yes","under 30",IF(Table1[[#This Row],[Senior]]="No","Senior","other"))</f>
        <v>Senior</v>
      </c>
      <c r="AE5788">
        <f>IF(Table1[[#This Row],[Churn Label]]="no",0,1)</f>
        <v>0</v>
      </c>
      <c r="AF5788" cm="1">
        <f t="array" ref="AF5788">SUM(Table1[Cutomer Churned or not]/'KPI''s'!$B$1)</f>
        <v>0.2685808284731635</v>
      </c>
    </row>
    <row r="5789" spans="1:32" x14ac:dyDescent="0.25">
      <c r="A5789" t="s">
        <v>11694</v>
      </c>
      <c r="B5789" t="s">
        <v>21</v>
      </c>
      <c r="C5789" s="7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 t="str">
        <f>IF(Table1[[#This Row],[Under 30]]="yes","under 30",IF(Table1[[#This Row],[Senior]]="No","Senior","other"))</f>
        <v>Senior</v>
      </c>
      <c r="AE5789">
        <f>IF(Table1[[#This Row],[Churn Label]]="no",0,1)</f>
        <v>0</v>
      </c>
      <c r="AF5789" cm="1">
        <f t="array" ref="AF5789">SUM(Table1[Cutomer Churned or not]/'KPI''s'!$B$1)</f>
        <v>0.2685808284731635</v>
      </c>
    </row>
    <row r="5790" spans="1:32" x14ac:dyDescent="0.25">
      <c r="A5790" t="s">
        <v>11696</v>
      </c>
      <c r="B5790" t="s">
        <v>21</v>
      </c>
      <c r="C5790" s="7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 t="str">
        <f>IF(Table1[[#This Row],[Under 30]]="yes","under 30",IF(Table1[[#This Row],[Senior]]="No","Senior","other"))</f>
        <v>Senior</v>
      </c>
      <c r="AE5790">
        <f>IF(Table1[[#This Row],[Churn Label]]="no",0,1)</f>
        <v>0</v>
      </c>
      <c r="AF5790" cm="1">
        <f t="array" ref="AF5790">SUM(Table1[Cutomer Churned or not]/'KPI''s'!$B$1)</f>
        <v>0.2685808284731635</v>
      </c>
    </row>
    <row r="5791" spans="1:32" x14ac:dyDescent="0.25">
      <c r="A5791" t="s">
        <v>11698</v>
      </c>
      <c r="B5791" t="s">
        <v>21</v>
      </c>
      <c r="C5791" s="7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 t="str">
        <f>IF(Table1[[#This Row],[Under 30]]="yes","under 30",IF(Table1[[#This Row],[Senior]]="No","Senior","other"))</f>
        <v>Senior</v>
      </c>
      <c r="AE5791">
        <f>IF(Table1[[#This Row],[Churn Label]]="no",0,1)</f>
        <v>0</v>
      </c>
      <c r="AF5791" cm="1">
        <f t="array" ref="AF5791">SUM(Table1[Cutomer Churned or not]/'KPI''s'!$B$1)</f>
        <v>0.2685808284731635</v>
      </c>
    </row>
    <row r="5792" spans="1:32" x14ac:dyDescent="0.25">
      <c r="A5792" t="s">
        <v>11700</v>
      </c>
      <c r="B5792" t="s">
        <v>21</v>
      </c>
      <c r="C5792" s="7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 t="str">
        <f>IF(Table1[[#This Row],[Under 30]]="yes","under 30",IF(Table1[[#This Row],[Senior]]="No","Senior","other"))</f>
        <v>Senior</v>
      </c>
      <c r="AE5792">
        <f>IF(Table1[[#This Row],[Churn Label]]="no",0,1)</f>
        <v>0</v>
      </c>
      <c r="AF5792" cm="1">
        <f t="array" ref="AF5792">SUM(Table1[Cutomer Churned or not]/'KPI''s'!$B$1)</f>
        <v>0.2685808284731635</v>
      </c>
    </row>
    <row r="5793" spans="1:32" x14ac:dyDescent="0.25">
      <c r="A5793" t="s">
        <v>11702</v>
      </c>
      <c r="B5793" t="s">
        <v>21</v>
      </c>
      <c r="C5793" s="7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 t="str">
        <f>IF(Table1[[#This Row],[Under 30]]="yes","under 30",IF(Table1[[#This Row],[Senior]]="No","Senior","other"))</f>
        <v>Senior</v>
      </c>
      <c r="AE5793">
        <f>IF(Table1[[#This Row],[Churn Label]]="no",0,1)</f>
        <v>0</v>
      </c>
      <c r="AF5793" cm="1">
        <f t="array" ref="AF5793">SUM(Table1[Cutomer Churned or not]/'KPI''s'!$B$1)</f>
        <v>0.2685808284731635</v>
      </c>
    </row>
    <row r="5794" spans="1:32" x14ac:dyDescent="0.25">
      <c r="A5794" t="s">
        <v>11704</v>
      </c>
      <c r="B5794" t="s">
        <v>21</v>
      </c>
      <c r="C5794" s="7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 t="str">
        <f>IF(Table1[[#This Row],[Under 30]]="yes","under 30",IF(Table1[[#This Row],[Senior]]="No","Senior","other"))</f>
        <v>under 30</v>
      </c>
      <c r="AE5794">
        <f>IF(Table1[[#This Row],[Churn Label]]="no",0,1)</f>
        <v>0</v>
      </c>
      <c r="AF5794" cm="1">
        <f t="array" ref="AF5794">SUM(Table1[Cutomer Churned or not]/'KPI''s'!$B$1)</f>
        <v>0.2685808284731635</v>
      </c>
    </row>
    <row r="5795" spans="1:32" x14ac:dyDescent="0.25">
      <c r="A5795" t="s">
        <v>11706</v>
      </c>
      <c r="B5795" t="s">
        <v>21</v>
      </c>
      <c r="C5795" s="7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 t="str">
        <f>IF(Table1[[#This Row],[Under 30]]="yes","under 30",IF(Table1[[#This Row],[Senior]]="No","Senior","other"))</f>
        <v>Senior</v>
      </c>
      <c r="AE5795">
        <f>IF(Table1[[#This Row],[Churn Label]]="no",0,1)</f>
        <v>0</v>
      </c>
      <c r="AF5795" cm="1">
        <f t="array" ref="AF5795">SUM(Table1[Cutomer Churned or not]/'KPI''s'!$B$1)</f>
        <v>0.2685808284731635</v>
      </c>
    </row>
    <row r="5796" spans="1:32" x14ac:dyDescent="0.25">
      <c r="A5796" t="s">
        <v>11708</v>
      </c>
      <c r="B5796" t="s">
        <v>21</v>
      </c>
      <c r="C5796" s="7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 t="str">
        <f>IF(Table1[[#This Row],[Under 30]]="yes","under 30",IF(Table1[[#This Row],[Senior]]="No","Senior","other"))</f>
        <v>Senior</v>
      </c>
      <c r="AE5796">
        <f>IF(Table1[[#This Row],[Churn Label]]="no",0,1)</f>
        <v>0</v>
      </c>
      <c r="AF5796" cm="1">
        <f t="array" ref="AF5796">SUM(Table1[Cutomer Churned or not]/'KPI''s'!$B$1)</f>
        <v>0.2685808284731635</v>
      </c>
    </row>
    <row r="5797" spans="1:32" x14ac:dyDescent="0.25">
      <c r="A5797" t="s">
        <v>11710</v>
      </c>
      <c r="B5797" t="s">
        <v>21</v>
      </c>
      <c r="C5797" s="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 t="str">
        <f>IF(Table1[[#This Row],[Under 30]]="yes","under 30",IF(Table1[[#This Row],[Senior]]="No","Senior","other"))</f>
        <v>Senior</v>
      </c>
      <c r="AE5797">
        <f>IF(Table1[[#This Row],[Churn Label]]="no",0,1)</f>
        <v>0</v>
      </c>
      <c r="AF5797" cm="1">
        <f t="array" ref="AF5797">SUM(Table1[Cutomer Churned or not]/'KPI''s'!$B$1)</f>
        <v>0.2685808284731635</v>
      </c>
    </row>
    <row r="5798" spans="1:32" x14ac:dyDescent="0.25">
      <c r="A5798" t="s">
        <v>11712</v>
      </c>
      <c r="B5798" t="s">
        <v>21</v>
      </c>
      <c r="C5798" s="7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 t="str">
        <f>IF(Table1[[#This Row],[Under 30]]="yes","under 30",IF(Table1[[#This Row],[Senior]]="No","Senior","other"))</f>
        <v>Senior</v>
      </c>
      <c r="AE5798">
        <f>IF(Table1[[#This Row],[Churn Label]]="no",0,1)</f>
        <v>0</v>
      </c>
      <c r="AF5798" cm="1">
        <f t="array" ref="AF5798">SUM(Table1[Cutomer Churned or not]/'KPI''s'!$B$1)</f>
        <v>0.2685808284731635</v>
      </c>
    </row>
    <row r="5799" spans="1:32" x14ac:dyDescent="0.25">
      <c r="A5799" t="s">
        <v>11714</v>
      </c>
      <c r="B5799" t="s">
        <v>21</v>
      </c>
      <c r="C5799" s="7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 t="str">
        <f>IF(Table1[[#This Row],[Under 30]]="yes","under 30",IF(Table1[[#This Row],[Senior]]="No","Senior","other"))</f>
        <v>Senior</v>
      </c>
      <c r="AE5799">
        <f>IF(Table1[[#This Row],[Churn Label]]="no",0,1)</f>
        <v>0</v>
      </c>
      <c r="AF5799" cm="1">
        <f t="array" ref="AF5799">SUM(Table1[Cutomer Churned or not]/'KPI''s'!$B$1)</f>
        <v>0.2685808284731635</v>
      </c>
    </row>
    <row r="5800" spans="1:32" x14ac:dyDescent="0.25">
      <c r="A5800" t="s">
        <v>11716</v>
      </c>
      <c r="B5800" t="s">
        <v>21</v>
      </c>
      <c r="C5800" s="7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 t="str">
        <f>IF(Table1[[#This Row],[Under 30]]="yes","under 30",IF(Table1[[#This Row],[Senior]]="No","Senior","other"))</f>
        <v>Senior</v>
      </c>
      <c r="AE5800">
        <f>IF(Table1[[#This Row],[Churn Label]]="no",0,1)</f>
        <v>0</v>
      </c>
      <c r="AF5800" cm="1">
        <f t="array" ref="AF5800">SUM(Table1[Cutomer Churned or not]/'KPI''s'!$B$1)</f>
        <v>0.2685808284731635</v>
      </c>
    </row>
    <row r="5801" spans="1:32" x14ac:dyDescent="0.25">
      <c r="A5801" t="s">
        <v>11718</v>
      </c>
      <c r="B5801" t="s">
        <v>21</v>
      </c>
      <c r="C5801" s="7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 t="str">
        <f>IF(Table1[[#This Row],[Under 30]]="yes","under 30",IF(Table1[[#This Row],[Senior]]="No","Senior","other"))</f>
        <v>Senior</v>
      </c>
      <c r="AE5801">
        <f>IF(Table1[[#This Row],[Churn Label]]="no",0,1)</f>
        <v>0</v>
      </c>
      <c r="AF5801" cm="1">
        <f t="array" ref="AF5801">SUM(Table1[Cutomer Churned or not]/'KPI''s'!$B$1)</f>
        <v>0.2685808284731635</v>
      </c>
    </row>
    <row r="5802" spans="1:32" x14ac:dyDescent="0.25">
      <c r="A5802" t="s">
        <v>11720</v>
      </c>
      <c r="B5802" t="s">
        <v>21</v>
      </c>
      <c r="C5802" s="7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 t="str">
        <f>IF(Table1[[#This Row],[Under 30]]="yes","under 30",IF(Table1[[#This Row],[Senior]]="No","Senior","other"))</f>
        <v>other</v>
      </c>
      <c r="AE5802">
        <f>IF(Table1[[#This Row],[Churn Label]]="no",0,1)</f>
        <v>0</v>
      </c>
      <c r="AF5802" cm="1">
        <f t="array" ref="AF5802">SUM(Table1[Cutomer Churned or not]/'KPI''s'!$B$1)</f>
        <v>0.2685808284731635</v>
      </c>
    </row>
    <row r="5803" spans="1:32" x14ac:dyDescent="0.25">
      <c r="A5803" t="s">
        <v>11722</v>
      </c>
      <c r="B5803" t="s">
        <v>21</v>
      </c>
      <c r="C5803" s="7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 t="str">
        <f>IF(Table1[[#This Row],[Under 30]]="yes","under 30",IF(Table1[[#This Row],[Senior]]="No","Senior","other"))</f>
        <v>Senior</v>
      </c>
      <c r="AE5803">
        <f>IF(Table1[[#This Row],[Churn Label]]="no",0,1)</f>
        <v>0</v>
      </c>
      <c r="AF5803" cm="1">
        <f t="array" ref="AF5803">SUM(Table1[Cutomer Churned or not]/'KPI''s'!$B$1)</f>
        <v>0.2685808284731635</v>
      </c>
    </row>
    <row r="5804" spans="1:32" x14ac:dyDescent="0.25">
      <c r="A5804" t="s">
        <v>11724</v>
      </c>
      <c r="B5804" t="s">
        <v>21</v>
      </c>
      <c r="C5804" s="7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 t="str">
        <f>IF(Table1[[#This Row],[Under 30]]="yes","under 30",IF(Table1[[#This Row],[Senior]]="No","Senior","other"))</f>
        <v>Senior</v>
      </c>
      <c r="AE5804">
        <f>IF(Table1[[#This Row],[Churn Label]]="no",0,1)</f>
        <v>0</v>
      </c>
      <c r="AF5804" cm="1">
        <f t="array" ref="AF5804">SUM(Table1[Cutomer Churned or not]/'KPI''s'!$B$1)</f>
        <v>0.2685808284731635</v>
      </c>
    </row>
    <row r="5805" spans="1:32" x14ac:dyDescent="0.25">
      <c r="A5805" t="s">
        <v>11726</v>
      </c>
      <c r="B5805" t="s">
        <v>21</v>
      </c>
      <c r="C5805" s="7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 t="str">
        <f>IF(Table1[[#This Row],[Under 30]]="yes","under 30",IF(Table1[[#This Row],[Senior]]="No","Senior","other"))</f>
        <v>Senior</v>
      </c>
      <c r="AE5805">
        <f>IF(Table1[[#This Row],[Churn Label]]="no",0,1)</f>
        <v>0</v>
      </c>
      <c r="AF5805" cm="1">
        <f t="array" ref="AF5805">SUM(Table1[Cutomer Churned or not]/'KPI''s'!$B$1)</f>
        <v>0.2685808284731635</v>
      </c>
    </row>
    <row r="5806" spans="1:32" x14ac:dyDescent="0.25">
      <c r="A5806" t="s">
        <v>11728</v>
      </c>
      <c r="B5806" t="s">
        <v>21</v>
      </c>
      <c r="C5806" s="7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 t="str">
        <f>IF(Table1[[#This Row],[Under 30]]="yes","under 30",IF(Table1[[#This Row],[Senior]]="No","Senior","other"))</f>
        <v>Senior</v>
      </c>
      <c r="AE5806">
        <f>IF(Table1[[#This Row],[Churn Label]]="no",0,1)</f>
        <v>0</v>
      </c>
      <c r="AF5806" cm="1">
        <f t="array" ref="AF5806">SUM(Table1[Cutomer Churned or not]/'KPI''s'!$B$1)</f>
        <v>0.2685808284731635</v>
      </c>
    </row>
    <row r="5807" spans="1:32" x14ac:dyDescent="0.25">
      <c r="A5807" t="s">
        <v>11730</v>
      </c>
      <c r="B5807" t="s">
        <v>21</v>
      </c>
      <c r="C5807" s="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 t="str">
        <f>IF(Table1[[#This Row],[Under 30]]="yes","under 30",IF(Table1[[#This Row],[Senior]]="No","Senior","other"))</f>
        <v>Senior</v>
      </c>
      <c r="AE5807">
        <f>IF(Table1[[#This Row],[Churn Label]]="no",0,1)</f>
        <v>0</v>
      </c>
      <c r="AF5807" cm="1">
        <f t="array" ref="AF5807">SUM(Table1[Cutomer Churned or not]/'KPI''s'!$B$1)</f>
        <v>0.2685808284731635</v>
      </c>
    </row>
    <row r="5808" spans="1:32" x14ac:dyDescent="0.25">
      <c r="A5808" t="s">
        <v>11732</v>
      </c>
      <c r="B5808" t="s">
        <v>21</v>
      </c>
      <c r="C5808" s="7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 t="str">
        <f>IF(Table1[[#This Row],[Under 30]]="yes","under 30",IF(Table1[[#This Row],[Senior]]="No","Senior","other"))</f>
        <v>other</v>
      </c>
      <c r="AE5808">
        <f>IF(Table1[[#This Row],[Churn Label]]="no",0,1)</f>
        <v>0</v>
      </c>
      <c r="AF5808" cm="1">
        <f t="array" ref="AF5808">SUM(Table1[Cutomer Churned or not]/'KPI''s'!$B$1)</f>
        <v>0.2685808284731635</v>
      </c>
    </row>
    <row r="5809" spans="1:32" x14ac:dyDescent="0.25">
      <c r="A5809" t="s">
        <v>11734</v>
      </c>
      <c r="B5809" t="s">
        <v>21</v>
      </c>
      <c r="C5809" s="7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 t="str">
        <f>IF(Table1[[#This Row],[Under 30]]="yes","under 30",IF(Table1[[#This Row],[Senior]]="No","Senior","other"))</f>
        <v>Senior</v>
      </c>
      <c r="AE5809">
        <f>IF(Table1[[#This Row],[Churn Label]]="no",0,1)</f>
        <v>0</v>
      </c>
      <c r="AF5809" cm="1">
        <f t="array" ref="AF5809">SUM(Table1[Cutomer Churned or not]/'KPI''s'!$B$1)</f>
        <v>0.2685808284731635</v>
      </c>
    </row>
    <row r="5810" spans="1:32" x14ac:dyDescent="0.25">
      <c r="A5810" t="s">
        <v>11736</v>
      </c>
      <c r="B5810" t="s">
        <v>21</v>
      </c>
      <c r="C5810" s="7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 t="str">
        <f>IF(Table1[[#This Row],[Under 30]]="yes","under 30",IF(Table1[[#This Row],[Senior]]="No","Senior","other"))</f>
        <v>under 30</v>
      </c>
      <c r="AE5810">
        <f>IF(Table1[[#This Row],[Churn Label]]="no",0,1)</f>
        <v>0</v>
      </c>
      <c r="AF5810" cm="1">
        <f t="array" ref="AF5810">SUM(Table1[Cutomer Churned or not]/'KPI''s'!$B$1)</f>
        <v>0.2685808284731635</v>
      </c>
    </row>
    <row r="5811" spans="1:32" x14ac:dyDescent="0.25">
      <c r="A5811" t="s">
        <v>11738</v>
      </c>
      <c r="B5811" t="s">
        <v>21</v>
      </c>
      <c r="C5811" s="7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 t="str">
        <f>IF(Table1[[#This Row],[Under 30]]="yes","under 30",IF(Table1[[#This Row],[Senior]]="No","Senior","other"))</f>
        <v>Senior</v>
      </c>
      <c r="AE5811">
        <f>IF(Table1[[#This Row],[Churn Label]]="no",0,1)</f>
        <v>0</v>
      </c>
      <c r="AF5811" cm="1">
        <f t="array" ref="AF5811">SUM(Table1[Cutomer Churned or not]/'KPI''s'!$B$1)</f>
        <v>0.2685808284731635</v>
      </c>
    </row>
    <row r="5812" spans="1:32" x14ac:dyDescent="0.25">
      <c r="A5812" t="s">
        <v>11740</v>
      </c>
      <c r="B5812" t="s">
        <v>21</v>
      </c>
      <c r="C5812" s="7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 t="str">
        <f>IF(Table1[[#This Row],[Under 30]]="yes","under 30",IF(Table1[[#This Row],[Senior]]="No","Senior","other"))</f>
        <v>Senior</v>
      </c>
      <c r="AE5812">
        <f>IF(Table1[[#This Row],[Churn Label]]="no",0,1)</f>
        <v>0</v>
      </c>
      <c r="AF5812" cm="1">
        <f t="array" ref="AF5812">SUM(Table1[Cutomer Churned or not]/'KPI''s'!$B$1)</f>
        <v>0.2685808284731635</v>
      </c>
    </row>
    <row r="5813" spans="1:32" x14ac:dyDescent="0.25">
      <c r="A5813" t="s">
        <v>11742</v>
      </c>
      <c r="B5813" t="s">
        <v>21</v>
      </c>
      <c r="C5813" s="7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 t="str">
        <f>IF(Table1[[#This Row],[Under 30]]="yes","under 30",IF(Table1[[#This Row],[Senior]]="No","Senior","other"))</f>
        <v>Senior</v>
      </c>
      <c r="AE5813">
        <f>IF(Table1[[#This Row],[Churn Label]]="no",0,1)</f>
        <v>0</v>
      </c>
      <c r="AF5813" cm="1">
        <f t="array" ref="AF5813">SUM(Table1[Cutomer Churned or not]/'KPI''s'!$B$1)</f>
        <v>0.2685808284731635</v>
      </c>
    </row>
    <row r="5814" spans="1:32" x14ac:dyDescent="0.25">
      <c r="A5814" t="s">
        <v>11744</v>
      </c>
      <c r="B5814" t="s">
        <v>21</v>
      </c>
      <c r="C5814" s="7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 t="str">
        <f>IF(Table1[[#This Row],[Under 30]]="yes","under 30",IF(Table1[[#This Row],[Senior]]="No","Senior","other"))</f>
        <v>Senior</v>
      </c>
      <c r="AE5814">
        <f>IF(Table1[[#This Row],[Churn Label]]="no",0,1)</f>
        <v>0</v>
      </c>
      <c r="AF5814" cm="1">
        <f t="array" ref="AF5814">SUM(Table1[Cutomer Churned or not]/'KPI''s'!$B$1)</f>
        <v>0.2685808284731635</v>
      </c>
    </row>
    <row r="5815" spans="1:32" x14ac:dyDescent="0.25">
      <c r="A5815" t="s">
        <v>11746</v>
      </c>
      <c r="B5815" t="s">
        <v>21</v>
      </c>
      <c r="C5815" s="7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 t="str">
        <f>IF(Table1[[#This Row],[Under 30]]="yes","under 30",IF(Table1[[#This Row],[Senior]]="No","Senior","other"))</f>
        <v>Senior</v>
      </c>
      <c r="AE5815">
        <f>IF(Table1[[#This Row],[Churn Label]]="no",0,1)</f>
        <v>0</v>
      </c>
      <c r="AF5815" cm="1">
        <f t="array" ref="AF5815">SUM(Table1[Cutomer Churned or not]/'KPI''s'!$B$1)</f>
        <v>0.2685808284731635</v>
      </c>
    </row>
    <row r="5816" spans="1:32" x14ac:dyDescent="0.25">
      <c r="A5816" t="s">
        <v>11748</v>
      </c>
      <c r="B5816" t="s">
        <v>21</v>
      </c>
      <c r="C5816" s="7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 t="str">
        <f>IF(Table1[[#This Row],[Under 30]]="yes","under 30",IF(Table1[[#This Row],[Senior]]="No","Senior","other"))</f>
        <v>Senior</v>
      </c>
      <c r="AE5816">
        <f>IF(Table1[[#This Row],[Churn Label]]="no",0,1)</f>
        <v>0</v>
      </c>
      <c r="AF5816" cm="1">
        <f t="array" ref="AF5816">SUM(Table1[Cutomer Churned or not]/'KPI''s'!$B$1)</f>
        <v>0.2685808284731635</v>
      </c>
    </row>
    <row r="5817" spans="1:32" x14ac:dyDescent="0.25">
      <c r="A5817" t="s">
        <v>11750</v>
      </c>
      <c r="B5817" t="s">
        <v>21</v>
      </c>
      <c r="C5817" s="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 t="str">
        <f>IF(Table1[[#This Row],[Under 30]]="yes","under 30",IF(Table1[[#This Row],[Senior]]="No","Senior","other"))</f>
        <v>Senior</v>
      </c>
      <c r="AE5817">
        <f>IF(Table1[[#This Row],[Churn Label]]="no",0,1)</f>
        <v>0</v>
      </c>
      <c r="AF5817" cm="1">
        <f t="array" ref="AF5817">SUM(Table1[Cutomer Churned or not]/'KPI''s'!$B$1)</f>
        <v>0.2685808284731635</v>
      </c>
    </row>
    <row r="5818" spans="1:32" x14ac:dyDescent="0.25">
      <c r="A5818" t="s">
        <v>11752</v>
      </c>
      <c r="B5818" t="s">
        <v>21</v>
      </c>
      <c r="C5818" s="7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 t="str">
        <f>IF(Table1[[#This Row],[Under 30]]="yes","under 30",IF(Table1[[#This Row],[Senior]]="No","Senior","other"))</f>
        <v>other</v>
      </c>
      <c r="AE5818">
        <f>IF(Table1[[#This Row],[Churn Label]]="no",0,1)</f>
        <v>0</v>
      </c>
      <c r="AF5818" cm="1">
        <f t="array" ref="AF5818">SUM(Table1[Cutomer Churned or not]/'KPI''s'!$B$1)</f>
        <v>0.2685808284731635</v>
      </c>
    </row>
    <row r="5819" spans="1:32" x14ac:dyDescent="0.25">
      <c r="A5819" t="s">
        <v>11754</v>
      </c>
      <c r="B5819" t="s">
        <v>21</v>
      </c>
      <c r="C5819" s="7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 t="str">
        <f>IF(Table1[[#This Row],[Under 30]]="yes","under 30",IF(Table1[[#This Row],[Senior]]="No","Senior","other"))</f>
        <v>under 30</v>
      </c>
      <c r="AE5819">
        <f>IF(Table1[[#This Row],[Churn Label]]="no",0,1)</f>
        <v>0</v>
      </c>
      <c r="AF5819" cm="1">
        <f t="array" ref="AF5819">SUM(Table1[Cutomer Churned or not]/'KPI''s'!$B$1)</f>
        <v>0.2685808284731635</v>
      </c>
    </row>
    <row r="5820" spans="1:32" x14ac:dyDescent="0.25">
      <c r="A5820" t="s">
        <v>11756</v>
      </c>
      <c r="B5820" t="s">
        <v>21</v>
      </c>
      <c r="C5820" s="7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 t="str">
        <f>IF(Table1[[#This Row],[Under 30]]="yes","under 30",IF(Table1[[#This Row],[Senior]]="No","Senior","other"))</f>
        <v>other</v>
      </c>
      <c r="AE5820">
        <f>IF(Table1[[#This Row],[Churn Label]]="no",0,1)</f>
        <v>0</v>
      </c>
      <c r="AF5820" cm="1">
        <f t="array" ref="AF5820">SUM(Table1[Cutomer Churned or not]/'KPI''s'!$B$1)</f>
        <v>0.2685808284731635</v>
      </c>
    </row>
    <row r="5821" spans="1:32" x14ac:dyDescent="0.25">
      <c r="A5821" t="s">
        <v>11758</v>
      </c>
      <c r="B5821" t="s">
        <v>21</v>
      </c>
      <c r="C5821" s="7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 t="str">
        <f>IF(Table1[[#This Row],[Under 30]]="yes","under 30",IF(Table1[[#This Row],[Senior]]="No","Senior","other"))</f>
        <v>other</v>
      </c>
      <c r="AE5821">
        <f>IF(Table1[[#This Row],[Churn Label]]="no",0,1)</f>
        <v>0</v>
      </c>
      <c r="AF5821" cm="1">
        <f t="array" ref="AF5821">SUM(Table1[Cutomer Churned or not]/'KPI''s'!$B$1)</f>
        <v>0.2685808284731635</v>
      </c>
    </row>
    <row r="5822" spans="1:32" x14ac:dyDescent="0.25">
      <c r="A5822" t="s">
        <v>11760</v>
      </c>
      <c r="B5822" t="s">
        <v>21</v>
      </c>
      <c r="C5822" s="7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 t="str">
        <f>IF(Table1[[#This Row],[Under 30]]="yes","under 30",IF(Table1[[#This Row],[Senior]]="No","Senior","other"))</f>
        <v>under 30</v>
      </c>
      <c r="AE5822">
        <f>IF(Table1[[#This Row],[Churn Label]]="no",0,1)</f>
        <v>0</v>
      </c>
      <c r="AF5822" cm="1">
        <f t="array" ref="AF5822">SUM(Table1[Cutomer Churned or not]/'KPI''s'!$B$1)</f>
        <v>0.2685808284731635</v>
      </c>
    </row>
    <row r="5823" spans="1:32" x14ac:dyDescent="0.25">
      <c r="A5823" t="s">
        <v>11762</v>
      </c>
      <c r="B5823" t="s">
        <v>21</v>
      </c>
      <c r="C5823" s="7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 t="str">
        <f>IF(Table1[[#This Row],[Under 30]]="yes","under 30",IF(Table1[[#This Row],[Senior]]="No","Senior","other"))</f>
        <v>Senior</v>
      </c>
      <c r="AE5823">
        <f>IF(Table1[[#This Row],[Churn Label]]="no",0,1)</f>
        <v>0</v>
      </c>
      <c r="AF5823" cm="1">
        <f t="array" ref="AF5823">SUM(Table1[Cutomer Churned or not]/'KPI''s'!$B$1)</f>
        <v>0.2685808284731635</v>
      </c>
    </row>
    <row r="5824" spans="1:32" x14ac:dyDescent="0.25">
      <c r="A5824" t="s">
        <v>11764</v>
      </c>
      <c r="B5824" t="s">
        <v>21</v>
      </c>
      <c r="C5824" s="7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 t="str">
        <f>IF(Table1[[#This Row],[Under 30]]="yes","under 30",IF(Table1[[#This Row],[Senior]]="No","Senior","other"))</f>
        <v>Senior</v>
      </c>
      <c r="AE5824">
        <f>IF(Table1[[#This Row],[Churn Label]]="no",0,1)</f>
        <v>0</v>
      </c>
      <c r="AF5824" cm="1">
        <f t="array" ref="AF5824">SUM(Table1[Cutomer Churned or not]/'KPI''s'!$B$1)</f>
        <v>0.2685808284731635</v>
      </c>
    </row>
    <row r="5825" spans="1:32" x14ac:dyDescent="0.25">
      <c r="A5825" t="s">
        <v>11765</v>
      </c>
      <c r="B5825" t="s">
        <v>21</v>
      </c>
      <c r="C5825" s="7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 t="str">
        <f>IF(Table1[[#This Row],[Under 30]]="yes","under 30",IF(Table1[[#This Row],[Senior]]="No","Senior","other"))</f>
        <v>Senior</v>
      </c>
      <c r="AE5825">
        <f>IF(Table1[[#This Row],[Churn Label]]="no",0,1)</f>
        <v>0</v>
      </c>
      <c r="AF5825" cm="1">
        <f t="array" ref="AF5825">SUM(Table1[Cutomer Churned or not]/'KPI''s'!$B$1)</f>
        <v>0.2685808284731635</v>
      </c>
    </row>
    <row r="5826" spans="1:32" x14ac:dyDescent="0.25">
      <c r="A5826" t="s">
        <v>11767</v>
      </c>
      <c r="B5826" t="s">
        <v>21</v>
      </c>
      <c r="C5826" s="7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 t="str">
        <f>IF(Table1[[#This Row],[Under 30]]="yes","under 30",IF(Table1[[#This Row],[Senior]]="No","Senior","other"))</f>
        <v>Senior</v>
      </c>
      <c r="AE5826">
        <f>IF(Table1[[#This Row],[Churn Label]]="no",0,1)</f>
        <v>0</v>
      </c>
      <c r="AF5826" cm="1">
        <f t="array" ref="AF5826">SUM(Table1[Cutomer Churned or not]/'KPI''s'!$B$1)</f>
        <v>0.2685808284731635</v>
      </c>
    </row>
    <row r="5827" spans="1:32" x14ac:dyDescent="0.25">
      <c r="A5827" t="s">
        <v>11769</v>
      </c>
      <c r="B5827" t="s">
        <v>21</v>
      </c>
      <c r="C5827" s="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 t="str">
        <f>IF(Table1[[#This Row],[Under 30]]="yes","under 30",IF(Table1[[#This Row],[Senior]]="No","Senior","other"))</f>
        <v>Senior</v>
      </c>
      <c r="AE5827">
        <f>IF(Table1[[#This Row],[Churn Label]]="no",0,1)</f>
        <v>0</v>
      </c>
      <c r="AF5827" cm="1">
        <f t="array" ref="AF5827">SUM(Table1[Cutomer Churned or not]/'KPI''s'!$B$1)</f>
        <v>0.2685808284731635</v>
      </c>
    </row>
    <row r="5828" spans="1:32" x14ac:dyDescent="0.25">
      <c r="A5828" t="s">
        <v>11771</v>
      </c>
      <c r="B5828" t="s">
        <v>21</v>
      </c>
      <c r="C5828" s="7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 t="str">
        <f>IF(Table1[[#This Row],[Under 30]]="yes","under 30",IF(Table1[[#This Row],[Senior]]="No","Senior","other"))</f>
        <v>under 30</v>
      </c>
      <c r="AE5828">
        <f>IF(Table1[[#This Row],[Churn Label]]="no",0,1)</f>
        <v>0</v>
      </c>
      <c r="AF5828" cm="1">
        <f t="array" ref="AF5828">SUM(Table1[Cutomer Churned or not]/'KPI''s'!$B$1)</f>
        <v>0.2685808284731635</v>
      </c>
    </row>
    <row r="5829" spans="1:32" x14ac:dyDescent="0.25">
      <c r="A5829" t="s">
        <v>11773</v>
      </c>
      <c r="B5829" t="s">
        <v>21</v>
      </c>
      <c r="C5829" s="7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 t="str">
        <f>IF(Table1[[#This Row],[Under 30]]="yes","under 30",IF(Table1[[#This Row],[Senior]]="No","Senior","other"))</f>
        <v>under 30</v>
      </c>
      <c r="AE5829">
        <f>IF(Table1[[#This Row],[Churn Label]]="no",0,1)</f>
        <v>0</v>
      </c>
      <c r="AF5829" cm="1">
        <f t="array" ref="AF5829">SUM(Table1[Cutomer Churned or not]/'KPI''s'!$B$1)</f>
        <v>0.2685808284731635</v>
      </c>
    </row>
    <row r="5830" spans="1:32" x14ac:dyDescent="0.25">
      <c r="A5830" t="s">
        <v>11775</v>
      </c>
      <c r="B5830" t="s">
        <v>21</v>
      </c>
      <c r="C5830" s="7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 t="str">
        <f>IF(Table1[[#This Row],[Under 30]]="yes","under 30",IF(Table1[[#This Row],[Senior]]="No","Senior","other"))</f>
        <v>Senior</v>
      </c>
      <c r="AE5830">
        <f>IF(Table1[[#This Row],[Churn Label]]="no",0,1)</f>
        <v>0</v>
      </c>
      <c r="AF5830" cm="1">
        <f t="array" ref="AF5830">SUM(Table1[Cutomer Churned or not]/'KPI''s'!$B$1)</f>
        <v>0.2685808284731635</v>
      </c>
    </row>
    <row r="5831" spans="1:32" x14ac:dyDescent="0.25">
      <c r="A5831" t="s">
        <v>11777</v>
      </c>
      <c r="B5831" t="s">
        <v>21</v>
      </c>
      <c r="C5831" s="7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 t="str">
        <f>IF(Table1[[#This Row],[Under 30]]="yes","under 30",IF(Table1[[#This Row],[Senior]]="No","Senior","other"))</f>
        <v>under 30</v>
      </c>
      <c r="AE5831">
        <f>IF(Table1[[#This Row],[Churn Label]]="no",0,1)</f>
        <v>0</v>
      </c>
      <c r="AF5831" cm="1">
        <f t="array" ref="AF5831">SUM(Table1[Cutomer Churned or not]/'KPI''s'!$B$1)</f>
        <v>0.2685808284731635</v>
      </c>
    </row>
    <row r="5832" spans="1:32" x14ac:dyDescent="0.25">
      <c r="A5832" t="s">
        <v>11779</v>
      </c>
      <c r="B5832" t="s">
        <v>21</v>
      </c>
      <c r="C5832" s="7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 t="str">
        <f>IF(Table1[[#This Row],[Under 30]]="yes","under 30",IF(Table1[[#This Row],[Senior]]="No","Senior","other"))</f>
        <v>under 30</v>
      </c>
      <c r="AE5832">
        <f>IF(Table1[[#This Row],[Churn Label]]="no",0,1)</f>
        <v>0</v>
      </c>
      <c r="AF5832" cm="1">
        <f t="array" ref="AF5832">SUM(Table1[Cutomer Churned or not]/'KPI''s'!$B$1)</f>
        <v>0.2685808284731635</v>
      </c>
    </row>
    <row r="5833" spans="1:32" x14ac:dyDescent="0.25">
      <c r="A5833" t="s">
        <v>11781</v>
      </c>
      <c r="B5833" t="s">
        <v>21</v>
      </c>
      <c r="C5833" s="7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 t="str">
        <f>IF(Table1[[#This Row],[Under 30]]="yes","under 30",IF(Table1[[#This Row],[Senior]]="No","Senior","other"))</f>
        <v>under 30</v>
      </c>
      <c r="AE5833">
        <f>IF(Table1[[#This Row],[Churn Label]]="no",0,1)</f>
        <v>0</v>
      </c>
      <c r="AF5833" cm="1">
        <f t="array" ref="AF5833">SUM(Table1[Cutomer Churned or not]/'KPI''s'!$B$1)</f>
        <v>0.2685808284731635</v>
      </c>
    </row>
    <row r="5834" spans="1:32" x14ac:dyDescent="0.25">
      <c r="A5834" t="s">
        <v>11783</v>
      </c>
      <c r="B5834" t="s">
        <v>21</v>
      </c>
      <c r="C5834" s="7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 t="str">
        <f>IF(Table1[[#This Row],[Under 30]]="yes","under 30",IF(Table1[[#This Row],[Senior]]="No","Senior","other"))</f>
        <v>Senior</v>
      </c>
      <c r="AE5834">
        <f>IF(Table1[[#This Row],[Churn Label]]="no",0,1)</f>
        <v>0</v>
      </c>
      <c r="AF5834" cm="1">
        <f t="array" ref="AF5834">SUM(Table1[Cutomer Churned or not]/'KPI''s'!$B$1)</f>
        <v>0.2685808284731635</v>
      </c>
    </row>
    <row r="5835" spans="1:32" x14ac:dyDescent="0.25">
      <c r="A5835" t="s">
        <v>11785</v>
      </c>
      <c r="B5835" t="s">
        <v>21</v>
      </c>
      <c r="C5835" s="7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 t="str">
        <f>IF(Table1[[#This Row],[Under 30]]="yes","under 30",IF(Table1[[#This Row],[Senior]]="No","Senior","other"))</f>
        <v>Senior</v>
      </c>
      <c r="AE5835">
        <f>IF(Table1[[#This Row],[Churn Label]]="no",0,1)</f>
        <v>0</v>
      </c>
      <c r="AF5835" cm="1">
        <f t="array" ref="AF5835">SUM(Table1[Cutomer Churned or not]/'KPI''s'!$B$1)</f>
        <v>0.2685808284731635</v>
      </c>
    </row>
    <row r="5836" spans="1:32" x14ac:dyDescent="0.25">
      <c r="A5836" t="s">
        <v>11787</v>
      </c>
      <c r="B5836" t="s">
        <v>21</v>
      </c>
      <c r="C5836" s="7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 t="str">
        <f>IF(Table1[[#This Row],[Under 30]]="yes","under 30",IF(Table1[[#This Row],[Senior]]="No","Senior","other"))</f>
        <v>Senior</v>
      </c>
      <c r="AE5836">
        <f>IF(Table1[[#This Row],[Churn Label]]="no",0,1)</f>
        <v>0</v>
      </c>
      <c r="AF5836" cm="1">
        <f t="array" ref="AF5836">SUM(Table1[Cutomer Churned or not]/'KPI''s'!$B$1)</f>
        <v>0.2685808284731635</v>
      </c>
    </row>
    <row r="5837" spans="1:32" x14ac:dyDescent="0.25">
      <c r="A5837" t="s">
        <v>11789</v>
      </c>
      <c r="B5837" t="s">
        <v>21</v>
      </c>
      <c r="C5837" s="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 t="str">
        <f>IF(Table1[[#This Row],[Under 30]]="yes","under 30",IF(Table1[[#This Row],[Senior]]="No","Senior","other"))</f>
        <v>under 30</v>
      </c>
      <c r="AE5837">
        <f>IF(Table1[[#This Row],[Churn Label]]="no",0,1)</f>
        <v>0</v>
      </c>
      <c r="AF5837" cm="1">
        <f t="array" ref="AF5837">SUM(Table1[Cutomer Churned or not]/'KPI''s'!$B$1)</f>
        <v>0.2685808284731635</v>
      </c>
    </row>
    <row r="5838" spans="1:32" x14ac:dyDescent="0.25">
      <c r="A5838" t="s">
        <v>11791</v>
      </c>
      <c r="B5838" t="s">
        <v>21</v>
      </c>
      <c r="C5838" s="7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 t="str">
        <f>IF(Table1[[#This Row],[Under 30]]="yes","under 30",IF(Table1[[#This Row],[Senior]]="No","Senior","other"))</f>
        <v>Senior</v>
      </c>
      <c r="AE5838">
        <f>IF(Table1[[#This Row],[Churn Label]]="no",0,1)</f>
        <v>0</v>
      </c>
      <c r="AF5838" cm="1">
        <f t="array" ref="AF5838">SUM(Table1[Cutomer Churned or not]/'KPI''s'!$B$1)</f>
        <v>0.2685808284731635</v>
      </c>
    </row>
    <row r="5839" spans="1:32" x14ac:dyDescent="0.25">
      <c r="A5839" t="s">
        <v>11793</v>
      </c>
      <c r="B5839" t="s">
        <v>21</v>
      </c>
      <c r="C5839" s="7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 t="str">
        <f>IF(Table1[[#This Row],[Under 30]]="yes","under 30",IF(Table1[[#This Row],[Senior]]="No","Senior","other"))</f>
        <v>under 30</v>
      </c>
      <c r="AE5839">
        <f>IF(Table1[[#This Row],[Churn Label]]="no",0,1)</f>
        <v>0</v>
      </c>
      <c r="AF5839" cm="1">
        <f t="array" ref="AF5839">SUM(Table1[Cutomer Churned or not]/'KPI''s'!$B$1)</f>
        <v>0.2685808284731635</v>
      </c>
    </row>
    <row r="5840" spans="1:32" x14ac:dyDescent="0.25">
      <c r="A5840" t="s">
        <v>11795</v>
      </c>
      <c r="B5840" t="s">
        <v>21</v>
      </c>
      <c r="C5840" s="7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 t="str">
        <f>IF(Table1[[#This Row],[Under 30]]="yes","under 30",IF(Table1[[#This Row],[Senior]]="No","Senior","other"))</f>
        <v>other</v>
      </c>
      <c r="AE5840">
        <f>IF(Table1[[#This Row],[Churn Label]]="no",0,1)</f>
        <v>0</v>
      </c>
      <c r="AF5840" cm="1">
        <f t="array" ref="AF5840">SUM(Table1[Cutomer Churned or not]/'KPI''s'!$B$1)</f>
        <v>0.2685808284731635</v>
      </c>
    </row>
    <row r="5841" spans="1:32" x14ac:dyDescent="0.25">
      <c r="A5841" t="s">
        <v>11797</v>
      </c>
      <c r="B5841" t="s">
        <v>21</v>
      </c>
      <c r="C5841" s="7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 t="str">
        <f>IF(Table1[[#This Row],[Under 30]]="yes","under 30",IF(Table1[[#This Row],[Senior]]="No","Senior","other"))</f>
        <v>under 30</v>
      </c>
      <c r="AE5841">
        <f>IF(Table1[[#This Row],[Churn Label]]="no",0,1)</f>
        <v>0</v>
      </c>
      <c r="AF5841" cm="1">
        <f t="array" ref="AF5841">SUM(Table1[Cutomer Churned or not]/'KPI''s'!$B$1)</f>
        <v>0.2685808284731635</v>
      </c>
    </row>
    <row r="5842" spans="1:32" x14ac:dyDescent="0.25">
      <c r="A5842" t="s">
        <v>11799</v>
      </c>
      <c r="B5842" t="s">
        <v>21</v>
      </c>
      <c r="C5842" s="7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 t="str">
        <f>IF(Table1[[#This Row],[Under 30]]="yes","under 30",IF(Table1[[#This Row],[Senior]]="No","Senior","other"))</f>
        <v>Senior</v>
      </c>
      <c r="AE5842">
        <f>IF(Table1[[#This Row],[Churn Label]]="no",0,1)</f>
        <v>0</v>
      </c>
      <c r="AF5842" cm="1">
        <f t="array" ref="AF5842">SUM(Table1[Cutomer Churned or not]/'KPI''s'!$B$1)</f>
        <v>0.2685808284731635</v>
      </c>
    </row>
    <row r="5843" spans="1:32" x14ac:dyDescent="0.25">
      <c r="A5843" t="s">
        <v>11801</v>
      </c>
      <c r="B5843" t="s">
        <v>21</v>
      </c>
      <c r="C5843" s="7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 t="str">
        <f>IF(Table1[[#This Row],[Under 30]]="yes","under 30",IF(Table1[[#This Row],[Senior]]="No","Senior","other"))</f>
        <v>Senior</v>
      </c>
      <c r="AE5843">
        <f>IF(Table1[[#This Row],[Churn Label]]="no",0,1)</f>
        <v>0</v>
      </c>
      <c r="AF5843" cm="1">
        <f t="array" ref="AF5843">SUM(Table1[Cutomer Churned or not]/'KPI''s'!$B$1)</f>
        <v>0.2685808284731635</v>
      </c>
    </row>
    <row r="5844" spans="1:32" x14ac:dyDescent="0.25">
      <c r="A5844" t="s">
        <v>11803</v>
      </c>
      <c r="B5844" t="s">
        <v>21</v>
      </c>
      <c r="C5844" s="7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 t="str">
        <f>IF(Table1[[#This Row],[Under 30]]="yes","under 30",IF(Table1[[#This Row],[Senior]]="No","Senior","other"))</f>
        <v>Senior</v>
      </c>
      <c r="AE5844">
        <f>IF(Table1[[#This Row],[Churn Label]]="no",0,1)</f>
        <v>0</v>
      </c>
      <c r="AF5844" cm="1">
        <f t="array" ref="AF5844">SUM(Table1[Cutomer Churned or not]/'KPI''s'!$B$1)</f>
        <v>0.2685808284731635</v>
      </c>
    </row>
    <row r="5845" spans="1:32" x14ac:dyDescent="0.25">
      <c r="A5845" t="s">
        <v>11805</v>
      </c>
      <c r="B5845" t="s">
        <v>21</v>
      </c>
      <c r="C5845" s="7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 t="str">
        <f>IF(Table1[[#This Row],[Under 30]]="yes","under 30",IF(Table1[[#This Row],[Senior]]="No","Senior","other"))</f>
        <v>under 30</v>
      </c>
      <c r="AE5845">
        <f>IF(Table1[[#This Row],[Churn Label]]="no",0,1)</f>
        <v>0</v>
      </c>
      <c r="AF5845" cm="1">
        <f t="array" ref="AF5845">SUM(Table1[Cutomer Churned or not]/'KPI''s'!$B$1)</f>
        <v>0.2685808284731635</v>
      </c>
    </row>
    <row r="5846" spans="1:32" x14ac:dyDescent="0.25">
      <c r="A5846" t="s">
        <v>11807</v>
      </c>
      <c r="B5846" t="s">
        <v>21</v>
      </c>
      <c r="C5846" s="7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 t="str">
        <f>IF(Table1[[#This Row],[Under 30]]="yes","under 30",IF(Table1[[#This Row],[Senior]]="No","Senior","other"))</f>
        <v>under 30</v>
      </c>
      <c r="AE5846">
        <f>IF(Table1[[#This Row],[Churn Label]]="no",0,1)</f>
        <v>0</v>
      </c>
      <c r="AF5846" cm="1">
        <f t="array" ref="AF5846">SUM(Table1[Cutomer Churned or not]/'KPI''s'!$B$1)</f>
        <v>0.2685808284731635</v>
      </c>
    </row>
    <row r="5847" spans="1:32" x14ac:dyDescent="0.25">
      <c r="A5847" t="s">
        <v>11809</v>
      </c>
      <c r="B5847" t="s">
        <v>21</v>
      </c>
      <c r="C5847" s="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 t="str">
        <f>IF(Table1[[#This Row],[Under 30]]="yes","under 30",IF(Table1[[#This Row],[Senior]]="No","Senior","other"))</f>
        <v>Senior</v>
      </c>
      <c r="AE5847">
        <f>IF(Table1[[#This Row],[Churn Label]]="no",0,1)</f>
        <v>0</v>
      </c>
      <c r="AF5847" cm="1">
        <f t="array" ref="AF5847">SUM(Table1[Cutomer Churned or not]/'KPI''s'!$B$1)</f>
        <v>0.2685808284731635</v>
      </c>
    </row>
    <row r="5848" spans="1:32" x14ac:dyDescent="0.25">
      <c r="A5848" t="s">
        <v>11811</v>
      </c>
      <c r="B5848" t="s">
        <v>21</v>
      </c>
      <c r="C5848" s="7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 t="str">
        <f>IF(Table1[[#This Row],[Under 30]]="yes","under 30",IF(Table1[[#This Row],[Senior]]="No","Senior","other"))</f>
        <v>other</v>
      </c>
      <c r="AE5848">
        <f>IF(Table1[[#This Row],[Churn Label]]="no",0,1)</f>
        <v>0</v>
      </c>
      <c r="AF5848" cm="1">
        <f t="array" ref="AF5848">SUM(Table1[Cutomer Churned or not]/'KPI''s'!$B$1)</f>
        <v>0.2685808284731635</v>
      </c>
    </row>
    <row r="5849" spans="1:32" x14ac:dyDescent="0.25">
      <c r="A5849" t="s">
        <v>11813</v>
      </c>
      <c r="B5849" t="s">
        <v>21</v>
      </c>
      <c r="C5849" s="7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 t="str">
        <f>IF(Table1[[#This Row],[Under 30]]="yes","under 30",IF(Table1[[#This Row],[Senior]]="No","Senior","other"))</f>
        <v>Senior</v>
      </c>
      <c r="AE5849">
        <f>IF(Table1[[#This Row],[Churn Label]]="no",0,1)</f>
        <v>0</v>
      </c>
      <c r="AF5849" cm="1">
        <f t="array" ref="AF5849">SUM(Table1[Cutomer Churned or not]/'KPI''s'!$B$1)</f>
        <v>0.2685808284731635</v>
      </c>
    </row>
    <row r="5850" spans="1:32" x14ac:dyDescent="0.25">
      <c r="A5850" t="s">
        <v>11815</v>
      </c>
      <c r="B5850" t="s">
        <v>21</v>
      </c>
      <c r="C5850" s="7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 t="str">
        <f>IF(Table1[[#This Row],[Under 30]]="yes","under 30",IF(Table1[[#This Row],[Senior]]="No","Senior","other"))</f>
        <v>under 30</v>
      </c>
      <c r="AE5850">
        <f>IF(Table1[[#This Row],[Churn Label]]="no",0,1)</f>
        <v>0</v>
      </c>
      <c r="AF5850" cm="1">
        <f t="array" ref="AF5850">SUM(Table1[Cutomer Churned or not]/'KPI''s'!$B$1)</f>
        <v>0.2685808284731635</v>
      </c>
    </row>
    <row r="5851" spans="1:32" x14ac:dyDescent="0.25">
      <c r="A5851" t="s">
        <v>11817</v>
      </c>
      <c r="B5851" t="s">
        <v>21</v>
      </c>
      <c r="C5851" s="7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 t="str">
        <f>IF(Table1[[#This Row],[Under 30]]="yes","under 30",IF(Table1[[#This Row],[Senior]]="No","Senior","other"))</f>
        <v>under 30</v>
      </c>
      <c r="AE5851">
        <f>IF(Table1[[#This Row],[Churn Label]]="no",0,1)</f>
        <v>0</v>
      </c>
      <c r="AF5851" cm="1">
        <f t="array" ref="AF5851">SUM(Table1[Cutomer Churned or not]/'KPI''s'!$B$1)</f>
        <v>0.2685808284731635</v>
      </c>
    </row>
    <row r="5852" spans="1:32" x14ac:dyDescent="0.25">
      <c r="A5852" t="s">
        <v>11819</v>
      </c>
      <c r="B5852" t="s">
        <v>21</v>
      </c>
      <c r="C5852" s="7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 t="str">
        <f>IF(Table1[[#This Row],[Under 30]]="yes","under 30",IF(Table1[[#This Row],[Senior]]="No","Senior","other"))</f>
        <v>Senior</v>
      </c>
      <c r="AE5852">
        <f>IF(Table1[[#This Row],[Churn Label]]="no",0,1)</f>
        <v>0</v>
      </c>
      <c r="AF5852" cm="1">
        <f t="array" ref="AF5852">SUM(Table1[Cutomer Churned or not]/'KPI''s'!$B$1)</f>
        <v>0.2685808284731635</v>
      </c>
    </row>
    <row r="5853" spans="1:32" x14ac:dyDescent="0.25">
      <c r="A5853" t="s">
        <v>11821</v>
      </c>
      <c r="B5853" t="s">
        <v>21</v>
      </c>
      <c r="C5853" s="7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 t="str">
        <f>IF(Table1[[#This Row],[Under 30]]="yes","under 30",IF(Table1[[#This Row],[Senior]]="No","Senior","other"))</f>
        <v>under 30</v>
      </c>
      <c r="AE5853">
        <f>IF(Table1[[#This Row],[Churn Label]]="no",0,1)</f>
        <v>0</v>
      </c>
      <c r="AF5853" cm="1">
        <f t="array" ref="AF5853">SUM(Table1[Cutomer Churned or not]/'KPI''s'!$B$1)</f>
        <v>0.2685808284731635</v>
      </c>
    </row>
    <row r="5854" spans="1:32" x14ac:dyDescent="0.25">
      <c r="A5854" t="s">
        <v>11823</v>
      </c>
      <c r="B5854" t="s">
        <v>21</v>
      </c>
      <c r="C5854" s="7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 t="str">
        <f>IF(Table1[[#This Row],[Under 30]]="yes","under 30",IF(Table1[[#This Row],[Senior]]="No","Senior","other"))</f>
        <v>Senior</v>
      </c>
      <c r="AE5854">
        <f>IF(Table1[[#This Row],[Churn Label]]="no",0,1)</f>
        <v>0</v>
      </c>
      <c r="AF5854" cm="1">
        <f t="array" ref="AF5854">SUM(Table1[Cutomer Churned or not]/'KPI''s'!$B$1)</f>
        <v>0.2685808284731635</v>
      </c>
    </row>
    <row r="5855" spans="1:32" x14ac:dyDescent="0.25">
      <c r="A5855" t="s">
        <v>11825</v>
      </c>
      <c r="B5855" t="s">
        <v>21</v>
      </c>
      <c r="C5855" s="7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 t="str">
        <f>IF(Table1[[#This Row],[Under 30]]="yes","under 30",IF(Table1[[#This Row],[Senior]]="No","Senior","other"))</f>
        <v>Senior</v>
      </c>
      <c r="AE5855">
        <f>IF(Table1[[#This Row],[Churn Label]]="no",0,1)</f>
        <v>0</v>
      </c>
      <c r="AF5855" cm="1">
        <f t="array" ref="AF5855">SUM(Table1[Cutomer Churned or not]/'KPI''s'!$B$1)</f>
        <v>0.2685808284731635</v>
      </c>
    </row>
    <row r="5856" spans="1:32" x14ac:dyDescent="0.25">
      <c r="A5856" t="s">
        <v>11827</v>
      </c>
      <c r="B5856" t="s">
        <v>21</v>
      </c>
      <c r="C5856" s="7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 t="str">
        <f>IF(Table1[[#This Row],[Under 30]]="yes","under 30",IF(Table1[[#This Row],[Senior]]="No","Senior","other"))</f>
        <v>Senior</v>
      </c>
      <c r="AE5856">
        <f>IF(Table1[[#This Row],[Churn Label]]="no",0,1)</f>
        <v>0</v>
      </c>
      <c r="AF5856" cm="1">
        <f t="array" ref="AF5856">SUM(Table1[Cutomer Churned or not]/'KPI''s'!$B$1)</f>
        <v>0.2685808284731635</v>
      </c>
    </row>
    <row r="5857" spans="1:32" x14ac:dyDescent="0.25">
      <c r="A5857" t="s">
        <v>11829</v>
      </c>
      <c r="B5857" t="s">
        <v>21</v>
      </c>
      <c r="C5857" s="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 t="str">
        <f>IF(Table1[[#This Row],[Under 30]]="yes","under 30",IF(Table1[[#This Row],[Senior]]="No","Senior","other"))</f>
        <v>Senior</v>
      </c>
      <c r="AE5857">
        <f>IF(Table1[[#This Row],[Churn Label]]="no",0,1)</f>
        <v>0</v>
      </c>
      <c r="AF5857" cm="1">
        <f t="array" ref="AF5857">SUM(Table1[Cutomer Churned or not]/'KPI''s'!$B$1)</f>
        <v>0.2685808284731635</v>
      </c>
    </row>
    <row r="5858" spans="1:32" x14ac:dyDescent="0.25">
      <c r="A5858" t="s">
        <v>11831</v>
      </c>
      <c r="B5858" t="s">
        <v>21</v>
      </c>
      <c r="C5858" s="7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 t="str">
        <f>IF(Table1[[#This Row],[Under 30]]="yes","under 30",IF(Table1[[#This Row],[Senior]]="No","Senior","other"))</f>
        <v>Senior</v>
      </c>
      <c r="AE5858">
        <f>IF(Table1[[#This Row],[Churn Label]]="no",0,1)</f>
        <v>0</v>
      </c>
      <c r="AF5858" cm="1">
        <f t="array" ref="AF5858">SUM(Table1[Cutomer Churned or not]/'KPI''s'!$B$1)</f>
        <v>0.2685808284731635</v>
      </c>
    </row>
    <row r="5859" spans="1:32" x14ac:dyDescent="0.25">
      <c r="A5859" t="s">
        <v>11833</v>
      </c>
      <c r="B5859" t="s">
        <v>21</v>
      </c>
      <c r="C5859" s="7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 t="str">
        <f>IF(Table1[[#This Row],[Under 30]]="yes","under 30",IF(Table1[[#This Row],[Senior]]="No","Senior","other"))</f>
        <v>Senior</v>
      </c>
      <c r="AE5859">
        <f>IF(Table1[[#This Row],[Churn Label]]="no",0,1)</f>
        <v>0</v>
      </c>
      <c r="AF5859" cm="1">
        <f t="array" ref="AF5859">SUM(Table1[Cutomer Churned or not]/'KPI''s'!$B$1)</f>
        <v>0.2685808284731635</v>
      </c>
    </row>
    <row r="5860" spans="1:32" x14ac:dyDescent="0.25">
      <c r="A5860" t="s">
        <v>11835</v>
      </c>
      <c r="B5860" t="s">
        <v>21</v>
      </c>
      <c r="C5860" s="7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 t="str">
        <f>IF(Table1[[#This Row],[Under 30]]="yes","under 30",IF(Table1[[#This Row],[Senior]]="No","Senior","other"))</f>
        <v>Senior</v>
      </c>
      <c r="AE5860">
        <f>IF(Table1[[#This Row],[Churn Label]]="no",0,1)</f>
        <v>0</v>
      </c>
      <c r="AF5860" cm="1">
        <f t="array" ref="AF5860">SUM(Table1[Cutomer Churned or not]/'KPI''s'!$B$1)</f>
        <v>0.2685808284731635</v>
      </c>
    </row>
    <row r="5861" spans="1:32" x14ac:dyDescent="0.25">
      <c r="A5861" t="s">
        <v>11837</v>
      </c>
      <c r="B5861" t="s">
        <v>21</v>
      </c>
      <c r="C5861" s="7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 t="str">
        <f>IF(Table1[[#This Row],[Under 30]]="yes","under 30",IF(Table1[[#This Row],[Senior]]="No","Senior","other"))</f>
        <v>Senior</v>
      </c>
      <c r="AE5861">
        <f>IF(Table1[[#This Row],[Churn Label]]="no",0,1)</f>
        <v>0</v>
      </c>
      <c r="AF5861" cm="1">
        <f t="array" ref="AF5861">SUM(Table1[Cutomer Churned or not]/'KPI''s'!$B$1)</f>
        <v>0.2685808284731635</v>
      </c>
    </row>
    <row r="5862" spans="1:32" x14ac:dyDescent="0.25">
      <c r="A5862" t="s">
        <v>11839</v>
      </c>
      <c r="B5862" t="s">
        <v>21</v>
      </c>
      <c r="C5862" s="7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 t="str">
        <f>IF(Table1[[#This Row],[Under 30]]="yes","under 30",IF(Table1[[#This Row],[Senior]]="No","Senior","other"))</f>
        <v>Senior</v>
      </c>
      <c r="AE5862">
        <f>IF(Table1[[#This Row],[Churn Label]]="no",0,1)</f>
        <v>0</v>
      </c>
      <c r="AF5862" cm="1">
        <f t="array" ref="AF5862">SUM(Table1[Cutomer Churned or not]/'KPI''s'!$B$1)</f>
        <v>0.2685808284731635</v>
      </c>
    </row>
    <row r="5863" spans="1:32" x14ac:dyDescent="0.25">
      <c r="A5863" t="s">
        <v>11841</v>
      </c>
      <c r="B5863" t="s">
        <v>21</v>
      </c>
      <c r="C5863" s="7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 t="str">
        <f>IF(Table1[[#This Row],[Under 30]]="yes","under 30",IF(Table1[[#This Row],[Senior]]="No","Senior","other"))</f>
        <v>Senior</v>
      </c>
      <c r="AE5863">
        <f>IF(Table1[[#This Row],[Churn Label]]="no",0,1)</f>
        <v>0</v>
      </c>
      <c r="AF5863" cm="1">
        <f t="array" ref="AF5863">SUM(Table1[Cutomer Churned or not]/'KPI''s'!$B$1)</f>
        <v>0.2685808284731635</v>
      </c>
    </row>
    <row r="5864" spans="1:32" x14ac:dyDescent="0.25">
      <c r="A5864" t="s">
        <v>11843</v>
      </c>
      <c r="B5864" t="s">
        <v>21</v>
      </c>
      <c r="C5864" s="7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 t="str">
        <f>IF(Table1[[#This Row],[Under 30]]="yes","under 30",IF(Table1[[#This Row],[Senior]]="No","Senior","other"))</f>
        <v>Senior</v>
      </c>
      <c r="AE5864">
        <f>IF(Table1[[#This Row],[Churn Label]]="no",0,1)</f>
        <v>0</v>
      </c>
      <c r="AF5864" cm="1">
        <f t="array" ref="AF5864">SUM(Table1[Cutomer Churned or not]/'KPI''s'!$B$1)</f>
        <v>0.2685808284731635</v>
      </c>
    </row>
    <row r="5865" spans="1:32" x14ac:dyDescent="0.25">
      <c r="A5865" t="s">
        <v>11845</v>
      </c>
      <c r="B5865" t="s">
        <v>21</v>
      </c>
      <c r="C5865" s="7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 t="str">
        <f>IF(Table1[[#This Row],[Under 30]]="yes","under 30",IF(Table1[[#This Row],[Senior]]="No","Senior","other"))</f>
        <v>Senior</v>
      </c>
      <c r="AE5865">
        <f>IF(Table1[[#This Row],[Churn Label]]="no",0,1)</f>
        <v>0</v>
      </c>
      <c r="AF5865" cm="1">
        <f t="array" ref="AF5865">SUM(Table1[Cutomer Churned or not]/'KPI''s'!$B$1)</f>
        <v>0.2685808284731635</v>
      </c>
    </row>
    <row r="5866" spans="1:32" x14ac:dyDescent="0.25">
      <c r="A5866" t="s">
        <v>11847</v>
      </c>
      <c r="B5866" t="s">
        <v>21</v>
      </c>
      <c r="C5866" s="7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 t="str">
        <f>IF(Table1[[#This Row],[Under 30]]="yes","under 30",IF(Table1[[#This Row],[Senior]]="No","Senior","other"))</f>
        <v>Senior</v>
      </c>
      <c r="AE5866">
        <f>IF(Table1[[#This Row],[Churn Label]]="no",0,1)</f>
        <v>0</v>
      </c>
      <c r="AF5866" cm="1">
        <f t="array" ref="AF5866">SUM(Table1[Cutomer Churned or not]/'KPI''s'!$B$1)</f>
        <v>0.2685808284731635</v>
      </c>
    </row>
    <row r="5867" spans="1:32" x14ac:dyDescent="0.25">
      <c r="A5867" t="s">
        <v>11849</v>
      </c>
      <c r="B5867" t="s">
        <v>21</v>
      </c>
      <c r="C5867" s="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 t="str">
        <f>IF(Table1[[#This Row],[Under 30]]="yes","under 30",IF(Table1[[#This Row],[Senior]]="No","Senior","other"))</f>
        <v>Senior</v>
      </c>
      <c r="AE5867">
        <f>IF(Table1[[#This Row],[Churn Label]]="no",0,1)</f>
        <v>0</v>
      </c>
      <c r="AF5867" cm="1">
        <f t="array" ref="AF5867">SUM(Table1[Cutomer Churned or not]/'KPI''s'!$B$1)</f>
        <v>0.2685808284731635</v>
      </c>
    </row>
    <row r="5868" spans="1:32" x14ac:dyDescent="0.25">
      <c r="A5868" t="s">
        <v>11851</v>
      </c>
      <c r="B5868" t="s">
        <v>21</v>
      </c>
      <c r="C5868" s="7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 t="str">
        <f>IF(Table1[[#This Row],[Under 30]]="yes","under 30",IF(Table1[[#This Row],[Senior]]="No","Senior","other"))</f>
        <v>Senior</v>
      </c>
      <c r="AE5868">
        <f>IF(Table1[[#This Row],[Churn Label]]="no",0,1)</f>
        <v>0</v>
      </c>
      <c r="AF5868" cm="1">
        <f t="array" ref="AF5868">SUM(Table1[Cutomer Churned or not]/'KPI''s'!$B$1)</f>
        <v>0.2685808284731635</v>
      </c>
    </row>
    <row r="5869" spans="1:32" x14ac:dyDescent="0.25">
      <c r="A5869" t="s">
        <v>11853</v>
      </c>
      <c r="B5869" t="s">
        <v>21</v>
      </c>
      <c r="C5869" s="7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 t="str">
        <f>IF(Table1[[#This Row],[Under 30]]="yes","under 30",IF(Table1[[#This Row],[Senior]]="No","Senior","other"))</f>
        <v>Senior</v>
      </c>
      <c r="AE5869">
        <f>IF(Table1[[#This Row],[Churn Label]]="no",0,1)</f>
        <v>0</v>
      </c>
      <c r="AF5869" cm="1">
        <f t="array" ref="AF5869">SUM(Table1[Cutomer Churned or not]/'KPI''s'!$B$1)</f>
        <v>0.2685808284731635</v>
      </c>
    </row>
    <row r="5870" spans="1:32" x14ac:dyDescent="0.25">
      <c r="A5870" t="s">
        <v>11855</v>
      </c>
      <c r="B5870" t="s">
        <v>21</v>
      </c>
      <c r="C5870" s="7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 t="str">
        <f>IF(Table1[[#This Row],[Under 30]]="yes","under 30",IF(Table1[[#This Row],[Senior]]="No","Senior","other"))</f>
        <v>Senior</v>
      </c>
      <c r="AE5870">
        <f>IF(Table1[[#This Row],[Churn Label]]="no",0,1)</f>
        <v>0</v>
      </c>
      <c r="AF5870" cm="1">
        <f t="array" ref="AF5870">SUM(Table1[Cutomer Churned or not]/'KPI''s'!$B$1)</f>
        <v>0.2685808284731635</v>
      </c>
    </row>
    <row r="5871" spans="1:32" x14ac:dyDescent="0.25">
      <c r="A5871" t="s">
        <v>11857</v>
      </c>
      <c r="B5871" t="s">
        <v>21</v>
      </c>
      <c r="C5871" s="7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 t="str">
        <f>IF(Table1[[#This Row],[Under 30]]="yes","under 30",IF(Table1[[#This Row],[Senior]]="No","Senior","other"))</f>
        <v>other</v>
      </c>
      <c r="AE5871">
        <f>IF(Table1[[#This Row],[Churn Label]]="no",0,1)</f>
        <v>0</v>
      </c>
      <c r="AF5871" cm="1">
        <f t="array" ref="AF5871">SUM(Table1[Cutomer Churned or not]/'KPI''s'!$B$1)</f>
        <v>0.2685808284731635</v>
      </c>
    </row>
    <row r="5872" spans="1:32" x14ac:dyDescent="0.25">
      <c r="A5872" t="s">
        <v>11859</v>
      </c>
      <c r="B5872" t="s">
        <v>21</v>
      </c>
      <c r="C5872" s="7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 t="str">
        <f>IF(Table1[[#This Row],[Under 30]]="yes","under 30",IF(Table1[[#This Row],[Senior]]="No","Senior","other"))</f>
        <v>under 30</v>
      </c>
      <c r="AE5872">
        <f>IF(Table1[[#This Row],[Churn Label]]="no",0,1)</f>
        <v>0</v>
      </c>
      <c r="AF5872" cm="1">
        <f t="array" ref="AF5872">SUM(Table1[Cutomer Churned or not]/'KPI''s'!$B$1)</f>
        <v>0.2685808284731635</v>
      </c>
    </row>
    <row r="5873" spans="1:32" x14ac:dyDescent="0.25">
      <c r="A5873" t="s">
        <v>11861</v>
      </c>
      <c r="B5873" t="s">
        <v>21</v>
      </c>
      <c r="C5873" s="7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 t="str">
        <f>IF(Table1[[#This Row],[Under 30]]="yes","under 30",IF(Table1[[#This Row],[Senior]]="No","Senior","other"))</f>
        <v>under 30</v>
      </c>
      <c r="AE5873">
        <f>IF(Table1[[#This Row],[Churn Label]]="no",0,1)</f>
        <v>0</v>
      </c>
      <c r="AF5873" cm="1">
        <f t="array" ref="AF5873">SUM(Table1[Cutomer Churned or not]/'KPI''s'!$B$1)</f>
        <v>0.2685808284731635</v>
      </c>
    </row>
    <row r="5874" spans="1:32" x14ac:dyDescent="0.25">
      <c r="A5874" t="s">
        <v>11863</v>
      </c>
      <c r="B5874" t="s">
        <v>21</v>
      </c>
      <c r="C5874" s="7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 t="str">
        <f>IF(Table1[[#This Row],[Under 30]]="yes","under 30",IF(Table1[[#This Row],[Senior]]="No","Senior","other"))</f>
        <v>Senior</v>
      </c>
      <c r="AE5874">
        <f>IF(Table1[[#This Row],[Churn Label]]="no",0,1)</f>
        <v>0</v>
      </c>
      <c r="AF5874" cm="1">
        <f t="array" ref="AF5874">SUM(Table1[Cutomer Churned or not]/'KPI''s'!$B$1)</f>
        <v>0.2685808284731635</v>
      </c>
    </row>
    <row r="5875" spans="1:32" x14ac:dyDescent="0.25">
      <c r="A5875" t="s">
        <v>11865</v>
      </c>
      <c r="B5875" t="s">
        <v>21</v>
      </c>
      <c r="C5875" s="7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 t="str">
        <f>IF(Table1[[#This Row],[Under 30]]="yes","under 30",IF(Table1[[#This Row],[Senior]]="No","Senior","other"))</f>
        <v>Senior</v>
      </c>
      <c r="AE5875">
        <f>IF(Table1[[#This Row],[Churn Label]]="no",0,1)</f>
        <v>0</v>
      </c>
      <c r="AF5875" cm="1">
        <f t="array" ref="AF5875">SUM(Table1[Cutomer Churned or not]/'KPI''s'!$B$1)</f>
        <v>0.2685808284731635</v>
      </c>
    </row>
    <row r="5876" spans="1:32" x14ac:dyDescent="0.25">
      <c r="A5876" t="s">
        <v>11867</v>
      </c>
      <c r="B5876" t="s">
        <v>21</v>
      </c>
      <c r="C5876" s="7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 t="str">
        <f>IF(Table1[[#This Row],[Under 30]]="yes","under 30",IF(Table1[[#This Row],[Senior]]="No","Senior","other"))</f>
        <v>under 30</v>
      </c>
      <c r="AE5876">
        <f>IF(Table1[[#This Row],[Churn Label]]="no",0,1)</f>
        <v>0</v>
      </c>
      <c r="AF5876" cm="1">
        <f t="array" ref="AF5876">SUM(Table1[Cutomer Churned or not]/'KPI''s'!$B$1)</f>
        <v>0.2685808284731635</v>
      </c>
    </row>
    <row r="5877" spans="1:32" x14ac:dyDescent="0.25">
      <c r="A5877" t="s">
        <v>11869</v>
      </c>
      <c r="B5877" t="s">
        <v>21</v>
      </c>
      <c r="C5877" s="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 t="str">
        <f>IF(Table1[[#This Row],[Under 30]]="yes","under 30",IF(Table1[[#This Row],[Senior]]="No","Senior","other"))</f>
        <v>Senior</v>
      </c>
      <c r="AE5877">
        <f>IF(Table1[[#This Row],[Churn Label]]="no",0,1)</f>
        <v>0</v>
      </c>
      <c r="AF5877" cm="1">
        <f t="array" ref="AF5877">SUM(Table1[Cutomer Churned or not]/'KPI''s'!$B$1)</f>
        <v>0.2685808284731635</v>
      </c>
    </row>
    <row r="5878" spans="1:32" x14ac:dyDescent="0.25">
      <c r="A5878" t="s">
        <v>11871</v>
      </c>
      <c r="B5878" t="s">
        <v>21</v>
      </c>
      <c r="C5878" s="7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 t="str">
        <f>IF(Table1[[#This Row],[Under 30]]="yes","under 30",IF(Table1[[#This Row],[Senior]]="No","Senior","other"))</f>
        <v>Senior</v>
      </c>
      <c r="AE5878">
        <f>IF(Table1[[#This Row],[Churn Label]]="no",0,1)</f>
        <v>0</v>
      </c>
      <c r="AF5878" cm="1">
        <f t="array" ref="AF5878">SUM(Table1[Cutomer Churned or not]/'KPI''s'!$B$1)</f>
        <v>0.2685808284731635</v>
      </c>
    </row>
    <row r="5879" spans="1:32" x14ac:dyDescent="0.25">
      <c r="A5879" t="s">
        <v>11873</v>
      </c>
      <c r="B5879" t="s">
        <v>21</v>
      </c>
      <c r="C5879" s="7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 t="str">
        <f>IF(Table1[[#This Row],[Under 30]]="yes","under 30",IF(Table1[[#This Row],[Senior]]="No","Senior","other"))</f>
        <v>Senior</v>
      </c>
      <c r="AE5879">
        <f>IF(Table1[[#This Row],[Churn Label]]="no",0,1)</f>
        <v>0</v>
      </c>
      <c r="AF5879" cm="1">
        <f t="array" ref="AF5879">SUM(Table1[Cutomer Churned or not]/'KPI''s'!$B$1)</f>
        <v>0.2685808284731635</v>
      </c>
    </row>
    <row r="5880" spans="1:32" x14ac:dyDescent="0.25">
      <c r="A5880" t="s">
        <v>11875</v>
      </c>
      <c r="B5880" t="s">
        <v>21</v>
      </c>
      <c r="C5880" s="7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 t="str">
        <f>IF(Table1[[#This Row],[Under 30]]="yes","under 30",IF(Table1[[#This Row],[Senior]]="No","Senior","other"))</f>
        <v>other</v>
      </c>
      <c r="AE5880">
        <f>IF(Table1[[#This Row],[Churn Label]]="no",0,1)</f>
        <v>0</v>
      </c>
      <c r="AF5880" cm="1">
        <f t="array" ref="AF5880">SUM(Table1[Cutomer Churned or not]/'KPI''s'!$B$1)</f>
        <v>0.2685808284731635</v>
      </c>
    </row>
    <row r="5881" spans="1:32" x14ac:dyDescent="0.25">
      <c r="A5881" t="s">
        <v>11877</v>
      </c>
      <c r="B5881" t="s">
        <v>21</v>
      </c>
      <c r="C5881" s="7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 t="str">
        <f>IF(Table1[[#This Row],[Under 30]]="yes","under 30",IF(Table1[[#This Row],[Senior]]="No","Senior","other"))</f>
        <v>Senior</v>
      </c>
      <c r="AE5881">
        <f>IF(Table1[[#This Row],[Churn Label]]="no",0,1)</f>
        <v>0</v>
      </c>
      <c r="AF5881" cm="1">
        <f t="array" ref="AF5881">SUM(Table1[Cutomer Churned or not]/'KPI''s'!$B$1)</f>
        <v>0.2685808284731635</v>
      </c>
    </row>
    <row r="5882" spans="1:32" x14ac:dyDescent="0.25">
      <c r="A5882" t="s">
        <v>11879</v>
      </c>
      <c r="B5882" t="s">
        <v>21</v>
      </c>
      <c r="C5882" s="7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 t="str">
        <f>IF(Table1[[#This Row],[Under 30]]="yes","under 30",IF(Table1[[#This Row],[Senior]]="No","Senior","other"))</f>
        <v>Senior</v>
      </c>
      <c r="AE5882">
        <f>IF(Table1[[#This Row],[Churn Label]]="no",0,1)</f>
        <v>0</v>
      </c>
      <c r="AF5882" cm="1">
        <f t="array" ref="AF5882">SUM(Table1[Cutomer Churned or not]/'KPI''s'!$B$1)</f>
        <v>0.2685808284731635</v>
      </c>
    </row>
    <row r="5883" spans="1:32" x14ac:dyDescent="0.25">
      <c r="A5883" t="s">
        <v>11881</v>
      </c>
      <c r="B5883" t="s">
        <v>21</v>
      </c>
      <c r="C5883" s="7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 t="str">
        <f>IF(Table1[[#This Row],[Under 30]]="yes","under 30",IF(Table1[[#This Row],[Senior]]="No","Senior","other"))</f>
        <v>under 30</v>
      </c>
      <c r="AE5883">
        <f>IF(Table1[[#This Row],[Churn Label]]="no",0,1)</f>
        <v>0</v>
      </c>
      <c r="AF5883" cm="1">
        <f t="array" ref="AF5883">SUM(Table1[Cutomer Churned or not]/'KPI''s'!$B$1)</f>
        <v>0.2685808284731635</v>
      </c>
    </row>
    <row r="5884" spans="1:32" x14ac:dyDescent="0.25">
      <c r="A5884" t="s">
        <v>11883</v>
      </c>
      <c r="B5884" t="s">
        <v>21</v>
      </c>
      <c r="C5884" s="7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 t="str">
        <f>IF(Table1[[#This Row],[Under 30]]="yes","under 30",IF(Table1[[#This Row],[Senior]]="No","Senior","other"))</f>
        <v>Senior</v>
      </c>
      <c r="AE5884">
        <f>IF(Table1[[#This Row],[Churn Label]]="no",0,1)</f>
        <v>0</v>
      </c>
      <c r="AF5884" cm="1">
        <f t="array" ref="AF5884">SUM(Table1[Cutomer Churned or not]/'KPI''s'!$B$1)</f>
        <v>0.2685808284731635</v>
      </c>
    </row>
    <row r="5885" spans="1:32" x14ac:dyDescent="0.25">
      <c r="A5885" t="s">
        <v>11885</v>
      </c>
      <c r="B5885" t="s">
        <v>21</v>
      </c>
      <c r="C5885" s="7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 t="str">
        <f>IF(Table1[[#This Row],[Under 30]]="yes","under 30",IF(Table1[[#This Row],[Senior]]="No","Senior","other"))</f>
        <v>Senior</v>
      </c>
      <c r="AE5885">
        <f>IF(Table1[[#This Row],[Churn Label]]="no",0,1)</f>
        <v>0</v>
      </c>
      <c r="AF5885" cm="1">
        <f t="array" ref="AF5885">SUM(Table1[Cutomer Churned or not]/'KPI''s'!$B$1)</f>
        <v>0.2685808284731635</v>
      </c>
    </row>
    <row r="5886" spans="1:32" x14ac:dyDescent="0.25">
      <c r="A5886" t="s">
        <v>11887</v>
      </c>
      <c r="B5886" t="s">
        <v>21</v>
      </c>
      <c r="C5886" s="7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 t="str">
        <f>IF(Table1[[#This Row],[Under 30]]="yes","under 30",IF(Table1[[#This Row],[Senior]]="No","Senior","other"))</f>
        <v>Senior</v>
      </c>
      <c r="AE5886">
        <f>IF(Table1[[#This Row],[Churn Label]]="no",0,1)</f>
        <v>0</v>
      </c>
      <c r="AF5886" cm="1">
        <f t="array" ref="AF5886">SUM(Table1[Cutomer Churned or not]/'KPI''s'!$B$1)</f>
        <v>0.2685808284731635</v>
      </c>
    </row>
    <row r="5887" spans="1:32" x14ac:dyDescent="0.25">
      <c r="A5887" t="s">
        <v>11889</v>
      </c>
      <c r="B5887" t="s">
        <v>21</v>
      </c>
      <c r="C5887" s="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 t="str">
        <f>IF(Table1[[#This Row],[Under 30]]="yes","under 30",IF(Table1[[#This Row],[Senior]]="No","Senior","other"))</f>
        <v>Senior</v>
      </c>
      <c r="AE5887">
        <f>IF(Table1[[#This Row],[Churn Label]]="no",0,1)</f>
        <v>0</v>
      </c>
      <c r="AF5887" cm="1">
        <f t="array" ref="AF5887">SUM(Table1[Cutomer Churned or not]/'KPI''s'!$B$1)</f>
        <v>0.2685808284731635</v>
      </c>
    </row>
    <row r="5888" spans="1:32" x14ac:dyDescent="0.25">
      <c r="A5888" t="s">
        <v>11891</v>
      </c>
      <c r="B5888" t="s">
        <v>21</v>
      </c>
      <c r="C5888" s="7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 t="str">
        <f>IF(Table1[[#This Row],[Under 30]]="yes","under 30",IF(Table1[[#This Row],[Senior]]="No","Senior","other"))</f>
        <v>Senior</v>
      </c>
      <c r="AE5888">
        <f>IF(Table1[[#This Row],[Churn Label]]="no",0,1)</f>
        <v>0</v>
      </c>
      <c r="AF5888" cm="1">
        <f t="array" ref="AF5888">SUM(Table1[Cutomer Churned or not]/'KPI''s'!$B$1)</f>
        <v>0.2685808284731635</v>
      </c>
    </row>
    <row r="5889" spans="1:32" x14ac:dyDescent="0.25">
      <c r="A5889" t="s">
        <v>11893</v>
      </c>
      <c r="B5889" t="s">
        <v>21</v>
      </c>
      <c r="C5889" s="7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 t="str">
        <f>IF(Table1[[#This Row],[Under 30]]="yes","under 30",IF(Table1[[#This Row],[Senior]]="No","Senior","other"))</f>
        <v>under 30</v>
      </c>
      <c r="AE5889">
        <f>IF(Table1[[#This Row],[Churn Label]]="no",0,1)</f>
        <v>0</v>
      </c>
      <c r="AF5889" cm="1">
        <f t="array" ref="AF5889">SUM(Table1[Cutomer Churned or not]/'KPI''s'!$B$1)</f>
        <v>0.2685808284731635</v>
      </c>
    </row>
    <row r="5890" spans="1:32" x14ac:dyDescent="0.25">
      <c r="A5890" t="s">
        <v>11895</v>
      </c>
      <c r="B5890" t="s">
        <v>21</v>
      </c>
      <c r="C5890" s="7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 t="str">
        <f>IF(Table1[[#This Row],[Under 30]]="yes","under 30",IF(Table1[[#This Row],[Senior]]="No","Senior","other"))</f>
        <v>other</v>
      </c>
      <c r="AE5890">
        <f>IF(Table1[[#This Row],[Churn Label]]="no",0,1)</f>
        <v>0</v>
      </c>
      <c r="AF5890" cm="1">
        <f t="array" ref="AF5890">SUM(Table1[Cutomer Churned or not]/'KPI''s'!$B$1)</f>
        <v>0.2685808284731635</v>
      </c>
    </row>
    <row r="5891" spans="1:32" x14ac:dyDescent="0.25">
      <c r="A5891" t="s">
        <v>11897</v>
      </c>
      <c r="B5891" t="s">
        <v>21</v>
      </c>
      <c r="C5891" s="7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 t="str">
        <f>IF(Table1[[#This Row],[Under 30]]="yes","under 30",IF(Table1[[#This Row],[Senior]]="No","Senior","other"))</f>
        <v>Senior</v>
      </c>
      <c r="AE5891">
        <f>IF(Table1[[#This Row],[Churn Label]]="no",0,1)</f>
        <v>0</v>
      </c>
      <c r="AF5891" cm="1">
        <f t="array" ref="AF5891">SUM(Table1[Cutomer Churned or not]/'KPI''s'!$B$1)</f>
        <v>0.2685808284731635</v>
      </c>
    </row>
    <row r="5892" spans="1:32" x14ac:dyDescent="0.25">
      <c r="A5892" t="s">
        <v>11899</v>
      </c>
      <c r="B5892" t="s">
        <v>21</v>
      </c>
      <c r="C5892" s="7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 t="str">
        <f>IF(Table1[[#This Row],[Under 30]]="yes","under 30",IF(Table1[[#This Row],[Senior]]="No","Senior","other"))</f>
        <v>Senior</v>
      </c>
      <c r="AE5892">
        <f>IF(Table1[[#This Row],[Churn Label]]="no",0,1)</f>
        <v>0</v>
      </c>
      <c r="AF5892" cm="1">
        <f t="array" ref="AF5892">SUM(Table1[Cutomer Churned or not]/'KPI''s'!$B$1)</f>
        <v>0.2685808284731635</v>
      </c>
    </row>
    <row r="5893" spans="1:32" x14ac:dyDescent="0.25">
      <c r="A5893" t="s">
        <v>11901</v>
      </c>
      <c r="B5893" t="s">
        <v>21</v>
      </c>
      <c r="C5893" s="7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 t="str">
        <f>IF(Table1[[#This Row],[Under 30]]="yes","under 30",IF(Table1[[#This Row],[Senior]]="No","Senior","other"))</f>
        <v>Senior</v>
      </c>
      <c r="AE5893">
        <f>IF(Table1[[#This Row],[Churn Label]]="no",0,1)</f>
        <v>0</v>
      </c>
      <c r="AF5893" cm="1">
        <f t="array" ref="AF5893">SUM(Table1[Cutomer Churned or not]/'KPI''s'!$B$1)</f>
        <v>0.2685808284731635</v>
      </c>
    </row>
    <row r="5894" spans="1:32" x14ac:dyDescent="0.25">
      <c r="A5894" t="s">
        <v>11903</v>
      </c>
      <c r="B5894" t="s">
        <v>21</v>
      </c>
      <c r="C5894" s="7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 t="str">
        <f>IF(Table1[[#This Row],[Under 30]]="yes","under 30",IF(Table1[[#This Row],[Senior]]="No","Senior","other"))</f>
        <v>Senior</v>
      </c>
      <c r="AE5894">
        <f>IF(Table1[[#This Row],[Churn Label]]="no",0,1)</f>
        <v>0</v>
      </c>
      <c r="AF5894" cm="1">
        <f t="array" ref="AF5894">SUM(Table1[Cutomer Churned or not]/'KPI''s'!$B$1)</f>
        <v>0.2685808284731635</v>
      </c>
    </row>
    <row r="5895" spans="1:32" x14ac:dyDescent="0.25">
      <c r="A5895" t="s">
        <v>11905</v>
      </c>
      <c r="B5895" t="s">
        <v>21</v>
      </c>
      <c r="C5895" s="7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 t="str">
        <f>IF(Table1[[#This Row],[Under 30]]="yes","under 30",IF(Table1[[#This Row],[Senior]]="No","Senior","other"))</f>
        <v>under 30</v>
      </c>
      <c r="AE5895">
        <f>IF(Table1[[#This Row],[Churn Label]]="no",0,1)</f>
        <v>0</v>
      </c>
      <c r="AF5895" cm="1">
        <f t="array" ref="AF5895">SUM(Table1[Cutomer Churned or not]/'KPI''s'!$B$1)</f>
        <v>0.2685808284731635</v>
      </c>
    </row>
    <row r="5896" spans="1:32" x14ac:dyDescent="0.25">
      <c r="A5896" t="s">
        <v>11907</v>
      </c>
      <c r="B5896" t="s">
        <v>21</v>
      </c>
      <c r="C5896" s="7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 t="str">
        <f>IF(Table1[[#This Row],[Under 30]]="yes","under 30",IF(Table1[[#This Row],[Senior]]="No","Senior","other"))</f>
        <v>Senior</v>
      </c>
      <c r="AE5896">
        <f>IF(Table1[[#This Row],[Churn Label]]="no",0,1)</f>
        <v>0</v>
      </c>
      <c r="AF5896" cm="1">
        <f t="array" ref="AF5896">SUM(Table1[Cutomer Churned or not]/'KPI''s'!$B$1)</f>
        <v>0.2685808284731635</v>
      </c>
    </row>
    <row r="5897" spans="1:32" x14ac:dyDescent="0.25">
      <c r="A5897" t="s">
        <v>11909</v>
      </c>
      <c r="B5897" t="s">
        <v>21</v>
      </c>
      <c r="C5897" s="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 t="str">
        <f>IF(Table1[[#This Row],[Under 30]]="yes","under 30",IF(Table1[[#This Row],[Senior]]="No","Senior","other"))</f>
        <v>Senior</v>
      </c>
      <c r="AE5897">
        <f>IF(Table1[[#This Row],[Churn Label]]="no",0,1)</f>
        <v>0</v>
      </c>
      <c r="AF5897" cm="1">
        <f t="array" ref="AF5897">SUM(Table1[Cutomer Churned or not]/'KPI''s'!$B$1)</f>
        <v>0.2685808284731635</v>
      </c>
    </row>
    <row r="5898" spans="1:32" x14ac:dyDescent="0.25">
      <c r="A5898" t="s">
        <v>11911</v>
      </c>
      <c r="B5898" t="s">
        <v>21</v>
      </c>
      <c r="C5898" s="7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 t="str">
        <f>IF(Table1[[#This Row],[Under 30]]="yes","under 30",IF(Table1[[#This Row],[Senior]]="No","Senior","other"))</f>
        <v>Senior</v>
      </c>
      <c r="AE5898">
        <f>IF(Table1[[#This Row],[Churn Label]]="no",0,1)</f>
        <v>0</v>
      </c>
      <c r="AF5898" cm="1">
        <f t="array" ref="AF5898">SUM(Table1[Cutomer Churned or not]/'KPI''s'!$B$1)</f>
        <v>0.2685808284731635</v>
      </c>
    </row>
    <row r="5899" spans="1:32" x14ac:dyDescent="0.25">
      <c r="A5899" t="s">
        <v>11912</v>
      </c>
      <c r="B5899" t="s">
        <v>21</v>
      </c>
      <c r="C5899" s="7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 t="str">
        <f>IF(Table1[[#This Row],[Under 30]]="yes","under 30",IF(Table1[[#This Row],[Senior]]="No","Senior","other"))</f>
        <v>Senior</v>
      </c>
      <c r="AE5899">
        <f>IF(Table1[[#This Row],[Churn Label]]="no",0,1)</f>
        <v>0</v>
      </c>
      <c r="AF5899" cm="1">
        <f t="array" ref="AF5899">SUM(Table1[Cutomer Churned or not]/'KPI''s'!$B$1)</f>
        <v>0.2685808284731635</v>
      </c>
    </row>
    <row r="5900" spans="1:32" x14ac:dyDescent="0.25">
      <c r="A5900" t="s">
        <v>11913</v>
      </c>
      <c r="B5900" t="s">
        <v>21</v>
      </c>
      <c r="C5900" s="7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 t="str">
        <f>IF(Table1[[#This Row],[Under 30]]="yes","under 30",IF(Table1[[#This Row],[Senior]]="No","Senior","other"))</f>
        <v>Senior</v>
      </c>
      <c r="AE5900">
        <f>IF(Table1[[#This Row],[Churn Label]]="no",0,1)</f>
        <v>0</v>
      </c>
      <c r="AF5900" cm="1">
        <f t="array" ref="AF5900">SUM(Table1[Cutomer Churned or not]/'KPI''s'!$B$1)</f>
        <v>0.2685808284731635</v>
      </c>
    </row>
    <row r="5901" spans="1:32" x14ac:dyDescent="0.25">
      <c r="A5901" t="s">
        <v>11915</v>
      </c>
      <c r="B5901" t="s">
        <v>21</v>
      </c>
      <c r="C5901" s="7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 t="str">
        <f>IF(Table1[[#This Row],[Under 30]]="yes","under 30",IF(Table1[[#This Row],[Senior]]="No","Senior","other"))</f>
        <v>Senior</v>
      </c>
      <c r="AE5901">
        <f>IF(Table1[[#This Row],[Churn Label]]="no",0,1)</f>
        <v>0</v>
      </c>
      <c r="AF5901" cm="1">
        <f t="array" ref="AF5901">SUM(Table1[Cutomer Churned or not]/'KPI''s'!$B$1)</f>
        <v>0.2685808284731635</v>
      </c>
    </row>
    <row r="5902" spans="1:32" x14ac:dyDescent="0.25">
      <c r="A5902" t="s">
        <v>11917</v>
      </c>
      <c r="B5902" t="s">
        <v>21</v>
      </c>
      <c r="C5902" s="7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 t="str">
        <f>IF(Table1[[#This Row],[Under 30]]="yes","under 30",IF(Table1[[#This Row],[Senior]]="No","Senior","other"))</f>
        <v>Senior</v>
      </c>
      <c r="AE5902">
        <f>IF(Table1[[#This Row],[Churn Label]]="no",0,1)</f>
        <v>0</v>
      </c>
      <c r="AF5902" cm="1">
        <f t="array" ref="AF5902">SUM(Table1[Cutomer Churned or not]/'KPI''s'!$B$1)</f>
        <v>0.2685808284731635</v>
      </c>
    </row>
    <row r="5903" spans="1:32" x14ac:dyDescent="0.25">
      <c r="A5903" t="s">
        <v>11919</v>
      </c>
      <c r="B5903" t="s">
        <v>21</v>
      </c>
      <c r="C5903" s="7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 t="str">
        <f>IF(Table1[[#This Row],[Under 30]]="yes","under 30",IF(Table1[[#This Row],[Senior]]="No","Senior","other"))</f>
        <v>Senior</v>
      </c>
      <c r="AE5903">
        <f>IF(Table1[[#This Row],[Churn Label]]="no",0,1)</f>
        <v>0</v>
      </c>
      <c r="AF5903" cm="1">
        <f t="array" ref="AF5903">SUM(Table1[Cutomer Churned or not]/'KPI''s'!$B$1)</f>
        <v>0.2685808284731635</v>
      </c>
    </row>
    <row r="5904" spans="1:32" x14ac:dyDescent="0.25">
      <c r="A5904" t="s">
        <v>11921</v>
      </c>
      <c r="B5904" t="s">
        <v>21</v>
      </c>
      <c r="C5904" s="7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 t="str">
        <f>IF(Table1[[#This Row],[Under 30]]="yes","under 30",IF(Table1[[#This Row],[Senior]]="No","Senior","other"))</f>
        <v>Senior</v>
      </c>
      <c r="AE5904">
        <f>IF(Table1[[#This Row],[Churn Label]]="no",0,1)</f>
        <v>0</v>
      </c>
      <c r="AF5904" cm="1">
        <f t="array" ref="AF5904">SUM(Table1[Cutomer Churned or not]/'KPI''s'!$B$1)</f>
        <v>0.2685808284731635</v>
      </c>
    </row>
    <row r="5905" spans="1:32" x14ac:dyDescent="0.25">
      <c r="A5905" t="s">
        <v>11923</v>
      </c>
      <c r="B5905" t="s">
        <v>21</v>
      </c>
      <c r="C5905" s="7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 t="str">
        <f>IF(Table1[[#This Row],[Under 30]]="yes","under 30",IF(Table1[[#This Row],[Senior]]="No","Senior","other"))</f>
        <v>under 30</v>
      </c>
      <c r="AE5905">
        <f>IF(Table1[[#This Row],[Churn Label]]="no",0,1)</f>
        <v>0</v>
      </c>
      <c r="AF5905" cm="1">
        <f t="array" ref="AF5905">SUM(Table1[Cutomer Churned or not]/'KPI''s'!$B$1)</f>
        <v>0.2685808284731635</v>
      </c>
    </row>
    <row r="5906" spans="1:32" x14ac:dyDescent="0.25">
      <c r="A5906" t="s">
        <v>11925</v>
      </c>
      <c r="B5906" t="s">
        <v>21</v>
      </c>
      <c r="C5906" s="7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 t="str">
        <f>IF(Table1[[#This Row],[Under 30]]="yes","under 30",IF(Table1[[#This Row],[Senior]]="No","Senior","other"))</f>
        <v>Senior</v>
      </c>
      <c r="AE5906">
        <f>IF(Table1[[#This Row],[Churn Label]]="no",0,1)</f>
        <v>0</v>
      </c>
      <c r="AF5906" cm="1">
        <f t="array" ref="AF5906">SUM(Table1[Cutomer Churned or not]/'KPI''s'!$B$1)</f>
        <v>0.2685808284731635</v>
      </c>
    </row>
    <row r="5907" spans="1:32" x14ac:dyDescent="0.25">
      <c r="A5907" t="s">
        <v>11927</v>
      </c>
      <c r="B5907" t="s">
        <v>21</v>
      </c>
      <c r="C5907" s="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 t="str">
        <f>IF(Table1[[#This Row],[Under 30]]="yes","under 30",IF(Table1[[#This Row],[Senior]]="No","Senior","other"))</f>
        <v>Senior</v>
      </c>
      <c r="AE5907">
        <f>IF(Table1[[#This Row],[Churn Label]]="no",0,1)</f>
        <v>0</v>
      </c>
      <c r="AF5907" cm="1">
        <f t="array" ref="AF5907">SUM(Table1[Cutomer Churned or not]/'KPI''s'!$B$1)</f>
        <v>0.2685808284731635</v>
      </c>
    </row>
    <row r="5908" spans="1:32" x14ac:dyDescent="0.25">
      <c r="A5908" t="s">
        <v>11929</v>
      </c>
      <c r="B5908" t="s">
        <v>21</v>
      </c>
      <c r="C5908" s="7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 t="str">
        <f>IF(Table1[[#This Row],[Under 30]]="yes","under 30",IF(Table1[[#This Row],[Senior]]="No","Senior","other"))</f>
        <v>under 30</v>
      </c>
      <c r="AE5908">
        <f>IF(Table1[[#This Row],[Churn Label]]="no",0,1)</f>
        <v>0</v>
      </c>
      <c r="AF5908" cm="1">
        <f t="array" ref="AF5908">SUM(Table1[Cutomer Churned or not]/'KPI''s'!$B$1)</f>
        <v>0.2685808284731635</v>
      </c>
    </row>
    <row r="5909" spans="1:32" x14ac:dyDescent="0.25">
      <c r="A5909" t="s">
        <v>11931</v>
      </c>
      <c r="B5909" t="s">
        <v>21</v>
      </c>
      <c r="C5909" s="7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 t="str">
        <f>IF(Table1[[#This Row],[Under 30]]="yes","under 30",IF(Table1[[#This Row],[Senior]]="No","Senior","other"))</f>
        <v>Senior</v>
      </c>
      <c r="AE5909">
        <f>IF(Table1[[#This Row],[Churn Label]]="no",0,1)</f>
        <v>0</v>
      </c>
      <c r="AF5909" cm="1">
        <f t="array" ref="AF5909">SUM(Table1[Cutomer Churned or not]/'KPI''s'!$B$1)</f>
        <v>0.2685808284731635</v>
      </c>
    </row>
    <row r="5910" spans="1:32" x14ac:dyDescent="0.25">
      <c r="A5910" t="s">
        <v>11933</v>
      </c>
      <c r="B5910" t="s">
        <v>21</v>
      </c>
      <c r="C5910" s="7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 t="str">
        <f>IF(Table1[[#This Row],[Under 30]]="yes","under 30",IF(Table1[[#This Row],[Senior]]="No","Senior","other"))</f>
        <v>Senior</v>
      </c>
      <c r="AE5910">
        <f>IF(Table1[[#This Row],[Churn Label]]="no",0,1)</f>
        <v>0</v>
      </c>
      <c r="AF5910" cm="1">
        <f t="array" ref="AF5910">SUM(Table1[Cutomer Churned or not]/'KPI''s'!$B$1)</f>
        <v>0.2685808284731635</v>
      </c>
    </row>
    <row r="5911" spans="1:32" x14ac:dyDescent="0.25">
      <c r="A5911" t="s">
        <v>11935</v>
      </c>
      <c r="B5911" t="s">
        <v>21</v>
      </c>
      <c r="C5911" s="7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 t="str">
        <f>IF(Table1[[#This Row],[Under 30]]="yes","under 30",IF(Table1[[#This Row],[Senior]]="No","Senior","other"))</f>
        <v>under 30</v>
      </c>
      <c r="AE5911">
        <f>IF(Table1[[#This Row],[Churn Label]]="no",0,1)</f>
        <v>0</v>
      </c>
      <c r="AF5911" cm="1">
        <f t="array" ref="AF5911">SUM(Table1[Cutomer Churned or not]/'KPI''s'!$B$1)</f>
        <v>0.2685808284731635</v>
      </c>
    </row>
    <row r="5912" spans="1:32" x14ac:dyDescent="0.25">
      <c r="A5912" t="s">
        <v>11937</v>
      </c>
      <c r="B5912" t="s">
        <v>21</v>
      </c>
      <c r="C5912" s="7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 t="str">
        <f>IF(Table1[[#This Row],[Under 30]]="yes","under 30",IF(Table1[[#This Row],[Senior]]="No","Senior","other"))</f>
        <v>Senior</v>
      </c>
      <c r="AE5912">
        <f>IF(Table1[[#This Row],[Churn Label]]="no",0,1)</f>
        <v>0</v>
      </c>
      <c r="AF5912" cm="1">
        <f t="array" ref="AF5912">SUM(Table1[Cutomer Churned or not]/'KPI''s'!$B$1)</f>
        <v>0.2685808284731635</v>
      </c>
    </row>
    <row r="5913" spans="1:32" x14ac:dyDescent="0.25">
      <c r="A5913" t="s">
        <v>11939</v>
      </c>
      <c r="B5913" t="s">
        <v>21</v>
      </c>
      <c r="C5913" s="7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 t="str">
        <f>IF(Table1[[#This Row],[Under 30]]="yes","under 30",IF(Table1[[#This Row],[Senior]]="No","Senior","other"))</f>
        <v>Senior</v>
      </c>
      <c r="AE5913">
        <f>IF(Table1[[#This Row],[Churn Label]]="no",0,1)</f>
        <v>0</v>
      </c>
      <c r="AF5913" cm="1">
        <f t="array" ref="AF5913">SUM(Table1[Cutomer Churned or not]/'KPI''s'!$B$1)</f>
        <v>0.2685808284731635</v>
      </c>
    </row>
    <row r="5914" spans="1:32" x14ac:dyDescent="0.25">
      <c r="A5914" t="s">
        <v>11941</v>
      </c>
      <c r="B5914" t="s">
        <v>21</v>
      </c>
      <c r="C5914" s="7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 t="str">
        <f>IF(Table1[[#This Row],[Under 30]]="yes","under 30",IF(Table1[[#This Row],[Senior]]="No","Senior","other"))</f>
        <v>Senior</v>
      </c>
      <c r="AE5914">
        <f>IF(Table1[[#This Row],[Churn Label]]="no",0,1)</f>
        <v>0</v>
      </c>
      <c r="AF5914" cm="1">
        <f t="array" ref="AF5914">SUM(Table1[Cutomer Churned or not]/'KPI''s'!$B$1)</f>
        <v>0.2685808284731635</v>
      </c>
    </row>
    <row r="5915" spans="1:32" x14ac:dyDescent="0.25">
      <c r="A5915" t="s">
        <v>11943</v>
      </c>
      <c r="B5915" t="s">
        <v>21</v>
      </c>
      <c r="C5915" s="7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 t="str">
        <f>IF(Table1[[#This Row],[Under 30]]="yes","under 30",IF(Table1[[#This Row],[Senior]]="No","Senior","other"))</f>
        <v>Senior</v>
      </c>
      <c r="AE5915">
        <f>IF(Table1[[#This Row],[Churn Label]]="no",0,1)</f>
        <v>0</v>
      </c>
      <c r="AF5915" cm="1">
        <f t="array" ref="AF5915">SUM(Table1[Cutomer Churned or not]/'KPI''s'!$B$1)</f>
        <v>0.2685808284731635</v>
      </c>
    </row>
    <row r="5916" spans="1:32" x14ac:dyDescent="0.25">
      <c r="A5916" t="s">
        <v>11945</v>
      </c>
      <c r="B5916" t="s">
        <v>21</v>
      </c>
      <c r="C5916" s="7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 t="str">
        <f>IF(Table1[[#This Row],[Under 30]]="yes","under 30",IF(Table1[[#This Row],[Senior]]="No","Senior","other"))</f>
        <v>Senior</v>
      </c>
      <c r="AE5916">
        <f>IF(Table1[[#This Row],[Churn Label]]="no",0,1)</f>
        <v>0</v>
      </c>
      <c r="AF5916" cm="1">
        <f t="array" ref="AF5916">SUM(Table1[Cutomer Churned or not]/'KPI''s'!$B$1)</f>
        <v>0.2685808284731635</v>
      </c>
    </row>
    <row r="5917" spans="1:32" x14ac:dyDescent="0.25">
      <c r="A5917" t="s">
        <v>11947</v>
      </c>
      <c r="B5917" t="s">
        <v>21</v>
      </c>
      <c r="C5917" s="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 t="str">
        <f>IF(Table1[[#This Row],[Under 30]]="yes","under 30",IF(Table1[[#This Row],[Senior]]="No","Senior","other"))</f>
        <v>Senior</v>
      </c>
      <c r="AE5917">
        <f>IF(Table1[[#This Row],[Churn Label]]="no",0,1)</f>
        <v>0</v>
      </c>
      <c r="AF5917" cm="1">
        <f t="array" ref="AF5917">SUM(Table1[Cutomer Churned or not]/'KPI''s'!$B$1)</f>
        <v>0.2685808284731635</v>
      </c>
    </row>
    <row r="5918" spans="1:32" x14ac:dyDescent="0.25">
      <c r="A5918" t="s">
        <v>11949</v>
      </c>
      <c r="B5918" t="s">
        <v>21</v>
      </c>
      <c r="C5918" s="7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 t="str">
        <f>IF(Table1[[#This Row],[Under 30]]="yes","under 30",IF(Table1[[#This Row],[Senior]]="No","Senior","other"))</f>
        <v>Senior</v>
      </c>
      <c r="AE5918">
        <f>IF(Table1[[#This Row],[Churn Label]]="no",0,1)</f>
        <v>0</v>
      </c>
      <c r="AF5918" cm="1">
        <f t="array" ref="AF5918">SUM(Table1[Cutomer Churned or not]/'KPI''s'!$B$1)</f>
        <v>0.2685808284731635</v>
      </c>
    </row>
    <row r="5919" spans="1:32" x14ac:dyDescent="0.25">
      <c r="A5919" t="s">
        <v>11951</v>
      </c>
      <c r="B5919" t="s">
        <v>21</v>
      </c>
      <c r="C5919" s="7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 t="str">
        <f>IF(Table1[[#This Row],[Under 30]]="yes","under 30",IF(Table1[[#This Row],[Senior]]="No","Senior","other"))</f>
        <v>Senior</v>
      </c>
      <c r="AE5919">
        <f>IF(Table1[[#This Row],[Churn Label]]="no",0,1)</f>
        <v>0</v>
      </c>
      <c r="AF5919" cm="1">
        <f t="array" ref="AF5919">SUM(Table1[Cutomer Churned or not]/'KPI''s'!$B$1)</f>
        <v>0.2685808284731635</v>
      </c>
    </row>
    <row r="5920" spans="1:32" x14ac:dyDescent="0.25">
      <c r="A5920" t="s">
        <v>11953</v>
      </c>
      <c r="B5920" t="s">
        <v>21</v>
      </c>
      <c r="C5920" s="7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 t="str">
        <f>IF(Table1[[#This Row],[Under 30]]="yes","under 30",IF(Table1[[#This Row],[Senior]]="No","Senior","other"))</f>
        <v>under 30</v>
      </c>
      <c r="AE5920">
        <f>IF(Table1[[#This Row],[Churn Label]]="no",0,1)</f>
        <v>0</v>
      </c>
      <c r="AF5920" cm="1">
        <f t="array" ref="AF5920">SUM(Table1[Cutomer Churned or not]/'KPI''s'!$B$1)</f>
        <v>0.2685808284731635</v>
      </c>
    </row>
    <row r="5921" spans="1:32" x14ac:dyDescent="0.25">
      <c r="A5921" t="s">
        <v>11955</v>
      </c>
      <c r="B5921" t="s">
        <v>21</v>
      </c>
      <c r="C5921" s="7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 t="str">
        <f>IF(Table1[[#This Row],[Under 30]]="yes","under 30",IF(Table1[[#This Row],[Senior]]="No","Senior","other"))</f>
        <v>Senior</v>
      </c>
      <c r="AE5921">
        <f>IF(Table1[[#This Row],[Churn Label]]="no",0,1)</f>
        <v>0</v>
      </c>
      <c r="AF5921" cm="1">
        <f t="array" ref="AF5921">SUM(Table1[Cutomer Churned or not]/'KPI''s'!$B$1)</f>
        <v>0.2685808284731635</v>
      </c>
    </row>
    <row r="5922" spans="1:32" x14ac:dyDescent="0.25">
      <c r="A5922" t="s">
        <v>11957</v>
      </c>
      <c r="B5922" t="s">
        <v>21</v>
      </c>
      <c r="C5922" s="7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 t="str">
        <f>IF(Table1[[#This Row],[Under 30]]="yes","under 30",IF(Table1[[#This Row],[Senior]]="No","Senior","other"))</f>
        <v>under 30</v>
      </c>
      <c r="AE5922">
        <f>IF(Table1[[#This Row],[Churn Label]]="no",0,1)</f>
        <v>0</v>
      </c>
      <c r="AF5922" cm="1">
        <f t="array" ref="AF5922">SUM(Table1[Cutomer Churned or not]/'KPI''s'!$B$1)</f>
        <v>0.2685808284731635</v>
      </c>
    </row>
    <row r="5923" spans="1:32" x14ac:dyDescent="0.25">
      <c r="A5923" t="s">
        <v>11959</v>
      </c>
      <c r="B5923" t="s">
        <v>21</v>
      </c>
      <c r="C5923" s="7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 t="str">
        <f>IF(Table1[[#This Row],[Under 30]]="yes","under 30",IF(Table1[[#This Row],[Senior]]="No","Senior","other"))</f>
        <v>Senior</v>
      </c>
      <c r="AE5923">
        <f>IF(Table1[[#This Row],[Churn Label]]="no",0,1)</f>
        <v>0</v>
      </c>
      <c r="AF5923" cm="1">
        <f t="array" ref="AF5923">SUM(Table1[Cutomer Churned or not]/'KPI''s'!$B$1)</f>
        <v>0.2685808284731635</v>
      </c>
    </row>
    <row r="5924" spans="1:32" x14ac:dyDescent="0.25">
      <c r="A5924" t="s">
        <v>11961</v>
      </c>
      <c r="B5924" t="s">
        <v>21</v>
      </c>
      <c r="C5924" s="7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 t="str">
        <f>IF(Table1[[#This Row],[Under 30]]="yes","under 30",IF(Table1[[#This Row],[Senior]]="No","Senior","other"))</f>
        <v>Senior</v>
      </c>
      <c r="AE5924">
        <f>IF(Table1[[#This Row],[Churn Label]]="no",0,1)</f>
        <v>0</v>
      </c>
      <c r="AF5924" cm="1">
        <f t="array" ref="AF5924">SUM(Table1[Cutomer Churned or not]/'KPI''s'!$B$1)</f>
        <v>0.2685808284731635</v>
      </c>
    </row>
    <row r="5925" spans="1:32" x14ac:dyDescent="0.25">
      <c r="A5925" t="s">
        <v>11963</v>
      </c>
      <c r="B5925" t="s">
        <v>21</v>
      </c>
      <c r="C5925" s="7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 t="str">
        <f>IF(Table1[[#This Row],[Under 30]]="yes","under 30",IF(Table1[[#This Row],[Senior]]="No","Senior","other"))</f>
        <v>Senior</v>
      </c>
      <c r="AE5925">
        <f>IF(Table1[[#This Row],[Churn Label]]="no",0,1)</f>
        <v>0</v>
      </c>
      <c r="AF5925" cm="1">
        <f t="array" ref="AF5925">SUM(Table1[Cutomer Churned or not]/'KPI''s'!$B$1)</f>
        <v>0.2685808284731635</v>
      </c>
    </row>
    <row r="5926" spans="1:32" x14ac:dyDescent="0.25">
      <c r="A5926" t="s">
        <v>11965</v>
      </c>
      <c r="B5926" t="s">
        <v>21</v>
      </c>
      <c r="C5926" s="7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 t="str">
        <f>IF(Table1[[#This Row],[Under 30]]="yes","under 30",IF(Table1[[#This Row],[Senior]]="No","Senior","other"))</f>
        <v>Senior</v>
      </c>
      <c r="AE5926">
        <f>IF(Table1[[#This Row],[Churn Label]]="no",0,1)</f>
        <v>0</v>
      </c>
      <c r="AF5926" cm="1">
        <f t="array" ref="AF5926">SUM(Table1[Cutomer Churned or not]/'KPI''s'!$B$1)</f>
        <v>0.2685808284731635</v>
      </c>
    </row>
    <row r="5927" spans="1:32" x14ac:dyDescent="0.25">
      <c r="A5927" t="s">
        <v>11967</v>
      </c>
      <c r="B5927" t="s">
        <v>21</v>
      </c>
      <c r="C5927" s="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 t="str">
        <f>IF(Table1[[#This Row],[Under 30]]="yes","under 30",IF(Table1[[#This Row],[Senior]]="No","Senior","other"))</f>
        <v>under 30</v>
      </c>
      <c r="AE5927">
        <f>IF(Table1[[#This Row],[Churn Label]]="no",0,1)</f>
        <v>0</v>
      </c>
      <c r="AF5927" cm="1">
        <f t="array" ref="AF5927">SUM(Table1[Cutomer Churned or not]/'KPI''s'!$B$1)</f>
        <v>0.2685808284731635</v>
      </c>
    </row>
    <row r="5928" spans="1:32" x14ac:dyDescent="0.25">
      <c r="A5928" t="s">
        <v>11969</v>
      </c>
      <c r="B5928" t="s">
        <v>21</v>
      </c>
      <c r="C5928" s="7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 t="str">
        <f>IF(Table1[[#This Row],[Under 30]]="yes","under 30",IF(Table1[[#This Row],[Senior]]="No","Senior","other"))</f>
        <v>Senior</v>
      </c>
      <c r="AE5928">
        <f>IF(Table1[[#This Row],[Churn Label]]="no",0,1)</f>
        <v>0</v>
      </c>
      <c r="AF5928" cm="1">
        <f t="array" ref="AF5928">SUM(Table1[Cutomer Churned or not]/'KPI''s'!$B$1)</f>
        <v>0.2685808284731635</v>
      </c>
    </row>
    <row r="5929" spans="1:32" x14ac:dyDescent="0.25">
      <c r="A5929" t="s">
        <v>11971</v>
      </c>
      <c r="B5929" t="s">
        <v>21</v>
      </c>
      <c r="C5929" s="7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 t="str">
        <f>IF(Table1[[#This Row],[Under 30]]="yes","under 30",IF(Table1[[#This Row],[Senior]]="No","Senior","other"))</f>
        <v>Senior</v>
      </c>
      <c r="AE5929">
        <f>IF(Table1[[#This Row],[Churn Label]]="no",0,1)</f>
        <v>0</v>
      </c>
      <c r="AF5929" cm="1">
        <f t="array" ref="AF5929">SUM(Table1[Cutomer Churned or not]/'KPI''s'!$B$1)</f>
        <v>0.2685808284731635</v>
      </c>
    </row>
    <row r="5930" spans="1:32" x14ac:dyDescent="0.25">
      <c r="A5930" t="s">
        <v>11973</v>
      </c>
      <c r="B5930" t="s">
        <v>21</v>
      </c>
      <c r="C5930" s="7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 t="str">
        <f>IF(Table1[[#This Row],[Under 30]]="yes","under 30",IF(Table1[[#This Row],[Senior]]="No","Senior","other"))</f>
        <v>under 30</v>
      </c>
      <c r="AE5930">
        <f>IF(Table1[[#This Row],[Churn Label]]="no",0,1)</f>
        <v>0</v>
      </c>
      <c r="AF5930" cm="1">
        <f t="array" ref="AF5930">SUM(Table1[Cutomer Churned or not]/'KPI''s'!$B$1)</f>
        <v>0.2685808284731635</v>
      </c>
    </row>
    <row r="5931" spans="1:32" x14ac:dyDescent="0.25">
      <c r="A5931" t="s">
        <v>11975</v>
      </c>
      <c r="B5931" t="s">
        <v>21</v>
      </c>
      <c r="C5931" s="7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 t="str">
        <f>IF(Table1[[#This Row],[Under 30]]="yes","under 30",IF(Table1[[#This Row],[Senior]]="No","Senior","other"))</f>
        <v>other</v>
      </c>
      <c r="AE5931">
        <f>IF(Table1[[#This Row],[Churn Label]]="no",0,1)</f>
        <v>0</v>
      </c>
      <c r="AF5931" cm="1">
        <f t="array" ref="AF5931">SUM(Table1[Cutomer Churned or not]/'KPI''s'!$B$1)</f>
        <v>0.2685808284731635</v>
      </c>
    </row>
    <row r="5932" spans="1:32" x14ac:dyDescent="0.25">
      <c r="A5932" t="s">
        <v>11977</v>
      </c>
      <c r="B5932" t="s">
        <v>21</v>
      </c>
      <c r="C5932" s="7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 t="str">
        <f>IF(Table1[[#This Row],[Under 30]]="yes","under 30",IF(Table1[[#This Row],[Senior]]="No","Senior","other"))</f>
        <v>Senior</v>
      </c>
      <c r="AE5932">
        <f>IF(Table1[[#This Row],[Churn Label]]="no",0,1)</f>
        <v>0</v>
      </c>
      <c r="AF5932" cm="1">
        <f t="array" ref="AF5932">SUM(Table1[Cutomer Churned or not]/'KPI''s'!$B$1)</f>
        <v>0.2685808284731635</v>
      </c>
    </row>
    <row r="5933" spans="1:32" x14ac:dyDescent="0.25">
      <c r="A5933" t="s">
        <v>11979</v>
      </c>
      <c r="B5933" t="s">
        <v>21</v>
      </c>
      <c r="C5933" s="7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 t="str">
        <f>IF(Table1[[#This Row],[Under 30]]="yes","under 30",IF(Table1[[#This Row],[Senior]]="No","Senior","other"))</f>
        <v>Senior</v>
      </c>
      <c r="AE5933">
        <f>IF(Table1[[#This Row],[Churn Label]]="no",0,1)</f>
        <v>0</v>
      </c>
      <c r="AF5933" cm="1">
        <f t="array" ref="AF5933">SUM(Table1[Cutomer Churned or not]/'KPI''s'!$B$1)</f>
        <v>0.2685808284731635</v>
      </c>
    </row>
    <row r="5934" spans="1:32" x14ac:dyDescent="0.25">
      <c r="A5934" t="s">
        <v>11981</v>
      </c>
      <c r="B5934" t="s">
        <v>21</v>
      </c>
      <c r="C5934" s="7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 t="str">
        <f>IF(Table1[[#This Row],[Under 30]]="yes","under 30",IF(Table1[[#This Row],[Senior]]="No","Senior","other"))</f>
        <v>Senior</v>
      </c>
      <c r="AE5934">
        <f>IF(Table1[[#This Row],[Churn Label]]="no",0,1)</f>
        <v>0</v>
      </c>
      <c r="AF5934" cm="1">
        <f t="array" ref="AF5934">SUM(Table1[Cutomer Churned or not]/'KPI''s'!$B$1)</f>
        <v>0.2685808284731635</v>
      </c>
    </row>
    <row r="5935" spans="1:32" x14ac:dyDescent="0.25">
      <c r="A5935" t="s">
        <v>11983</v>
      </c>
      <c r="B5935" t="s">
        <v>21</v>
      </c>
      <c r="C5935" s="7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 t="str">
        <f>IF(Table1[[#This Row],[Under 30]]="yes","under 30",IF(Table1[[#This Row],[Senior]]="No","Senior","other"))</f>
        <v>Senior</v>
      </c>
      <c r="AE5935">
        <f>IF(Table1[[#This Row],[Churn Label]]="no",0,1)</f>
        <v>0</v>
      </c>
      <c r="AF5935" cm="1">
        <f t="array" ref="AF5935">SUM(Table1[Cutomer Churned or not]/'KPI''s'!$B$1)</f>
        <v>0.2685808284731635</v>
      </c>
    </row>
    <row r="5936" spans="1:32" x14ac:dyDescent="0.25">
      <c r="A5936" t="s">
        <v>11985</v>
      </c>
      <c r="B5936" t="s">
        <v>21</v>
      </c>
      <c r="C5936" s="7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 t="str">
        <f>IF(Table1[[#This Row],[Under 30]]="yes","under 30",IF(Table1[[#This Row],[Senior]]="No","Senior","other"))</f>
        <v>Senior</v>
      </c>
      <c r="AE5936">
        <f>IF(Table1[[#This Row],[Churn Label]]="no",0,1)</f>
        <v>0</v>
      </c>
      <c r="AF5936" cm="1">
        <f t="array" ref="AF5936">SUM(Table1[Cutomer Churned or not]/'KPI''s'!$B$1)</f>
        <v>0.2685808284731635</v>
      </c>
    </row>
    <row r="5937" spans="1:32" x14ac:dyDescent="0.25">
      <c r="A5937" t="s">
        <v>11987</v>
      </c>
      <c r="B5937" t="s">
        <v>21</v>
      </c>
      <c r="C5937" s="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 t="str">
        <f>IF(Table1[[#This Row],[Under 30]]="yes","under 30",IF(Table1[[#This Row],[Senior]]="No","Senior","other"))</f>
        <v>Senior</v>
      </c>
      <c r="AE5937">
        <f>IF(Table1[[#This Row],[Churn Label]]="no",0,1)</f>
        <v>0</v>
      </c>
      <c r="AF5937" cm="1">
        <f t="array" ref="AF5937">SUM(Table1[Cutomer Churned or not]/'KPI''s'!$B$1)</f>
        <v>0.2685808284731635</v>
      </c>
    </row>
    <row r="5938" spans="1:32" x14ac:dyDescent="0.25">
      <c r="A5938" t="s">
        <v>11989</v>
      </c>
      <c r="B5938" t="s">
        <v>21</v>
      </c>
      <c r="C5938" s="7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 t="str">
        <f>IF(Table1[[#This Row],[Under 30]]="yes","under 30",IF(Table1[[#This Row],[Senior]]="No","Senior","other"))</f>
        <v>under 30</v>
      </c>
      <c r="AE5938">
        <f>IF(Table1[[#This Row],[Churn Label]]="no",0,1)</f>
        <v>0</v>
      </c>
      <c r="AF5938" cm="1">
        <f t="array" ref="AF5938">SUM(Table1[Cutomer Churned or not]/'KPI''s'!$B$1)</f>
        <v>0.2685808284731635</v>
      </c>
    </row>
    <row r="5939" spans="1:32" x14ac:dyDescent="0.25">
      <c r="A5939" t="s">
        <v>11991</v>
      </c>
      <c r="B5939" t="s">
        <v>21</v>
      </c>
      <c r="C5939" s="7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 t="str">
        <f>IF(Table1[[#This Row],[Under 30]]="yes","under 30",IF(Table1[[#This Row],[Senior]]="No","Senior","other"))</f>
        <v>Senior</v>
      </c>
      <c r="AE5939">
        <f>IF(Table1[[#This Row],[Churn Label]]="no",0,1)</f>
        <v>0</v>
      </c>
      <c r="AF5939" cm="1">
        <f t="array" ref="AF5939">SUM(Table1[Cutomer Churned or not]/'KPI''s'!$B$1)</f>
        <v>0.2685808284731635</v>
      </c>
    </row>
    <row r="5940" spans="1:32" x14ac:dyDescent="0.25">
      <c r="A5940" t="s">
        <v>11993</v>
      </c>
      <c r="B5940" t="s">
        <v>21</v>
      </c>
      <c r="C5940" s="7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 t="str">
        <f>IF(Table1[[#This Row],[Under 30]]="yes","under 30",IF(Table1[[#This Row],[Senior]]="No","Senior","other"))</f>
        <v>under 30</v>
      </c>
      <c r="AE5940">
        <f>IF(Table1[[#This Row],[Churn Label]]="no",0,1)</f>
        <v>0</v>
      </c>
      <c r="AF5940" cm="1">
        <f t="array" ref="AF5940">SUM(Table1[Cutomer Churned or not]/'KPI''s'!$B$1)</f>
        <v>0.2685808284731635</v>
      </c>
    </row>
    <row r="5941" spans="1:32" x14ac:dyDescent="0.25">
      <c r="A5941" t="s">
        <v>11994</v>
      </c>
      <c r="B5941" t="s">
        <v>21</v>
      </c>
      <c r="C5941" s="7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 t="str">
        <f>IF(Table1[[#This Row],[Under 30]]="yes","under 30",IF(Table1[[#This Row],[Senior]]="No","Senior","other"))</f>
        <v>Senior</v>
      </c>
      <c r="AE5941">
        <f>IF(Table1[[#This Row],[Churn Label]]="no",0,1)</f>
        <v>0</v>
      </c>
      <c r="AF5941" cm="1">
        <f t="array" ref="AF5941">SUM(Table1[Cutomer Churned or not]/'KPI''s'!$B$1)</f>
        <v>0.2685808284731635</v>
      </c>
    </row>
    <row r="5942" spans="1:32" x14ac:dyDescent="0.25">
      <c r="A5942" t="s">
        <v>11996</v>
      </c>
      <c r="B5942" t="s">
        <v>21</v>
      </c>
      <c r="C5942" s="7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 t="str">
        <f>IF(Table1[[#This Row],[Under 30]]="yes","under 30",IF(Table1[[#This Row],[Senior]]="No","Senior","other"))</f>
        <v>Senior</v>
      </c>
      <c r="AE5942">
        <f>IF(Table1[[#This Row],[Churn Label]]="no",0,1)</f>
        <v>0</v>
      </c>
      <c r="AF5942" cm="1">
        <f t="array" ref="AF5942">SUM(Table1[Cutomer Churned or not]/'KPI''s'!$B$1)</f>
        <v>0.2685808284731635</v>
      </c>
    </row>
    <row r="5943" spans="1:32" x14ac:dyDescent="0.25">
      <c r="A5943" t="s">
        <v>11998</v>
      </c>
      <c r="B5943" t="s">
        <v>21</v>
      </c>
      <c r="C5943" s="7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 t="str">
        <f>IF(Table1[[#This Row],[Under 30]]="yes","under 30",IF(Table1[[#This Row],[Senior]]="No","Senior","other"))</f>
        <v>other</v>
      </c>
      <c r="AE5943">
        <f>IF(Table1[[#This Row],[Churn Label]]="no",0,1)</f>
        <v>0</v>
      </c>
      <c r="AF5943" cm="1">
        <f t="array" ref="AF5943">SUM(Table1[Cutomer Churned or not]/'KPI''s'!$B$1)</f>
        <v>0.2685808284731635</v>
      </c>
    </row>
    <row r="5944" spans="1:32" x14ac:dyDescent="0.25">
      <c r="A5944" t="s">
        <v>12000</v>
      </c>
      <c r="B5944" t="s">
        <v>21</v>
      </c>
      <c r="C5944" s="7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 t="str">
        <f>IF(Table1[[#This Row],[Under 30]]="yes","under 30",IF(Table1[[#This Row],[Senior]]="No","Senior","other"))</f>
        <v>Senior</v>
      </c>
      <c r="AE5944">
        <f>IF(Table1[[#This Row],[Churn Label]]="no",0,1)</f>
        <v>0</v>
      </c>
      <c r="AF5944" cm="1">
        <f t="array" ref="AF5944">SUM(Table1[Cutomer Churned or not]/'KPI''s'!$B$1)</f>
        <v>0.2685808284731635</v>
      </c>
    </row>
    <row r="5945" spans="1:32" x14ac:dyDescent="0.25">
      <c r="A5945" t="s">
        <v>12002</v>
      </c>
      <c r="B5945" t="s">
        <v>21</v>
      </c>
      <c r="C5945" s="7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 t="str">
        <f>IF(Table1[[#This Row],[Under 30]]="yes","under 30",IF(Table1[[#This Row],[Senior]]="No","Senior","other"))</f>
        <v>Senior</v>
      </c>
      <c r="AE5945">
        <f>IF(Table1[[#This Row],[Churn Label]]="no",0,1)</f>
        <v>0</v>
      </c>
      <c r="AF5945" cm="1">
        <f t="array" ref="AF5945">SUM(Table1[Cutomer Churned or not]/'KPI''s'!$B$1)</f>
        <v>0.2685808284731635</v>
      </c>
    </row>
    <row r="5946" spans="1:32" x14ac:dyDescent="0.25">
      <c r="A5946" t="s">
        <v>12004</v>
      </c>
      <c r="B5946" t="s">
        <v>21</v>
      </c>
      <c r="C5946" s="7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 t="str">
        <f>IF(Table1[[#This Row],[Under 30]]="yes","under 30",IF(Table1[[#This Row],[Senior]]="No","Senior","other"))</f>
        <v>Senior</v>
      </c>
      <c r="AE5946">
        <f>IF(Table1[[#This Row],[Churn Label]]="no",0,1)</f>
        <v>0</v>
      </c>
      <c r="AF5946" cm="1">
        <f t="array" ref="AF5946">SUM(Table1[Cutomer Churned or not]/'KPI''s'!$B$1)</f>
        <v>0.2685808284731635</v>
      </c>
    </row>
    <row r="5947" spans="1:32" x14ac:dyDescent="0.25">
      <c r="A5947" t="s">
        <v>12006</v>
      </c>
      <c r="B5947" t="s">
        <v>21</v>
      </c>
      <c r="C5947" s="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 t="str">
        <f>IF(Table1[[#This Row],[Under 30]]="yes","under 30",IF(Table1[[#This Row],[Senior]]="No","Senior","other"))</f>
        <v>Senior</v>
      </c>
      <c r="AE5947">
        <f>IF(Table1[[#This Row],[Churn Label]]="no",0,1)</f>
        <v>0</v>
      </c>
      <c r="AF5947" cm="1">
        <f t="array" ref="AF5947">SUM(Table1[Cutomer Churned or not]/'KPI''s'!$B$1)</f>
        <v>0.2685808284731635</v>
      </c>
    </row>
    <row r="5948" spans="1:32" x14ac:dyDescent="0.25">
      <c r="A5948" t="s">
        <v>12008</v>
      </c>
      <c r="B5948" t="s">
        <v>21</v>
      </c>
      <c r="C5948" s="7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 t="str">
        <f>IF(Table1[[#This Row],[Under 30]]="yes","under 30",IF(Table1[[#This Row],[Senior]]="No","Senior","other"))</f>
        <v>under 30</v>
      </c>
      <c r="AE5948">
        <f>IF(Table1[[#This Row],[Churn Label]]="no",0,1)</f>
        <v>0</v>
      </c>
      <c r="AF5948" cm="1">
        <f t="array" ref="AF5948">SUM(Table1[Cutomer Churned or not]/'KPI''s'!$B$1)</f>
        <v>0.2685808284731635</v>
      </c>
    </row>
    <row r="5949" spans="1:32" x14ac:dyDescent="0.25">
      <c r="A5949" t="s">
        <v>12010</v>
      </c>
      <c r="B5949" t="s">
        <v>21</v>
      </c>
      <c r="C5949" s="7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 t="str">
        <f>IF(Table1[[#This Row],[Under 30]]="yes","under 30",IF(Table1[[#This Row],[Senior]]="No","Senior","other"))</f>
        <v>Senior</v>
      </c>
      <c r="AE5949">
        <f>IF(Table1[[#This Row],[Churn Label]]="no",0,1)</f>
        <v>0</v>
      </c>
      <c r="AF5949" cm="1">
        <f t="array" ref="AF5949">SUM(Table1[Cutomer Churned or not]/'KPI''s'!$B$1)</f>
        <v>0.2685808284731635</v>
      </c>
    </row>
    <row r="5950" spans="1:32" x14ac:dyDescent="0.25">
      <c r="A5950" t="s">
        <v>12012</v>
      </c>
      <c r="B5950" t="s">
        <v>21</v>
      </c>
      <c r="C5950" s="7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 t="str">
        <f>IF(Table1[[#This Row],[Under 30]]="yes","under 30",IF(Table1[[#This Row],[Senior]]="No","Senior","other"))</f>
        <v>under 30</v>
      </c>
      <c r="AE5950">
        <f>IF(Table1[[#This Row],[Churn Label]]="no",0,1)</f>
        <v>0</v>
      </c>
      <c r="AF5950" cm="1">
        <f t="array" ref="AF5950">SUM(Table1[Cutomer Churned or not]/'KPI''s'!$B$1)</f>
        <v>0.2685808284731635</v>
      </c>
    </row>
    <row r="5951" spans="1:32" x14ac:dyDescent="0.25">
      <c r="A5951" t="s">
        <v>12014</v>
      </c>
      <c r="B5951" t="s">
        <v>21</v>
      </c>
      <c r="C5951" s="7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 t="str">
        <f>IF(Table1[[#This Row],[Under 30]]="yes","under 30",IF(Table1[[#This Row],[Senior]]="No","Senior","other"))</f>
        <v>Senior</v>
      </c>
      <c r="AE5951">
        <f>IF(Table1[[#This Row],[Churn Label]]="no",0,1)</f>
        <v>0</v>
      </c>
      <c r="AF5951" cm="1">
        <f t="array" ref="AF5951">SUM(Table1[Cutomer Churned or not]/'KPI''s'!$B$1)</f>
        <v>0.2685808284731635</v>
      </c>
    </row>
    <row r="5952" spans="1:32" x14ac:dyDescent="0.25">
      <c r="A5952" t="s">
        <v>12016</v>
      </c>
      <c r="B5952" t="s">
        <v>21</v>
      </c>
      <c r="C5952" s="7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 t="str">
        <f>IF(Table1[[#This Row],[Under 30]]="yes","under 30",IF(Table1[[#This Row],[Senior]]="No","Senior","other"))</f>
        <v>Senior</v>
      </c>
      <c r="AE5952">
        <f>IF(Table1[[#This Row],[Churn Label]]="no",0,1)</f>
        <v>0</v>
      </c>
      <c r="AF5952" cm="1">
        <f t="array" ref="AF5952">SUM(Table1[Cutomer Churned or not]/'KPI''s'!$B$1)</f>
        <v>0.2685808284731635</v>
      </c>
    </row>
    <row r="5953" spans="1:32" x14ac:dyDescent="0.25">
      <c r="A5953" t="s">
        <v>12018</v>
      </c>
      <c r="B5953" t="s">
        <v>21</v>
      </c>
      <c r="C5953" s="7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 t="str">
        <f>IF(Table1[[#This Row],[Under 30]]="yes","under 30",IF(Table1[[#This Row],[Senior]]="No","Senior","other"))</f>
        <v>Senior</v>
      </c>
      <c r="AE5953">
        <f>IF(Table1[[#This Row],[Churn Label]]="no",0,1)</f>
        <v>0</v>
      </c>
      <c r="AF5953" cm="1">
        <f t="array" ref="AF5953">SUM(Table1[Cutomer Churned or not]/'KPI''s'!$B$1)</f>
        <v>0.2685808284731635</v>
      </c>
    </row>
    <row r="5954" spans="1:32" x14ac:dyDescent="0.25">
      <c r="A5954" t="s">
        <v>12020</v>
      </c>
      <c r="B5954" t="s">
        <v>21</v>
      </c>
      <c r="C5954" s="7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 t="str">
        <f>IF(Table1[[#This Row],[Under 30]]="yes","under 30",IF(Table1[[#This Row],[Senior]]="No","Senior","other"))</f>
        <v>under 30</v>
      </c>
      <c r="AE5954">
        <f>IF(Table1[[#This Row],[Churn Label]]="no",0,1)</f>
        <v>0</v>
      </c>
      <c r="AF5954" cm="1">
        <f t="array" ref="AF5954">SUM(Table1[Cutomer Churned or not]/'KPI''s'!$B$1)</f>
        <v>0.2685808284731635</v>
      </c>
    </row>
    <row r="5955" spans="1:32" x14ac:dyDescent="0.25">
      <c r="A5955" t="s">
        <v>12022</v>
      </c>
      <c r="B5955" t="s">
        <v>21</v>
      </c>
      <c r="C5955" s="7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 t="str">
        <f>IF(Table1[[#This Row],[Under 30]]="yes","under 30",IF(Table1[[#This Row],[Senior]]="No","Senior","other"))</f>
        <v>Senior</v>
      </c>
      <c r="AE5955">
        <f>IF(Table1[[#This Row],[Churn Label]]="no",0,1)</f>
        <v>0</v>
      </c>
      <c r="AF5955" cm="1">
        <f t="array" ref="AF5955">SUM(Table1[Cutomer Churned or not]/'KPI''s'!$B$1)</f>
        <v>0.2685808284731635</v>
      </c>
    </row>
    <row r="5956" spans="1:32" x14ac:dyDescent="0.25">
      <c r="A5956" t="s">
        <v>12024</v>
      </c>
      <c r="B5956" t="s">
        <v>21</v>
      </c>
      <c r="C5956" s="7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 t="str">
        <f>IF(Table1[[#This Row],[Under 30]]="yes","under 30",IF(Table1[[#This Row],[Senior]]="No","Senior","other"))</f>
        <v>Senior</v>
      </c>
      <c r="AE5956">
        <f>IF(Table1[[#This Row],[Churn Label]]="no",0,1)</f>
        <v>0</v>
      </c>
      <c r="AF5956" cm="1">
        <f t="array" ref="AF5956">SUM(Table1[Cutomer Churned or not]/'KPI''s'!$B$1)</f>
        <v>0.2685808284731635</v>
      </c>
    </row>
    <row r="5957" spans="1:32" x14ac:dyDescent="0.25">
      <c r="A5957" t="s">
        <v>12026</v>
      </c>
      <c r="B5957" t="s">
        <v>21</v>
      </c>
      <c r="C5957" s="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 t="str">
        <f>IF(Table1[[#This Row],[Under 30]]="yes","under 30",IF(Table1[[#This Row],[Senior]]="No","Senior","other"))</f>
        <v>Senior</v>
      </c>
      <c r="AE5957">
        <f>IF(Table1[[#This Row],[Churn Label]]="no",0,1)</f>
        <v>0</v>
      </c>
      <c r="AF5957" cm="1">
        <f t="array" ref="AF5957">SUM(Table1[Cutomer Churned or not]/'KPI''s'!$B$1)</f>
        <v>0.2685808284731635</v>
      </c>
    </row>
    <row r="5958" spans="1:32" x14ac:dyDescent="0.25">
      <c r="A5958" t="s">
        <v>12028</v>
      </c>
      <c r="B5958" t="s">
        <v>21</v>
      </c>
      <c r="C5958" s="7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 t="str">
        <f>IF(Table1[[#This Row],[Under 30]]="yes","under 30",IF(Table1[[#This Row],[Senior]]="No","Senior","other"))</f>
        <v>under 30</v>
      </c>
      <c r="AE5958">
        <f>IF(Table1[[#This Row],[Churn Label]]="no",0,1)</f>
        <v>0</v>
      </c>
      <c r="AF5958" cm="1">
        <f t="array" ref="AF5958">SUM(Table1[Cutomer Churned or not]/'KPI''s'!$B$1)</f>
        <v>0.2685808284731635</v>
      </c>
    </row>
    <row r="5959" spans="1:32" x14ac:dyDescent="0.25">
      <c r="A5959" t="s">
        <v>12030</v>
      </c>
      <c r="B5959" t="s">
        <v>21</v>
      </c>
      <c r="C5959" s="7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 t="str">
        <f>IF(Table1[[#This Row],[Under 30]]="yes","under 30",IF(Table1[[#This Row],[Senior]]="No","Senior","other"))</f>
        <v>Senior</v>
      </c>
      <c r="AE5959">
        <f>IF(Table1[[#This Row],[Churn Label]]="no",0,1)</f>
        <v>0</v>
      </c>
      <c r="AF5959" cm="1">
        <f t="array" ref="AF5959">SUM(Table1[Cutomer Churned or not]/'KPI''s'!$B$1)</f>
        <v>0.2685808284731635</v>
      </c>
    </row>
    <row r="5960" spans="1:32" x14ac:dyDescent="0.25">
      <c r="A5960" t="s">
        <v>12032</v>
      </c>
      <c r="B5960" t="s">
        <v>21</v>
      </c>
      <c r="C5960" s="7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 t="str">
        <f>IF(Table1[[#This Row],[Under 30]]="yes","under 30",IF(Table1[[#This Row],[Senior]]="No","Senior","other"))</f>
        <v>other</v>
      </c>
      <c r="AE5960">
        <f>IF(Table1[[#This Row],[Churn Label]]="no",0,1)</f>
        <v>0</v>
      </c>
      <c r="AF5960" cm="1">
        <f t="array" ref="AF5960">SUM(Table1[Cutomer Churned or not]/'KPI''s'!$B$1)</f>
        <v>0.2685808284731635</v>
      </c>
    </row>
    <row r="5961" spans="1:32" x14ac:dyDescent="0.25">
      <c r="A5961" t="s">
        <v>12034</v>
      </c>
      <c r="B5961" t="s">
        <v>21</v>
      </c>
      <c r="C5961" s="7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 t="str">
        <f>IF(Table1[[#This Row],[Under 30]]="yes","under 30",IF(Table1[[#This Row],[Senior]]="No","Senior","other"))</f>
        <v>Senior</v>
      </c>
      <c r="AE5961">
        <f>IF(Table1[[#This Row],[Churn Label]]="no",0,1)</f>
        <v>0</v>
      </c>
      <c r="AF5961" cm="1">
        <f t="array" ref="AF5961">SUM(Table1[Cutomer Churned or not]/'KPI''s'!$B$1)</f>
        <v>0.2685808284731635</v>
      </c>
    </row>
    <row r="5962" spans="1:32" x14ac:dyDescent="0.25">
      <c r="A5962" t="s">
        <v>12036</v>
      </c>
      <c r="B5962" t="s">
        <v>21</v>
      </c>
      <c r="C5962" s="7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 t="str">
        <f>IF(Table1[[#This Row],[Under 30]]="yes","under 30",IF(Table1[[#This Row],[Senior]]="No","Senior","other"))</f>
        <v>Senior</v>
      </c>
      <c r="AE5962">
        <f>IF(Table1[[#This Row],[Churn Label]]="no",0,1)</f>
        <v>0</v>
      </c>
      <c r="AF5962" cm="1">
        <f t="array" ref="AF5962">SUM(Table1[Cutomer Churned or not]/'KPI''s'!$B$1)</f>
        <v>0.2685808284731635</v>
      </c>
    </row>
    <row r="5963" spans="1:32" x14ac:dyDescent="0.25">
      <c r="A5963" t="s">
        <v>12038</v>
      </c>
      <c r="B5963" t="s">
        <v>21</v>
      </c>
      <c r="C5963" s="7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 t="str">
        <f>IF(Table1[[#This Row],[Under 30]]="yes","under 30",IF(Table1[[#This Row],[Senior]]="No","Senior","other"))</f>
        <v>Senior</v>
      </c>
      <c r="AE5963">
        <f>IF(Table1[[#This Row],[Churn Label]]="no",0,1)</f>
        <v>0</v>
      </c>
      <c r="AF5963" cm="1">
        <f t="array" ref="AF5963">SUM(Table1[Cutomer Churned or not]/'KPI''s'!$B$1)</f>
        <v>0.2685808284731635</v>
      </c>
    </row>
    <row r="5964" spans="1:32" x14ac:dyDescent="0.25">
      <c r="A5964" t="s">
        <v>12040</v>
      </c>
      <c r="B5964" t="s">
        <v>21</v>
      </c>
      <c r="C5964" s="7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 t="str">
        <f>IF(Table1[[#This Row],[Under 30]]="yes","under 30",IF(Table1[[#This Row],[Senior]]="No","Senior","other"))</f>
        <v>Senior</v>
      </c>
      <c r="AE5964">
        <f>IF(Table1[[#This Row],[Churn Label]]="no",0,1)</f>
        <v>0</v>
      </c>
      <c r="AF5964" cm="1">
        <f t="array" ref="AF5964">SUM(Table1[Cutomer Churned or not]/'KPI''s'!$B$1)</f>
        <v>0.2685808284731635</v>
      </c>
    </row>
    <row r="5965" spans="1:32" x14ac:dyDescent="0.25">
      <c r="A5965" t="s">
        <v>12042</v>
      </c>
      <c r="B5965" t="s">
        <v>21</v>
      </c>
      <c r="C5965" s="7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 t="str">
        <f>IF(Table1[[#This Row],[Under 30]]="yes","under 30",IF(Table1[[#This Row],[Senior]]="No","Senior","other"))</f>
        <v>Senior</v>
      </c>
      <c r="AE5965">
        <f>IF(Table1[[#This Row],[Churn Label]]="no",0,1)</f>
        <v>0</v>
      </c>
      <c r="AF5965" cm="1">
        <f t="array" ref="AF5965">SUM(Table1[Cutomer Churned or not]/'KPI''s'!$B$1)</f>
        <v>0.2685808284731635</v>
      </c>
    </row>
    <row r="5966" spans="1:32" x14ac:dyDescent="0.25">
      <c r="A5966" t="s">
        <v>12044</v>
      </c>
      <c r="B5966" t="s">
        <v>21</v>
      </c>
      <c r="C5966" s="7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 t="str">
        <f>IF(Table1[[#This Row],[Under 30]]="yes","under 30",IF(Table1[[#This Row],[Senior]]="No","Senior","other"))</f>
        <v>Senior</v>
      </c>
      <c r="AE5966">
        <f>IF(Table1[[#This Row],[Churn Label]]="no",0,1)</f>
        <v>0</v>
      </c>
      <c r="AF5966" cm="1">
        <f t="array" ref="AF5966">SUM(Table1[Cutomer Churned or not]/'KPI''s'!$B$1)</f>
        <v>0.2685808284731635</v>
      </c>
    </row>
    <row r="5967" spans="1:32" x14ac:dyDescent="0.25">
      <c r="A5967" t="s">
        <v>12046</v>
      </c>
      <c r="B5967" t="s">
        <v>21</v>
      </c>
      <c r="C5967" s="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 t="str">
        <f>IF(Table1[[#This Row],[Under 30]]="yes","under 30",IF(Table1[[#This Row],[Senior]]="No","Senior","other"))</f>
        <v>Senior</v>
      </c>
      <c r="AE5967">
        <f>IF(Table1[[#This Row],[Churn Label]]="no",0,1)</f>
        <v>0</v>
      </c>
      <c r="AF5967" cm="1">
        <f t="array" ref="AF5967">SUM(Table1[Cutomer Churned or not]/'KPI''s'!$B$1)</f>
        <v>0.2685808284731635</v>
      </c>
    </row>
    <row r="5968" spans="1:32" x14ac:dyDescent="0.25">
      <c r="A5968" t="s">
        <v>12048</v>
      </c>
      <c r="B5968" t="s">
        <v>21</v>
      </c>
      <c r="C5968" s="7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 t="str">
        <f>IF(Table1[[#This Row],[Under 30]]="yes","under 30",IF(Table1[[#This Row],[Senior]]="No","Senior","other"))</f>
        <v>Senior</v>
      </c>
      <c r="AE5968">
        <f>IF(Table1[[#This Row],[Churn Label]]="no",0,1)</f>
        <v>0</v>
      </c>
      <c r="AF5968" cm="1">
        <f t="array" ref="AF5968">SUM(Table1[Cutomer Churned or not]/'KPI''s'!$B$1)</f>
        <v>0.2685808284731635</v>
      </c>
    </row>
    <row r="5969" spans="1:32" x14ac:dyDescent="0.25">
      <c r="A5969" t="s">
        <v>12050</v>
      </c>
      <c r="B5969" t="s">
        <v>21</v>
      </c>
      <c r="C5969" s="7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 t="str">
        <f>IF(Table1[[#This Row],[Under 30]]="yes","under 30",IF(Table1[[#This Row],[Senior]]="No","Senior","other"))</f>
        <v>under 30</v>
      </c>
      <c r="AE5969">
        <f>IF(Table1[[#This Row],[Churn Label]]="no",0,1)</f>
        <v>0</v>
      </c>
      <c r="AF5969" cm="1">
        <f t="array" ref="AF5969">SUM(Table1[Cutomer Churned or not]/'KPI''s'!$B$1)</f>
        <v>0.2685808284731635</v>
      </c>
    </row>
    <row r="5970" spans="1:32" x14ac:dyDescent="0.25">
      <c r="A5970" t="s">
        <v>12052</v>
      </c>
      <c r="B5970" t="s">
        <v>21</v>
      </c>
      <c r="C5970" s="7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 t="str">
        <f>IF(Table1[[#This Row],[Under 30]]="yes","under 30",IF(Table1[[#This Row],[Senior]]="No","Senior","other"))</f>
        <v>Senior</v>
      </c>
      <c r="AE5970">
        <f>IF(Table1[[#This Row],[Churn Label]]="no",0,1)</f>
        <v>0</v>
      </c>
      <c r="AF5970" cm="1">
        <f t="array" ref="AF5970">SUM(Table1[Cutomer Churned or not]/'KPI''s'!$B$1)</f>
        <v>0.2685808284731635</v>
      </c>
    </row>
    <row r="5971" spans="1:32" x14ac:dyDescent="0.25">
      <c r="A5971" t="s">
        <v>12054</v>
      </c>
      <c r="B5971" t="s">
        <v>21</v>
      </c>
      <c r="C5971" s="7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 t="str">
        <f>IF(Table1[[#This Row],[Under 30]]="yes","under 30",IF(Table1[[#This Row],[Senior]]="No","Senior","other"))</f>
        <v>under 30</v>
      </c>
      <c r="AE5971">
        <f>IF(Table1[[#This Row],[Churn Label]]="no",0,1)</f>
        <v>0</v>
      </c>
      <c r="AF5971" cm="1">
        <f t="array" ref="AF5971">SUM(Table1[Cutomer Churned or not]/'KPI''s'!$B$1)</f>
        <v>0.2685808284731635</v>
      </c>
    </row>
    <row r="5972" spans="1:32" x14ac:dyDescent="0.25">
      <c r="A5972" t="s">
        <v>12056</v>
      </c>
      <c r="B5972" t="s">
        <v>21</v>
      </c>
      <c r="C5972" s="7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 t="str">
        <f>IF(Table1[[#This Row],[Under 30]]="yes","under 30",IF(Table1[[#This Row],[Senior]]="No","Senior","other"))</f>
        <v>Senior</v>
      </c>
      <c r="AE5972">
        <f>IF(Table1[[#This Row],[Churn Label]]="no",0,1)</f>
        <v>0</v>
      </c>
      <c r="AF5972" cm="1">
        <f t="array" ref="AF5972">SUM(Table1[Cutomer Churned or not]/'KPI''s'!$B$1)</f>
        <v>0.2685808284731635</v>
      </c>
    </row>
    <row r="5973" spans="1:32" x14ac:dyDescent="0.25">
      <c r="A5973" t="s">
        <v>12058</v>
      </c>
      <c r="B5973" t="s">
        <v>21</v>
      </c>
      <c r="C5973" s="7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 t="str">
        <f>IF(Table1[[#This Row],[Under 30]]="yes","under 30",IF(Table1[[#This Row],[Senior]]="No","Senior","other"))</f>
        <v>Senior</v>
      </c>
      <c r="AE5973">
        <f>IF(Table1[[#This Row],[Churn Label]]="no",0,1)</f>
        <v>0</v>
      </c>
      <c r="AF5973" cm="1">
        <f t="array" ref="AF5973">SUM(Table1[Cutomer Churned or not]/'KPI''s'!$B$1)</f>
        <v>0.2685808284731635</v>
      </c>
    </row>
    <row r="5974" spans="1:32" x14ac:dyDescent="0.25">
      <c r="A5974" t="s">
        <v>12060</v>
      </c>
      <c r="B5974" t="s">
        <v>21</v>
      </c>
      <c r="C5974" s="7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 t="str">
        <f>IF(Table1[[#This Row],[Under 30]]="yes","under 30",IF(Table1[[#This Row],[Senior]]="No","Senior","other"))</f>
        <v>Senior</v>
      </c>
      <c r="AE5974">
        <f>IF(Table1[[#This Row],[Churn Label]]="no",0,1)</f>
        <v>0</v>
      </c>
      <c r="AF5974" cm="1">
        <f t="array" ref="AF5974">SUM(Table1[Cutomer Churned or not]/'KPI''s'!$B$1)</f>
        <v>0.2685808284731635</v>
      </c>
    </row>
    <row r="5975" spans="1:32" x14ac:dyDescent="0.25">
      <c r="A5975" t="s">
        <v>12062</v>
      </c>
      <c r="B5975" t="s">
        <v>21</v>
      </c>
      <c r="C5975" s="7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 t="str">
        <f>IF(Table1[[#This Row],[Under 30]]="yes","under 30",IF(Table1[[#This Row],[Senior]]="No","Senior","other"))</f>
        <v>Senior</v>
      </c>
      <c r="AE5975">
        <f>IF(Table1[[#This Row],[Churn Label]]="no",0,1)</f>
        <v>0</v>
      </c>
      <c r="AF5975" cm="1">
        <f t="array" ref="AF5975">SUM(Table1[Cutomer Churned or not]/'KPI''s'!$B$1)</f>
        <v>0.2685808284731635</v>
      </c>
    </row>
    <row r="5976" spans="1:32" x14ac:dyDescent="0.25">
      <c r="A5976" t="s">
        <v>12064</v>
      </c>
      <c r="B5976" t="s">
        <v>21</v>
      </c>
      <c r="C5976" s="7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 t="str">
        <f>IF(Table1[[#This Row],[Under 30]]="yes","under 30",IF(Table1[[#This Row],[Senior]]="No","Senior","other"))</f>
        <v>other</v>
      </c>
      <c r="AE5976">
        <f>IF(Table1[[#This Row],[Churn Label]]="no",0,1)</f>
        <v>0</v>
      </c>
      <c r="AF5976" cm="1">
        <f t="array" ref="AF5976">SUM(Table1[Cutomer Churned or not]/'KPI''s'!$B$1)</f>
        <v>0.2685808284731635</v>
      </c>
    </row>
    <row r="5977" spans="1:32" x14ac:dyDescent="0.25">
      <c r="A5977" t="s">
        <v>12066</v>
      </c>
      <c r="B5977" t="s">
        <v>21</v>
      </c>
      <c r="C5977" s="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 t="str">
        <f>IF(Table1[[#This Row],[Under 30]]="yes","under 30",IF(Table1[[#This Row],[Senior]]="No","Senior","other"))</f>
        <v>under 30</v>
      </c>
      <c r="AE5977">
        <f>IF(Table1[[#This Row],[Churn Label]]="no",0,1)</f>
        <v>0</v>
      </c>
      <c r="AF5977" cm="1">
        <f t="array" ref="AF5977">SUM(Table1[Cutomer Churned or not]/'KPI''s'!$B$1)</f>
        <v>0.2685808284731635</v>
      </c>
    </row>
    <row r="5978" spans="1:32" x14ac:dyDescent="0.25">
      <c r="A5978" t="s">
        <v>12068</v>
      </c>
      <c r="B5978" t="s">
        <v>21</v>
      </c>
      <c r="C5978" s="7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 t="str">
        <f>IF(Table1[[#This Row],[Under 30]]="yes","under 30",IF(Table1[[#This Row],[Senior]]="No","Senior","other"))</f>
        <v>Senior</v>
      </c>
      <c r="AE5978">
        <f>IF(Table1[[#This Row],[Churn Label]]="no",0,1)</f>
        <v>0</v>
      </c>
      <c r="AF5978" cm="1">
        <f t="array" ref="AF5978">SUM(Table1[Cutomer Churned or not]/'KPI''s'!$B$1)</f>
        <v>0.2685808284731635</v>
      </c>
    </row>
    <row r="5979" spans="1:32" x14ac:dyDescent="0.25">
      <c r="A5979" t="s">
        <v>12070</v>
      </c>
      <c r="B5979" t="s">
        <v>21</v>
      </c>
      <c r="C5979" s="7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 t="str">
        <f>IF(Table1[[#This Row],[Under 30]]="yes","under 30",IF(Table1[[#This Row],[Senior]]="No","Senior","other"))</f>
        <v>other</v>
      </c>
      <c r="AE5979">
        <f>IF(Table1[[#This Row],[Churn Label]]="no",0,1)</f>
        <v>0</v>
      </c>
      <c r="AF5979" cm="1">
        <f t="array" ref="AF5979">SUM(Table1[Cutomer Churned or not]/'KPI''s'!$B$1)</f>
        <v>0.2685808284731635</v>
      </c>
    </row>
    <row r="5980" spans="1:32" x14ac:dyDescent="0.25">
      <c r="A5980" t="s">
        <v>12072</v>
      </c>
      <c r="B5980" t="s">
        <v>21</v>
      </c>
      <c r="C5980" s="7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 t="str">
        <f>IF(Table1[[#This Row],[Under 30]]="yes","under 30",IF(Table1[[#This Row],[Senior]]="No","Senior","other"))</f>
        <v>Senior</v>
      </c>
      <c r="AE5980">
        <f>IF(Table1[[#This Row],[Churn Label]]="no",0,1)</f>
        <v>0</v>
      </c>
      <c r="AF5980" cm="1">
        <f t="array" ref="AF5980">SUM(Table1[Cutomer Churned or not]/'KPI''s'!$B$1)</f>
        <v>0.2685808284731635</v>
      </c>
    </row>
    <row r="5981" spans="1:32" x14ac:dyDescent="0.25">
      <c r="A5981" t="s">
        <v>12074</v>
      </c>
      <c r="B5981" t="s">
        <v>21</v>
      </c>
      <c r="C5981" s="7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 t="str">
        <f>IF(Table1[[#This Row],[Under 30]]="yes","under 30",IF(Table1[[#This Row],[Senior]]="No","Senior","other"))</f>
        <v>Senior</v>
      </c>
      <c r="AE5981">
        <f>IF(Table1[[#This Row],[Churn Label]]="no",0,1)</f>
        <v>0</v>
      </c>
      <c r="AF5981" cm="1">
        <f t="array" ref="AF5981">SUM(Table1[Cutomer Churned or not]/'KPI''s'!$B$1)</f>
        <v>0.2685808284731635</v>
      </c>
    </row>
    <row r="5982" spans="1:32" x14ac:dyDescent="0.25">
      <c r="A5982" t="s">
        <v>12076</v>
      </c>
      <c r="B5982" t="s">
        <v>21</v>
      </c>
      <c r="C5982" s="7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 t="str">
        <f>IF(Table1[[#This Row],[Under 30]]="yes","under 30",IF(Table1[[#This Row],[Senior]]="No","Senior","other"))</f>
        <v>Senior</v>
      </c>
      <c r="AE5982">
        <f>IF(Table1[[#This Row],[Churn Label]]="no",0,1)</f>
        <v>0</v>
      </c>
      <c r="AF5982" cm="1">
        <f t="array" ref="AF5982">SUM(Table1[Cutomer Churned or not]/'KPI''s'!$B$1)</f>
        <v>0.2685808284731635</v>
      </c>
    </row>
    <row r="5983" spans="1:32" x14ac:dyDescent="0.25">
      <c r="A5983" t="s">
        <v>12078</v>
      </c>
      <c r="B5983" t="s">
        <v>21</v>
      </c>
      <c r="C5983" s="7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 t="str">
        <f>IF(Table1[[#This Row],[Under 30]]="yes","under 30",IF(Table1[[#This Row],[Senior]]="No","Senior","other"))</f>
        <v>Senior</v>
      </c>
      <c r="AE5983">
        <f>IF(Table1[[#This Row],[Churn Label]]="no",0,1)</f>
        <v>0</v>
      </c>
      <c r="AF5983" cm="1">
        <f t="array" ref="AF5983">SUM(Table1[Cutomer Churned or not]/'KPI''s'!$B$1)</f>
        <v>0.2685808284731635</v>
      </c>
    </row>
    <row r="5984" spans="1:32" x14ac:dyDescent="0.25">
      <c r="A5984" t="s">
        <v>12080</v>
      </c>
      <c r="B5984" t="s">
        <v>21</v>
      </c>
      <c r="C5984" s="7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 t="str">
        <f>IF(Table1[[#This Row],[Under 30]]="yes","under 30",IF(Table1[[#This Row],[Senior]]="No","Senior","other"))</f>
        <v>Senior</v>
      </c>
      <c r="AE5984">
        <f>IF(Table1[[#This Row],[Churn Label]]="no",0,1)</f>
        <v>0</v>
      </c>
      <c r="AF5984" cm="1">
        <f t="array" ref="AF5984">SUM(Table1[Cutomer Churned or not]/'KPI''s'!$B$1)</f>
        <v>0.2685808284731635</v>
      </c>
    </row>
    <row r="5985" spans="1:32" x14ac:dyDescent="0.25">
      <c r="A5985" t="s">
        <v>12082</v>
      </c>
      <c r="B5985" t="s">
        <v>21</v>
      </c>
      <c r="C5985" s="7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 t="str">
        <f>IF(Table1[[#This Row],[Under 30]]="yes","under 30",IF(Table1[[#This Row],[Senior]]="No","Senior","other"))</f>
        <v>other</v>
      </c>
      <c r="AE5985">
        <f>IF(Table1[[#This Row],[Churn Label]]="no",0,1)</f>
        <v>0</v>
      </c>
      <c r="AF5985" cm="1">
        <f t="array" ref="AF5985">SUM(Table1[Cutomer Churned or not]/'KPI''s'!$B$1)</f>
        <v>0.2685808284731635</v>
      </c>
    </row>
    <row r="5986" spans="1:32" x14ac:dyDescent="0.25">
      <c r="A5986" t="s">
        <v>12084</v>
      </c>
      <c r="B5986" t="s">
        <v>21</v>
      </c>
      <c r="C5986" s="7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 t="str">
        <f>IF(Table1[[#This Row],[Under 30]]="yes","under 30",IF(Table1[[#This Row],[Senior]]="No","Senior","other"))</f>
        <v>Senior</v>
      </c>
      <c r="AE5986">
        <f>IF(Table1[[#This Row],[Churn Label]]="no",0,1)</f>
        <v>0</v>
      </c>
      <c r="AF5986" cm="1">
        <f t="array" ref="AF5986">SUM(Table1[Cutomer Churned or not]/'KPI''s'!$B$1)</f>
        <v>0.2685808284731635</v>
      </c>
    </row>
    <row r="5987" spans="1:32" x14ac:dyDescent="0.25">
      <c r="A5987" t="s">
        <v>12086</v>
      </c>
      <c r="B5987" t="s">
        <v>21</v>
      </c>
      <c r="C5987" s="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 t="str">
        <f>IF(Table1[[#This Row],[Under 30]]="yes","under 30",IF(Table1[[#This Row],[Senior]]="No","Senior","other"))</f>
        <v>Senior</v>
      </c>
      <c r="AE5987">
        <f>IF(Table1[[#This Row],[Churn Label]]="no",0,1)</f>
        <v>0</v>
      </c>
      <c r="AF5987" cm="1">
        <f t="array" ref="AF5987">SUM(Table1[Cutomer Churned or not]/'KPI''s'!$B$1)</f>
        <v>0.2685808284731635</v>
      </c>
    </row>
    <row r="5988" spans="1:32" x14ac:dyDescent="0.25">
      <c r="A5988" t="s">
        <v>12088</v>
      </c>
      <c r="B5988" t="s">
        <v>21</v>
      </c>
      <c r="C5988" s="7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 t="str">
        <f>IF(Table1[[#This Row],[Under 30]]="yes","under 30",IF(Table1[[#This Row],[Senior]]="No","Senior","other"))</f>
        <v>Senior</v>
      </c>
      <c r="AE5988">
        <f>IF(Table1[[#This Row],[Churn Label]]="no",0,1)</f>
        <v>0</v>
      </c>
      <c r="AF5988" cm="1">
        <f t="array" ref="AF5988">SUM(Table1[Cutomer Churned or not]/'KPI''s'!$B$1)</f>
        <v>0.2685808284731635</v>
      </c>
    </row>
    <row r="5989" spans="1:32" x14ac:dyDescent="0.25">
      <c r="A5989" t="s">
        <v>12090</v>
      </c>
      <c r="B5989" t="s">
        <v>21</v>
      </c>
      <c r="C5989" s="7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 t="str">
        <f>IF(Table1[[#This Row],[Under 30]]="yes","under 30",IF(Table1[[#This Row],[Senior]]="No","Senior","other"))</f>
        <v>Senior</v>
      </c>
      <c r="AE5989">
        <f>IF(Table1[[#This Row],[Churn Label]]="no",0,1)</f>
        <v>0</v>
      </c>
      <c r="AF5989" cm="1">
        <f t="array" ref="AF5989">SUM(Table1[Cutomer Churned or not]/'KPI''s'!$B$1)</f>
        <v>0.2685808284731635</v>
      </c>
    </row>
    <row r="5990" spans="1:32" x14ac:dyDescent="0.25">
      <c r="A5990" t="s">
        <v>12092</v>
      </c>
      <c r="B5990" t="s">
        <v>21</v>
      </c>
      <c r="C5990" s="7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 t="str">
        <f>IF(Table1[[#This Row],[Under 30]]="yes","under 30",IF(Table1[[#This Row],[Senior]]="No","Senior","other"))</f>
        <v>Senior</v>
      </c>
      <c r="AE5990">
        <f>IF(Table1[[#This Row],[Churn Label]]="no",0,1)</f>
        <v>0</v>
      </c>
      <c r="AF5990" cm="1">
        <f t="array" ref="AF5990">SUM(Table1[Cutomer Churned or not]/'KPI''s'!$B$1)</f>
        <v>0.2685808284731635</v>
      </c>
    </row>
    <row r="5991" spans="1:32" x14ac:dyDescent="0.25">
      <c r="A5991" t="s">
        <v>12094</v>
      </c>
      <c r="B5991" t="s">
        <v>21</v>
      </c>
      <c r="C5991" s="7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 t="str">
        <f>IF(Table1[[#This Row],[Under 30]]="yes","under 30",IF(Table1[[#This Row],[Senior]]="No","Senior","other"))</f>
        <v>Senior</v>
      </c>
      <c r="AE5991">
        <f>IF(Table1[[#This Row],[Churn Label]]="no",0,1)</f>
        <v>0</v>
      </c>
      <c r="AF5991" cm="1">
        <f t="array" ref="AF5991">SUM(Table1[Cutomer Churned or not]/'KPI''s'!$B$1)</f>
        <v>0.2685808284731635</v>
      </c>
    </row>
    <row r="5992" spans="1:32" x14ac:dyDescent="0.25">
      <c r="A5992" t="s">
        <v>12096</v>
      </c>
      <c r="B5992" t="s">
        <v>21</v>
      </c>
      <c r="C5992" s="7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 t="str">
        <f>IF(Table1[[#This Row],[Under 30]]="yes","under 30",IF(Table1[[#This Row],[Senior]]="No","Senior","other"))</f>
        <v>Senior</v>
      </c>
      <c r="AE5992">
        <f>IF(Table1[[#This Row],[Churn Label]]="no",0,1)</f>
        <v>0</v>
      </c>
      <c r="AF5992" cm="1">
        <f t="array" ref="AF5992">SUM(Table1[Cutomer Churned or not]/'KPI''s'!$B$1)</f>
        <v>0.2685808284731635</v>
      </c>
    </row>
    <row r="5993" spans="1:32" x14ac:dyDescent="0.25">
      <c r="A5993" t="s">
        <v>12098</v>
      </c>
      <c r="B5993" t="s">
        <v>21</v>
      </c>
      <c r="C5993" s="7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 t="str">
        <f>IF(Table1[[#This Row],[Under 30]]="yes","under 30",IF(Table1[[#This Row],[Senior]]="No","Senior","other"))</f>
        <v>Senior</v>
      </c>
      <c r="AE5993">
        <f>IF(Table1[[#This Row],[Churn Label]]="no",0,1)</f>
        <v>0</v>
      </c>
      <c r="AF5993" cm="1">
        <f t="array" ref="AF5993">SUM(Table1[Cutomer Churned or not]/'KPI''s'!$B$1)</f>
        <v>0.2685808284731635</v>
      </c>
    </row>
    <row r="5994" spans="1:32" x14ac:dyDescent="0.25">
      <c r="A5994" t="s">
        <v>12100</v>
      </c>
      <c r="B5994" t="s">
        <v>21</v>
      </c>
      <c r="C5994" s="7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 t="str">
        <f>IF(Table1[[#This Row],[Under 30]]="yes","under 30",IF(Table1[[#This Row],[Senior]]="No","Senior","other"))</f>
        <v>Senior</v>
      </c>
      <c r="AE5994">
        <f>IF(Table1[[#This Row],[Churn Label]]="no",0,1)</f>
        <v>0</v>
      </c>
      <c r="AF5994" cm="1">
        <f t="array" ref="AF5994">SUM(Table1[Cutomer Churned or not]/'KPI''s'!$B$1)</f>
        <v>0.2685808284731635</v>
      </c>
    </row>
    <row r="5995" spans="1:32" x14ac:dyDescent="0.25">
      <c r="A5995" t="s">
        <v>12102</v>
      </c>
      <c r="B5995" t="s">
        <v>21</v>
      </c>
      <c r="C5995" s="7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 t="str">
        <f>IF(Table1[[#This Row],[Under 30]]="yes","under 30",IF(Table1[[#This Row],[Senior]]="No","Senior","other"))</f>
        <v>other</v>
      </c>
      <c r="AE5995">
        <f>IF(Table1[[#This Row],[Churn Label]]="no",0,1)</f>
        <v>0</v>
      </c>
      <c r="AF5995" cm="1">
        <f t="array" ref="AF5995">SUM(Table1[Cutomer Churned or not]/'KPI''s'!$B$1)</f>
        <v>0.2685808284731635</v>
      </c>
    </row>
    <row r="5996" spans="1:32" x14ac:dyDescent="0.25">
      <c r="A5996" t="s">
        <v>12104</v>
      </c>
      <c r="B5996" t="s">
        <v>21</v>
      </c>
      <c r="C5996" s="7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 t="str">
        <f>IF(Table1[[#This Row],[Under 30]]="yes","under 30",IF(Table1[[#This Row],[Senior]]="No","Senior","other"))</f>
        <v>under 30</v>
      </c>
      <c r="AE5996">
        <f>IF(Table1[[#This Row],[Churn Label]]="no",0,1)</f>
        <v>0</v>
      </c>
      <c r="AF5996" cm="1">
        <f t="array" ref="AF5996">SUM(Table1[Cutomer Churned or not]/'KPI''s'!$B$1)</f>
        <v>0.2685808284731635</v>
      </c>
    </row>
    <row r="5997" spans="1:32" x14ac:dyDescent="0.25">
      <c r="A5997" t="s">
        <v>12106</v>
      </c>
      <c r="B5997" t="s">
        <v>21</v>
      </c>
      <c r="C5997" s="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 t="str">
        <f>IF(Table1[[#This Row],[Under 30]]="yes","under 30",IF(Table1[[#This Row],[Senior]]="No","Senior","other"))</f>
        <v>under 30</v>
      </c>
      <c r="AE5997">
        <f>IF(Table1[[#This Row],[Churn Label]]="no",0,1)</f>
        <v>0</v>
      </c>
      <c r="AF5997" cm="1">
        <f t="array" ref="AF5997">SUM(Table1[Cutomer Churned or not]/'KPI''s'!$B$1)</f>
        <v>0.2685808284731635</v>
      </c>
    </row>
    <row r="5998" spans="1:32" x14ac:dyDescent="0.25">
      <c r="A5998" t="s">
        <v>12108</v>
      </c>
      <c r="B5998" t="s">
        <v>21</v>
      </c>
      <c r="C5998" s="7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 t="str">
        <f>IF(Table1[[#This Row],[Under 30]]="yes","under 30",IF(Table1[[#This Row],[Senior]]="No","Senior","other"))</f>
        <v>under 30</v>
      </c>
      <c r="AE5998">
        <f>IF(Table1[[#This Row],[Churn Label]]="no",0,1)</f>
        <v>0</v>
      </c>
      <c r="AF5998" cm="1">
        <f t="array" ref="AF5998">SUM(Table1[Cutomer Churned or not]/'KPI''s'!$B$1)</f>
        <v>0.2685808284731635</v>
      </c>
    </row>
    <row r="5999" spans="1:32" x14ac:dyDescent="0.25">
      <c r="A5999" t="s">
        <v>12110</v>
      </c>
      <c r="B5999" t="s">
        <v>21</v>
      </c>
      <c r="C5999" s="7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 t="str">
        <f>IF(Table1[[#This Row],[Under 30]]="yes","under 30",IF(Table1[[#This Row],[Senior]]="No","Senior","other"))</f>
        <v>Senior</v>
      </c>
      <c r="AE5999">
        <f>IF(Table1[[#This Row],[Churn Label]]="no",0,1)</f>
        <v>0</v>
      </c>
      <c r="AF5999" cm="1">
        <f t="array" ref="AF5999">SUM(Table1[Cutomer Churned or not]/'KPI''s'!$B$1)</f>
        <v>0.2685808284731635</v>
      </c>
    </row>
    <row r="6000" spans="1:32" x14ac:dyDescent="0.25">
      <c r="A6000" t="s">
        <v>12112</v>
      </c>
      <c r="B6000" t="s">
        <v>21</v>
      </c>
      <c r="C6000" s="7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 t="str">
        <f>IF(Table1[[#This Row],[Under 30]]="yes","under 30",IF(Table1[[#This Row],[Senior]]="No","Senior","other"))</f>
        <v>other</v>
      </c>
      <c r="AE6000">
        <f>IF(Table1[[#This Row],[Churn Label]]="no",0,1)</f>
        <v>0</v>
      </c>
      <c r="AF6000" cm="1">
        <f t="array" ref="AF6000">SUM(Table1[Cutomer Churned or not]/'KPI''s'!$B$1)</f>
        <v>0.2685808284731635</v>
      </c>
    </row>
    <row r="6001" spans="1:32" x14ac:dyDescent="0.25">
      <c r="A6001" t="s">
        <v>12114</v>
      </c>
      <c r="B6001" t="s">
        <v>21</v>
      </c>
      <c r="C6001" s="7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 t="str">
        <f>IF(Table1[[#This Row],[Under 30]]="yes","under 30",IF(Table1[[#This Row],[Senior]]="No","Senior","other"))</f>
        <v>Senior</v>
      </c>
      <c r="AE6001">
        <f>IF(Table1[[#This Row],[Churn Label]]="no",0,1)</f>
        <v>0</v>
      </c>
      <c r="AF6001" cm="1">
        <f t="array" ref="AF6001">SUM(Table1[Cutomer Churned or not]/'KPI''s'!$B$1)</f>
        <v>0.2685808284731635</v>
      </c>
    </row>
    <row r="6002" spans="1:32" x14ac:dyDescent="0.25">
      <c r="A6002" t="s">
        <v>12116</v>
      </c>
      <c r="B6002" t="s">
        <v>21</v>
      </c>
      <c r="C6002" s="7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 t="str">
        <f>IF(Table1[[#This Row],[Under 30]]="yes","under 30",IF(Table1[[#This Row],[Senior]]="No","Senior","other"))</f>
        <v>Senior</v>
      </c>
      <c r="AE6002">
        <f>IF(Table1[[#This Row],[Churn Label]]="no",0,1)</f>
        <v>0</v>
      </c>
      <c r="AF6002" cm="1">
        <f t="array" ref="AF6002">SUM(Table1[Cutomer Churned or not]/'KPI''s'!$B$1)</f>
        <v>0.2685808284731635</v>
      </c>
    </row>
    <row r="6003" spans="1:32" x14ac:dyDescent="0.25">
      <c r="A6003" t="s">
        <v>12118</v>
      </c>
      <c r="B6003" t="s">
        <v>21</v>
      </c>
      <c r="C6003" s="7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 t="str">
        <f>IF(Table1[[#This Row],[Under 30]]="yes","under 30",IF(Table1[[#This Row],[Senior]]="No","Senior","other"))</f>
        <v>Senior</v>
      </c>
      <c r="AE6003">
        <f>IF(Table1[[#This Row],[Churn Label]]="no",0,1)</f>
        <v>0</v>
      </c>
      <c r="AF6003" cm="1">
        <f t="array" ref="AF6003">SUM(Table1[Cutomer Churned or not]/'KPI''s'!$B$1)</f>
        <v>0.2685808284731635</v>
      </c>
    </row>
    <row r="6004" spans="1:32" x14ac:dyDescent="0.25">
      <c r="A6004" t="s">
        <v>12120</v>
      </c>
      <c r="B6004" t="s">
        <v>21</v>
      </c>
      <c r="C6004" s="7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 t="str">
        <f>IF(Table1[[#This Row],[Under 30]]="yes","under 30",IF(Table1[[#This Row],[Senior]]="No","Senior","other"))</f>
        <v>under 30</v>
      </c>
      <c r="AE6004">
        <f>IF(Table1[[#This Row],[Churn Label]]="no",0,1)</f>
        <v>0</v>
      </c>
      <c r="AF6004" cm="1">
        <f t="array" ref="AF6004">SUM(Table1[Cutomer Churned or not]/'KPI''s'!$B$1)</f>
        <v>0.2685808284731635</v>
      </c>
    </row>
    <row r="6005" spans="1:32" x14ac:dyDescent="0.25">
      <c r="A6005" t="s">
        <v>12122</v>
      </c>
      <c r="B6005" t="s">
        <v>21</v>
      </c>
      <c r="C6005" s="7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 t="str">
        <f>IF(Table1[[#This Row],[Under 30]]="yes","under 30",IF(Table1[[#This Row],[Senior]]="No","Senior","other"))</f>
        <v>Senior</v>
      </c>
      <c r="AE6005">
        <f>IF(Table1[[#This Row],[Churn Label]]="no",0,1)</f>
        <v>0</v>
      </c>
      <c r="AF6005" cm="1">
        <f t="array" ref="AF6005">SUM(Table1[Cutomer Churned or not]/'KPI''s'!$B$1)</f>
        <v>0.2685808284731635</v>
      </c>
    </row>
    <row r="6006" spans="1:32" x14ac:dyDescent="0.25">
      <c r="A6006" t="s">
        <v>12124</v>
      </c>
      <c r="B6006" t="s">
        <v>21</v>
      </c>
      <c r="C6006" s="7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 t="str">
        <f>IF(Table1[[#This Row],[Under 30]]="yes","under 30",IF(Table1[[#This Row],[Senior]]="No","Senior","other"))</f>
        <v>under 30</v>
      </c>
      <c r="AE6006">
        <f>IF(Table1[[#This Row],[Churn Label]]="no",0,1)</f>
        <v>0</v>
      </c>
      <c r="AF6006" cm="1">
        <f t="array" ref="AF6006">SUM(Table1[Cutomer Churned or not]/'KPI''s'!$B$1)</f>
        <v>0.2685808284731635</v>
      </c>
    </row>
    <row r="6007" spans="1:32" x14ac:dyDescent="0.25">
      <c r="A6007" t="s">
        <v>12126</v>
      </c>
      <c r="B6007" t="s">
        <v>21</v>
      </c>
      <c r="C6007" s="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 t="str">
        <f>IF(Table1[[#This Row],[Under 30]]="yes","under 30",IF(Table1[[#This Row],[Senior]]="No","Senior","other"))</f>
        <v>under 30</v>
      </c>
      <c r="AE6007">
        <f>IF(Table1[[#This Row],[Churn Label]]="no",0,1)</f>
        <v>0</v>
      </c>
      <c r="AF6007" cm="1">
        <f t="array" ref="AF6007">SUM(Table1[Cutomer Churned or not]/'KPI''s'!$B$1)</f>
        <v>0.2685808284731635</v>
      </c>
    </row>
    <row r="6008" spans="1:32" x14ac:dyDescent="0.25">
      <c r="A6008" t="s">
        <v>12128</v>
      </c>
      <c r="B6008" t="s">
        <v>21</v>
      </c>
      <c r="C6008" s="7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 t="str">
        <f>IF(Table1[[#This Row],[Under 30]]="yes","under 30",IF(Table1[[#This Row],[Senior]]="No","Senior","other"))</f>
        <v>Senior</v>
      </c>
      <c r="AE6008">
        <f>IF(Table1[[#This Row],[Churn Label]]="no",0,1)</f>
        <v>0</v>
      </c>
      <c r="AF6008" cm="1">
        <f t="array" ref="AF6008">SUM(Table1[Cutomer Churned or not]/'KPI''s'!$B$1)</f>
        <v>0.2685808284731635</v>
      </c>
    </row>
    <row r="6009" spans="1:32" x14ac:dyDescent="0.25">
      <c r="A6009" t="s">
        <v>12130</v>
      </c>
      <c r="B6009" t="s">
        <v>21</v>
      </c>
      <c r="C6009" s="7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 t="str">
        <f>IF(Table1[[#This Row],[Under 30]]="yes","under 30",IF(Table1[[#This Row],[Senior]]="No","Senior","other"))</f>
        <v>other</v>
      </c>
      <c r="AE6009">
        <f>IF(Table1[[#This Row],[Churn Label]]="no",0,1)</f>
        <v>0</v>
      </c>
      <c r="AF6009" cm="1">
        <f t="array" ref="AF6009">SUM(Table1[Cutomer Churned or not]/'KPI''s'!$B$1)</f>
        <v>0.2685808284731635</v>
      </c>
    </row>
    <row r="6010" spans="1:32" x14ac:dyDescent="0.25">
      <c r="A6010" t="s">
        <v>12132</v>
      </c>
      <c r="B6010" t="s">
        <v>25</v>
      </c>
      <c r="C6010" s="7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 t="str">
        <f>IF(Table1[[#This Row],[Under 30]]="yes","under 30",IF(Table1[[#This Row],[Senior]]="No","Senior","other"))</f>
        <v>Senior</v>
      </c>
      <c r="AE6010">
        <f>IF(Table1[[#This Row],[Churn Label]]="no",0,1)</f>
        <v>1</v>
      </c>
      <c r="AF6010" cm="1">
        <f t="array" ref="AF6010">SUM(Table1[Cutomer Churned or not]/'KPI''s'!$B$1)</f>
        <v>0.2685808284731635</v>
      </c>
    </row>
    <row r="6011" spans="1:32" x14ac:dyDescent="0.25">
      <c r="A6011" t="s">
        <v>12134</v>
      </c>
      <c r="B6011" t="s">
        <v>21</v>
      </c>
      <c r="C6011" s="7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 t="str">
        <f>IF(Table1[[#This Row],[Under 30]]="yes","under 30",IF(Table1[[#This Row],[Senior]]="No","Senior","other"))</f>
        <v>under 30</v>
      </c>
      <c r="AE6011">
        <f>IF(Table1[[#This Row],[Churn Label]]="no",0,1)</f>
        <v>0</v>
      </c>
      <c r="AF6011" cm="1">
        <f t="array" ref="AF6011">SUM(Table1[Cutomer Churned or not]/'KPI''s'!$B$1)</f>
        <v>0.2685808284731635</v>
      </c>
    </row>
    <row r="6012" spans="1:32" x14ac:dyDescent="0.25">
      <c r="A6012" t="s">
        <v>12136</v>
      </c>
      <c r="B6012" t="s">
        <v>21</v>
      </c>
      <c r="C6012" s="7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 t="str">
        <f>IF(Table1[[#This Row],[Under 30]]="yes","under 30",IF(Table1[[#This Row],[Senior]]="No","Senior","other"))</f>
        <v>Senior</v>
      </c>
      <c r="AE6012">
        <f>IF(Table1[[#This Row],[Churn Label]]="no",0,1)</f>
        <v>0</v>
      </c>
      <c r="AF6012" cm="1">
        <f t="array" ref="AF6012">SUM(Table1[Cutomer Churned or not]/'KPI''s'!$B$1)</f>
        <v>0.2685808284731635</v>
      </c>
    </row>
    <row r="6013" spans="1:32" x14ac:dyDescent="0.25">
      <c r="A6013" t="s">
        <v>12138</v>
      </c>
      <c r="B6013" t="s">
        <v>21</v>
      </c>
      <c r="C6013" s="7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 t="str">
        <f>IF(Table1[[#This Row],[Under 30]]="yes","under 30",IF(Table1[[#This Row],[Senior]]="No","Senior","other"))</f>
        <v>other</v>
      </c>
      <c r="AE6013">
        <f>IF(Table1[[#This Row],[Churn Label]]="no",0,1)</f>
        <v>0</v>
      </c>
      <c r="AF6013" cm="1">
        <f t="array" ref="AF6013">SUM(Table1[Cutomer Churned or not]/'KPI''s'!$B$1)</f>
        <v>0.2685808284731635</v>
      </c>
    </row>
    <row r="6014" spans="1:32" x14ac:dyDescent="0.25">
      <c r="A6014" t="s">
        <v>12140</v>
      </c>
      <c r="B6014" t="s">
        <v>21</v>
      </c>
      <c r="C6014" s="7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 t="str">
        <f>IF(Table1[[#This Row],[Under 30]]="yes","under 30",IF(Table1[[#This Row],[Senior]]="No","Senior","other"))</f>
        <v>under 30</v>
      </c>
      <c r="AE6014">
        <f>IF(Table1[[#This Row],[Churn Label]]="no",0,1)</f>
        <v>0</v>
      </c>
      <c r="AF6014" cm="1">
        <f t="array" ref="AF6014">SUM(Table1[Cutomer Churned or not]/'KPI''s'!$B$1)</f>
        <v>0.2685808284731635</v>
      </c>
    </row>
    <row r="6015" spans="1:32" x14ac:dyDescent="0.25">
      <c r="A6015" t="s">
        <v>12142</v>
      </c>
      <c r="B6015" t="s">
        <v>21</v>
      </c>
      <c r="C6015" s="7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 t="str">
        <f>IF(Table1[[#This Row],[Under 30]]="yes","under 30",IF(Table1[[#This Row],[Senior]]="No","Senior","other"))</f>
        <v>under 30</v>
      </c>
      <c r="AE6015">
        <f>IF(Table1[[#This Row],[Churn Label]]="no",0,1)</f>
        <v>0</v>
      </c>
      <c r="AF6015" cm="1">
        <f t="array" ref="AF6015">SUM(Table1[Cutomer Churned or not]/'KPI''s'!$B$1)</f>
        <v>0.2685808284731635</v>
      </c>
    </row>
    <row r="6016" spans="1:32" x14ac:dyDescent="0.25">
      <c r="A6016" t="s">
        <v>12144</v>
      </c>
      <c r="B6016" t="s">
        <v>21</v>
      </c>
      <c r="C6016" s="7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 t="str">
        <f>IF(Table1[[#This Row],[Under 30]]="yes","under 30",IF(Table1[[#This Row],[Senior]]="No","Senior","other"))</f>
        <v>under 30</v>
      </c>
      <c r="AE6016">
        <f>IF(Table1[[#This Row],[Churn Label]]="no",0,1)</f>
        <v>0</v>
      </c>
      <c r="AF6016" cm="1">
        <f t="array" ref="AF6016">SUM(Table1[Cutomer Churned or not]/'KPI''s'!$B$1)</f>
        <v>0.2685808284731635</v>
      </c>
    </row>
    <row r="6017" spans="1:32" x14ac:dyDescent="0.25">
      <c r="A6017" t="s">
        <v>12146</v>
      </c>
      <c r="B6017" t="s">
        <v>21</v>
      </c>
      <c r="C6017" s="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 t="str">
        <f>IF(Table1[[#This Row],[Under 30]]="yes","under 30",IF(Table1[[#This Row],[Senior]]="No","Senior","other"))</f>
        <v>Senior</v>
      </c>
      <c r="AE6017">
        <f>IF(Table1[[#This Row],[Churn Label]]="no",0,1)</f>
        <v>0</v>
      </c>
      <c r="AF6017" cm="1">
        <f t="array" ref="AF6017">SUM(Table1[Cutomer Churned or not]/'KPI''s'!$B$1)</f>
        <v>0.2685808284731635</v>
      </c>
    </row>
    <row r="6018" spans="1:32" x14ac:dyDescent="0.25">
      <c r="A6018" t="s">
        <v>12148</v>
      </c>
      <c r="B6018" t="s">
        <v>21</v>
      </c>
      <c r="C6018" s="7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 t="str">
        <f>IF(Table1[[#This Row],[Under 30]]="yes","under 30",IF(Table1[[#This Row],[Senior]]="No","Senior","other"))</f>
        <v>Senior</v>
      </c>
      <c r="AE6018">
        <f>IF(Table1[[#This Row],[Churn Label]]="no",0,1)</f>
        <v>0</v>
      </c>
      <c r="AF6018" cm="1">
        <f t="array" ref="AF6018">SUM(Table1[Cutomer Churned or not]/'KPI''s'!$B$1)</f>
        <v>0.2685808284731635</v>
      </c>
    </row>
    <row r="6019" spans="1:32" x14ac:dyDescent="0.25">
      <c r="A6019" t="s">
        <v>12150</v>
      </c>
      <c r="B6019" t="s">
        <v>21</v>
      </c>
      <c r="C6019" s="7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 t="str">
        <f>IF(Table1[[#This Row],[Under 30]]="yes","under 30",IF(Table1[[#This Row],[Senior]]="No","Senior","other"))</f>
        <v>under 30</v>
      </c>
      <c r="AE6019">
        <f>IF(Table1[[#This Row],[Churn Label]]="no",0,1)</f>
        <v>0</v>
      </c>
      <c r="AF6019" cm="1">
        <f t="array" ref="AF6019">SUM(Table1[Cutomer Churned or not]/'KPI''s'!$B$1)</f>
        <v>0.2685808284731635</v>
      </c>
    </row>
    <row r="6020" spans="1:32" x14ac:dyDescent="0.25">
      <c r="A6020" t="s">
        <v>12152</v>
      </c>
      <c r="B6020" t="s">
        <v>21</v>
      </c>
      <c r="C6020" s="7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 t="str">
        <f>IF(Table1[[#This Row],[Under 30]]="yes","under 30",IF(Table1[[#This Row],[Senior]]="No","Senior","other"))</f>
        <v>other</v>
      </c>
      <c r="AE6020">
        <f>IF(Table1[[#This Row],[Churn Label]]="no",0,1)</f>
        <v>0</v>
      </c>
      <c r="AF6020" cm="1">
        <f t="array" ref="AF6020">SUM(Table1[Cutomer Churned or not]/'KPI''s'!$B$1)</f>
        <v>0.2685808284731635</v>
      </c>
    </row>
    <row r="6021" spans="1:32" x14ac:dyDescent="0.25">
      <c r="A6021" t="s">
        <v>12154</v>
      </c>
      <c r="B6021" t="s">
        <v>21</v>
      </c>
      <c r="C6021" s="7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 t="str">
        <f>IF(Table1[[#This Row],[Under 30]]="yes","under 30",IF(Table1[[#This Row],[Senior]]="No","Senior","other"))</f>
        <v>Senior</v>
      </c>
      <c r="AE6021">
        <f>IF(Table1[[#This Row],[Churn Label]]="no",0,1)</f>
        <v>0</v>
      </c>
      <c r="AF6021" cm="1">
        <f t="array" ref="AF6021">SUM(Table1[Cutomer Churned or not]/'KPI''s'!$B$1)</f>
        <v>0.2685808284731635</v>
      </c>
    </row>
    <row r="6022" spans="1:32" x14ac:dyDescent="0.25">
      <c r="A6022" t="s">
        <v>12156</v>
      </c>
      <c r="B6022" t="s">
        <v>21</v>
      </c>
      <c r="C6022" s="7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 t="str">
        <f>IF(Table1[[#This Row],[Under 30]]="yes","under 30",IF(Table1[[#This Row],[Senior]]="No","Senior","other"))</f>
        <v>Senior</v>
      </c>
      <c r="AE6022">
        <f>IF(Table1[[#This Row],[Churn Label]]="no",0,1)</f>
        <v>0</v>
      </c>
      <c r="AF6022" cm="1">
        <f t="array" ref="AF6022">SUM(Table1[Cutomer Churned or not]/'KPI''s'!$B$1)</f>
        <v>0.2685808284731635</v>
      </c>
    </row>
    <row r="6023" spans="1:32" x14ac:dyDescent="0.25">
      <c r="A6023" t="s">
        <v>12158</v>
      </c>
      <c r="B6023" t="s">
        <v>21</v>
      </c>
      <c r="C6023" s="7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 t="str">
        <f>IF(Table1[[#This Row],[Under 30]]="yes","under 30",IF(Table1[[#This Row],[Senior]]="No","Senior","other"))</f>
        <v>under 30</v>
      </c>
      <c r="AE6023">
        <f>IF(Table1[[#This Row],[Churn Label]]="no",0,1)</f>
        <v>0</v>
      </c>
      <c r="AF6023" cm="1">
        <f t="array" ref="AF6023">SUM(Table1[Cutomer Churned or not]/'KPI''s'!$B$1)</f>
        <v>0.2685808284731635</v>
      </c>
    </row>
    <row r="6024" spans="1:32" x14ac:dyDescent="0.25">
      <c r="A6024" t="s">
        <v>12160</v>
      </c>
      <c r="B6024" t="s">
        <v>21</v>
      </c>
      <c r="C6024" s="7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 t="str">
        <f>IF(Table1[[#This Row],[Under 30]]="yes","under 30",IF(Table1[[#This Row],[Senior]]="No","Senior","other"))</f>
        <v>Senior</v>
      </c>
      <c r="AE6024">
        <f>IF(Table1[[#This Row],[Churn Label]]="no",0,1)</f>
        <v>0</v>
      </c>
      <c r="AF6024" cm="1">
        <f t="array" ref="AF6024">SUM(Table1[Cutomer Churned or not]/'KPI''s'!$B$1)</f>
        <v>0.2685808284731635</v>
      </c>
    </row>
    <row r="6025" spans="1:32" x14ac:dyDescent="0.25">
      <c r="A6025" t="s">
        <v>12162</v>
      </c>
      <c r="B6025" t="s">
        <v>21</v>
      </c>
      <c r="C6025" s="7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 t="str">
        <f>IF(Table1[[#This Row],[Under 30]]="yes","under 30",IF(Table1[[#This Row],[Senior]]="No","Senior","other"))</f>
        <v>Senior</v>
      </c>
      <c r="AE6025">
        <f>IF(Table1[[#This Row],[Churn Label]]="no",0,1)</f>
        <v>0</v>
      </c>
      <c r="AF6025" cm="1">
        <f t="array" ref="AF6025">SUM(Table1[Cutomer Churned or not]/'KPI''s'!$B$1)</f>
        <v>0.2685808284731635</v>
      </c>
    </row>
    <row r="6026" spans="1:32" x14ac:dyDescent="0.25">
      <c r="A6026" t="s">
        <v>12164</v>
      </c>
      <c r="B6026" t="s">
        <v>21</v>
      </c>
      <c r="C6026" s="7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 t="str">
        <f>IF(Table1[[#This Row],[Under 30]]="yes","under 30",IF(Table1[[#This Row],[Senior]]="No","Senior","other"))</f>
        <v>Senior</v>
      </c>
      <c r="AE6026">
        <f>IF(Table1[[#This Row],[Churn Label]]="no",0,1)</f>
        <v>0</v>
      </c>
      <c r="AF6026" cm="1">
        <f t="array" ref="AF6026">SUM(Table1[Cutomer Churned or not]/'KPI''s'!$B$1)</f>
        <v>0.2685808284731635</v>
      </c>
    </row>
    <row r="6027" spans="1:32" x14ac:dyDescent="0.25">
      <c r="A6027" t="s">
        <v>12166</v>
      </c>
      <c r="B6027" t="s">
        <v>21</v>
      </c>
      <c r="C6027" s="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 t="str">
        <f>IF(Table1[[#This Row],[Under 30]]="yes","under 30",IF(Table1[[#This Row],[Senior]]="No","Senior","other"))</f>
        <v>Senior</v>
      </c>
      <c r="AE6027">
        <f>IF(Table1[[#This Row],[Churn Label]]="no",0,1)</f>
        <v>0</v>
      </c>
      <c r="AF6027" cm="1">
        <f t="array" ref="AF6027">SUM(Table1[Cutomer Churned or not]/'KPI''s'!$B$1)</f>
        <v>0.2685808284731635</v>
      </c>
    </row>
    <row r="6028" spans="1:32" x14ac:dyDescent="0.25">
      <c r="A6028" t="s">
        <v>12168</v>
      </c>
      <c r="B6028" t="s">
        <v>21</v>
      </c>
      <c r="C6028" s="7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 t="str">
        <f>IF(Table1[[#This Row],[Under 30]]="yes","under 30",IF(Table1[[#This Row],[Senior]]="No","Senior","other"))</f>
        <v>Senior</v>
      </c>
      <c r="AE6028">
        <f>IF(Table1[[#This Row],[Churn Label]]="no",0,1)</f>
        <v>0</v>
      </c>
      <c r="AF6028" cm="1">
        <f t="array" ref="AF6028">SUM(Table1[Cutomer Churned or not]/'KPI''s'!$B$1)</f>
        <v>0.2685808284731635</v>
      </c>
    </row>
    <row r="6029" spans="1:32" x14ac:dyDescent="0.25">
      <c r="A6029" t="s">
        <v>12170</v>
      </c>
      <c r="B6029" t="s">
        <v>21</v>
      </c>
      <c r="C6029" s="7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 t="str">
        <f>IF(Table1[[#This Row],[Under 30]]="yes","under 30",IF(Table1[[#This Row],[Senior]]="No","Senior","other"))</f>
        <v>Senior</v>
      </c>
      <c r="AE6029">
        <f>IF(Table1[[#This Row],[Churn Label]]="no",0,1)</f>
        <v>0</v>
      </c>
      <c r="AF6029" cm="1">
        <f t="array" ref="AF6029">SUM(Table1[Cutomer Churned or not]/'KPI''s'!$B$1)</f>
        <v>0.2685808284731635</v>
      </c>
    </row>
    <row r="6030" spans="1:32" x14ac:dyDescent="0.25">
      <c r="A6030" t="s">
        <v>12172</v>
      </c>
      <c r="B6030" t="s">
        <v>21</v>
      </c>
      <c r="C6030" s="7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 t="str">
        <f>IF(Table1[[#This Row],[Under 30]]="yes","under 30",IF(Table1[[#This Row],[Senior]]="No","Senior","other"))</f>
        <v>Senior</v>
      </c>
      <c r="AE6030">
        <f>IF(Table1[[#This Row],[Churn Label]]="no",0,1)</f>
        <v>0</v>
      </c>
      <c r="AF6030" cm="1">
        <f t="array" ref="AF6030">SUM(Table1[Cutomer Churned or not]/'KPI''s'!$B$1)</f>
        <v>0.2685808284731635</v>
      </c>
    </row>
    <row r="6031" spans="1:32" x14ac:dyDescent="0.25">
      <c r="A6031" t="s">
        <v>12174</v>
      </c>
      <c r="B6031" t="s">
        <v>21</v>
      </c>
      <c r="C6031" s="7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 t="str">
        <f>IF(Table1[[#This Row],[Under 30]]="yes","under 30",IF(Table1[[#This Row],[Senior]]="No","Senior","other"))</f>
        <v>Senior</v>
      </c>
      <c r="AE6031">
        <f>IF(Table1[[#This Row],[Churn Label]]="no",0,1)</f>
        <v>0</v>
      </c>
      <c r="AF6031" cm="1">
        <f t="array" ref="AF6031">SUM(Table1[Cutomer Churned or not]/'KPI''s'!$B$1)</f>
        <v>0.2685808284731635</v>
      </c>
    </row>
    <row r="6032" spans="1:32" x14ac:dyDescent="0.25">
      <c r="A6032" t="s">
        <v>12176</v>
      </c>
      <c r="B6032" t="s">
        <v>21</v>
      </c>
      <c r="C6032" s="7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 t="str">
        <f>IF(Table1[[#This Row],[Under 30]]="yes","under 30",IF(Table1[[#This Row],[Senior]]="No","Senior","other"))</f>
        <v>Senior</v>
      </c>
      <c r="AE6032">
        <f>IF(Table1[[#This Row],[Churn Label]]="no",0,1)</f>
        <v>0</v>
      </c>
      <c r="AF6032" cm="1">
        <f t="array" ref="AF6032">SUM(Table1[Cutomer Churned or not]/'KPI''s'!$B$1)</f>
        <v>0.2685808284731635</v>
      </c>
    </row>
    <row r="6033" spans="1:32" x14ac:dyDescent="0.25">
      <c r="A6033" t="s">
        <v>12178</v>
      </c>
      <c r="B6033" t="s">
        <v>21</v>
      </c>
      <c r="C6033" s="7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 t="str">
        <f>IF(Table1[[#This Row],[Under 30]]="yes","under 30",IF(Table1[[#This Row],[Senior]]="No","Senior","other"))</f>
        <v>Senior</v>
      </c>
      <c r="AE6033">
        <f>IF(Table1[[#This Row],[Churn Label]]="no",0,1)</f>
        <v>0</v>
      </c>
      <c r="AF6033" cm="1">
        <f t="array" ref="AF6033">SUM(Table1[Cutomer Churned or not]/'KPI''s'!$B$1)</f>
        <v>0.2685808284731635</v>
      </c>
    </row>
    <row r="6034" spans="1:32" x14ac:dyDescent="0.25">
      <c r="A6034" t="s">
        <v>12180</v>
      </c>
      <c r="B6034" t="s">
        <v>21</v>
      </c>
      <c r="C6034" s="7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 t="str">
        <f>IF(Table1[[#This Row],[Under 30]]="yes","under 30",IF(Table1[[#This Row],[Senior]]="No","Senior","other"))</f>
        <v>under 30</v>
      </c>
      <c r="AE6034">
        <f>IF(Table1[[#This Row],[Churn Label]]="no",0,1)</f>
        <v>0</v>
      </c>
      <c r="AF6034" cm="1">
        <f t="array" ref="AF6034">SUM(Table1[Cutomer Churned or not]/'KPI''s'!$B$1)</f>
        <v>0.2685808284731635</v>
      </c>
    </row>
    <row r="6035" spans="1:32" x14ac:dyDescent="0.25">
      <c r="A6035" t="s">
        <v>12182</v>
      </c>
      <c r="B6035" t="s">
        <v>21</v>
      </c>
      <c r="C6035" s="7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 t="str">
        <f>IF(Table1[[#This Row],[Under 30]]="yes","under 30",IF(Table1[[#This Row],[Senior]]="No","Senior","other"))</f>
        <v>Senior</v>
      </c>
      <c r="AE6035">
        <f>IF(Table1[[#This Row],[Churn Label]]="no",0,1)</f>
        <v>0</v>
      </c>
      <c r="AF6035" cm="1">
        <f t="array" ref="AF6035">SUM(Table1[Cutomer Churned or not]/'KPI''s'!$B$1)</f>
        <v>0.2685808284731635</v>
      </c>
    </row>
    <row r="6036" spans="1:32" x14ac:dyDescent="0.25">
      <c r="A6036" t="s">
        <v>12184</v>
      </c>
      <c r="B6036" t="s">
        <v>21</v>
      </c>
      <c r="C6036" s="7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 t="str">
        <f>IF(Table1[[#This Row],[Under 30]]="yes","under 30",IF(Table1[[#This Row],[Senior]]="No","Senior","other"))</f>
        <v>Senior</v>
      </c>
      <c r="AE6036">
        <f>IF(Table1[[#This Row],[Churn Label]]="no",0,1)</f>
        <v>0</v>
      </c>
      <c r="AF6036" cm="1">
        <f t="array" ref="AF6036">SUM(Table1[Cutomer Churned or not]/'KPI''s'!$B$1)</f>
        <v>0.2685808284731635</v>
      </c>
    </row>
    <row r="6037" spans="1:32" x14ac:dyDescent="0.25">
      <c r="A6037" t="s">
        <v>12186</v>
      </c>
      <c r="B6037" t="s">
        <v>21</v>
      </c>
      <c r="C6037" s="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 t="str">
        <f>IF(Table1[[#This Row],[Under 30]]="yes","under 30",IF(Table1[[#This Row],[Senior]]="No","Senior","other"))</f>
        <v>Senior</v>
      </c>
      <c r="AE6037">
        <f>IF(Table1[[#This Row],[Churn Label]]="no",0,1)</f>
        <v>0</v>
      </c>
      <c r="AF6037" cm="1">
        <f t="array" ref="AF6037">SUM(Table1[Cutomer Churned or not]/'KPI''s'!$B$1)</f>
        <v>0.2685808284731635</v>
      </c>
    </row>
    <row r="6038" spans="1:32" x14ac:dyDescent="0.25">
      <c r="A6038" t="s">
        <v>12188</v>
      </c>
      <c r="B6038" t="s">
        <v>21</v>
      </c>
      <c r="C6038" s="7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 t="str">
        <f>IF(Table1[[#This Row],[Under 30]]="yes","under 30",IF(Table1[[#This Row],[Senior]]="No","Senior","other"))</f>
        <v>under 30</v>
      </c>
      <c r="AE6038">
        <f>IF(Table1[[#This Row],[Churn Label]]="no",0,1)</f>
        <v>0</v>
      </c>
      <c r="AF6038" cm="1">
        <f t="array" ref="AF6038">SUM(Table1[Cutomer Churned or not]/'KPI''s'!$B$1)</f>
        <v>0.2685808284731635</v>
      </c>
    </row>
    <row r="6039" spans="1:32" x14ac:dyDescent="0.25">
      <c r="A6039" t="s">
        <v>12190</v>
      </c>
      <c r="B6039" t="s">
        <v>21</v>
      </c>
      <c r="C6039" s="7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 t="str">
        <f>IF(Table1[[#This Row],[Under 30]]="yes","under 30",IF(Table1[[#This Row],[Senior]]="No","Senior","other"))</f>
        <v>Senior</v>
      </c>
      <c r="AE6039">
        <f>IF(Table1[[#This Row],[Churn Label]]="no",0,1)</f>
        <v>0</v>
      </c>
      <c r="AF6039" cm="1">
        <f t="array" ref="AF6039">SUM(Table1[Cutomer Churned or not]/'KPI''s'!$B$1)</f>
        <v>0.2685808284731635</v>
      </c>
    </row>
    <row r="6040" spans="1:32" x14ac:dyDescent="0.25">
      <c r="A6040" t="s">
        <v>12192</v>
      </c>
      <c r="B6040" t="s">
        <v>21</v>
      </c>
      <c r="C6040" s="7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 t="str">
        <f>IF(Table1[[#This Row],[Under 30]]="yes","under 30",IF(Table1[[#This Row],[Senior]]="No","Senior","other"))</f>
        <v>Senior</v>
      </c>
      <c r="AE6040">
        <f>IF(Table1[[#This Row],[Churn Label]]="no",0,1)</f>
        <v>0</v>
      </c>
      <c r="AF6040" cm="1">
        <f t="array" ref="AF6040">SUM(Table1[Cutomer Churned or not]/'KPI''s'!$B$1)</f>
        <v>0.2685808284731635</v>
      </c>
    </row>
    <row r="6041" spans="1:32" x14ac:dyDescent="0.25">
      <c r="A6041" t="s">
        <v>12194</v>
      </c>
      <c r="B6041" t="s">
        <v>21</v>
      </c>
      <c r="C6041" s="7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 t="str">
        <f>IF(Table1[[#This Row],[Under 30]]="yes","under 30",IF(Table1[[#This Row],[Senior]]="No","Senior","other"))</f>
        <v>Senior</v>
      </c>
      <c r="AE6041">
        <f>IF(Table1[[#This Row],[Churn Label]]="no",0,1)</f>
        <v>0</v>
      </c>
      <c r="AF6041" cm="1">
        <f t="array" ref="AF6041">SUM(Table1[Cutomer Churned or not]/'KPI''s'!$B$1)</f>
        <v>0.2685808284731635</v>
      </c>
    </row>
    <row r="6042" spans="1:32" x14ac:dyDescent="0.25">
      <c r="A6042" t="s">
        <v>12196</v>
      </c>
      <c r="B6042" t="s">
        <v>21</v>
      </c>
      <c r="C6042" s="7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 t="str">
        <f>IF(Table1[[#This Row],[Under 30]]="yes","under 30",IF(Table1[[#This Row],[Senior]]="No","Senior","other"))</f>
        <v>Senior</v>
      </c>
      <c r="AE6042">
        <f>IF(Table1[[#This Row],[Churn Label]]="no",0,1)</f>
        <v>0</v>
      </c>
      <c r="AF6042" cm="1">
        <f t="array" ref="AF6042">SUM(Table1[Cutomer Churned or not]/'KPI''s'!$B$1)</f>
        <v>0.2685808284731635</v>
      </c>
    </row>
    <row r="6043" spans="1:32" x14ac:dyDescent="0.25">
      <c r="A6043" t="s">
        <v>12198</v>
      </c>
      <c r="B6043" t="s">
        <v>21</v>
      </c>
      <c r="C6043" s="7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 t="str">
        <f>IF(Table1[[#This Row],[Under 30]]="yes","under 30",IF(Table1[[#This Row],[Senior]]="No","Senior","other"))</f>
        <v>under 30</v>
      </c>
      <c r="AE6043">
        <f>IF(Table1[[#This Row],[Churn Label]]="no",0,1)</f>
        <v>0</v>
      </c>
      <c r="AF6043" cm="1">
        <f t="array" ref="AF6043">SUM(Table1[Cutomer Churned or not]/'KPI''s'!$B$1)</f>
        <v>0.2685808284731635</v>
      </c>
    </row>
    <row r="6044" spans="1:32" x14ac:dyDescent="0.25">
      <c r="A6044" t="s">
        <v>12200</v>
      </c>
      <c r="B6044" t="s">
        <v>21</v>
      </c>
      <c r="C6044" s="7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 t="str">
        <f>IF(Table1[[#This Row],[Under 30]]="yes","under 30",IF(Table1[[#This Row],[Senior]]="No","Senior","other"))</f>
        <v>under 30</v>
      </c>
      <c r="AE6044">
        <f>IF(Table1[[#This Row],[Churn Label]]="no",0,1)</f>
        <v>0</v>
      </c>
      <c r="AF6044" cm="1">
        <f t="array" ref="AF6044">SUM(Table1[Cutomer Churned or not]/'KPI''s'!$B$1)</f>
        <v>0.2685808284731635</v>
      </c>
    </row>
    <row r="6045" spans="1:32" x14ac:dyDescent="0.25">
      <c r="A6045" t="s">
        <v>12202</v>
      </c>
      <c r="B6045" t="s">
        <v>21</v>
      </c>
      <c r="C6045" s="7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 t="str">
        <f>IF(Table1[[#This Row],[Under 30]]="yes","under 30",IF(Table1[[#This Row],[Senior]]="No","Senior","other"))</f>
        <v>Senior</v>
      </c>
      <c r="AE6045">
        <f>IF(Table1[[#This Row],[Churn Label]]="no",0,1)</f>
        <v>0</v>
      </c>
      <c r="AF6045" cm="1">
        <f t="array" ref="AF6045">SUM(Table1[Cutomer Churned or not]/'KPI''s'!$B$1)</f>
        <v>0.2685808284731635</v>
      </c>
    </row>
    <row r="6046" spans="1:32" x14ac:dyDescent="0.25">
      <c r="A6046" t="s">
        <v>12204</v>
      </c>
      <c r="B6046" t="s">
        <v>21</v>
      </c>
      <c r="C6046" s="7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 t="str">
        <f>IF(Table1[[#This Row],[Under 30]]="yes","under 30",IF(Table1[[#This Row],[Senior]]="No","Senior","other"))</f>
        <v>under 30</v>
      </c>
      <c r="AE6046">
        <f>IF(Table1[[#This Row],[Churn Label]]="no",0,1)</f>
        <v>0</v>
      </c>
      <c r="AF6046" cm="1">
        <f t="array" ref="AF6046">SUM(Table1[Cutomer Churned or not]/'KPI''s'!$B$1)</f>
        <v>0.2685808284731635</v>
      </c>
    </row>
    <row r="6047" spans="1:32" x14ac:dyDescent="0.25">
      <c r="A6047" t="s">
        <v>12206</v>
      </c>
      <c r="B6047" t="s">
        <v>21</v>
      </c>
      <c r="C6047" s="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 t="str">
        <f>IF(Table1[[#This Row],[Under 30]]="yes","under 30",IF(Table1[[#This Row],[Senior]]="No","Senior","other"))</f>
        <v>under 30</v>
      </c>
      <c r="AE6047">
        <f>IF(Table1[[#This Row],[Churn Label]]="no",0,1)</f>
        <v>0</v>
      </c>
      <c r="AF6047" cm="1">
        <f t="array" ref="AF6047">SUM(Table1[Cutomer Churned or not]/'KPI''s'!$B$1)</f>
        <v>0.2685808284731635</v>
      </c>
    </row>
    <row r="6048" spans="1:32" x14ac:dyDescent="0.25">
      <c r="A6048" t="s">
        <v>12208</v>
      </c>
      <c r="B6048" t="s">
        <v>21</v>
      </c>
      <c r="C6048" s="7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 t="str">
        <f>IF(Table1[[#This Row],[Under 30]]="yes","under 30",IF(Table1[[#This Row],[Senior]]="No","Senior","other"))</f>
        <v>Senior</v>
      </c>
      <c r="AE6048">
        <f>IF(Table1[[#This Row],[Churn Label]]="no",0,1)</f>
        <v>0</v>
      </c>
      <c r="AF6048" cm="1">
        <f t="array" ref="AF6048">SUM(Table1[Cutomer Churned or not]/'KPI''s'!$B$1)</f>
        <v>0.2685808284731635</v>
      </c>
    </row>
    <row r="6049" spans="1:32" x14ac:dyDescent="0.25">
      <c r="A6049" t="s">
        <v>12210</v>
      </c>
      <c r="B6049" t="s">
        <v>21</v>
      </c>
      <c r="C6049" s="7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 t="str">
        <f>IF(Table1[[#This Row],[Under 30]]="yes","under 30",IF(Table1[[#This Row],[Senior]]="No","Senior","other"))</f>
        <v>Senior</v>
      </c>
      <c r="AE6049">
        <f>IF(Table1[[#This Row],[Churn Label]]="no",0,1)</f>
        <v>0</v>
      </c>
      <c r="AF6049" cm="1">
        <f t="array" ref="AF6049">SUM(Table1[Cutomer Churned or not]/'KPI''s'!$B$1)</f>
        <v>0.2685808284731635</v>
      </c>
    </row>
    <row r="6050" spans="1:32" x14ac:dyDescent="0.25">
      <c r="A6050" t="s">
        <v>12212</v>
      </c>
      <c r="B6050" t="s">
        <v>21</v>
      </c>
      <c r="C6050" s="7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 t="str">
        <f>IF(Table1[[#This Row],[Under 30]]="yes","under 30",IF(Table1[[#This Row],[Senior]]="No","Senior","other"))</f>
        <v>Senior</v>
      </c>
      <c r="AE6050">
        <f>IF(Table1[[#This Row],[Churn Label]]="no",0,1)</f>
        <v>0</v>
      </c>
      <c r="AF6050" cm="1">
        <f t="array" ref="AF6050">SUM(Table1[Cutomer Churned or not]/'KPI''s'!$B$1)</f>
        <v>0.2685808284731635</v>
      </c>
    </row>
    <row r="6051" spans="1:32" x14ac:dyDescent="0.25">
      <c r="A6051" t="s">
        <v>12214</v>
      </c>
      <c r="B6051" t="s">
        <v>21</v>
      </c>
      <c r="C6051" s="7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 t="str">
        <f>IF(Table1[[#This Row],[Under 30]]="yes","under 30",IF(Table1[[#This Row],[Senior]]="No","Senior","other"))</f>
        <v>Senior</v>
      </c>
      <c r="AE6051">
        <f>IF(Table1[[#This Row],[Churn Label]]="no",0,1)</f>
        <v>0</v>
      </c>
      <c r="AF6051" cm="1">
        <f t="array" ref="AF6051">SUM(Table1[Cutomer Churned or not]/'KPI''s'!$B$1)</f>
        <v>0.2685808284731635</v>
      </c>
    </row>
    <row r="6052" spans="1:32" x14ac:dyDescent="0.25">
      <c r="A6052" t="s">
        <v>12216</v>
      </c>
      <c r="B6052" t="s">
        <v>21</v>
      </c>
      <c r="C6052" s="7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 t="str">
        <f>IF(Table1[[#This Row],[Under 30]]="yes","under 30",IF(Table1[[#This Row],[Senior]]="No","Senior","other"))</f>
        <v>under 30</v>
      </c>
      <c r="AE6052">
        <f>IF(Table1[[#This Row],[Churn Label]]="no",0,1)</f>
        <v>0</v>
      </c>
      <c r="AF6052" cm="1">
        <f t="array" ref="AF6052">SUM(Table1[Cutomer Churned or not]/'KPI''s'!$B$1)</f>
        <v>0.2685808284731635</v>
      </c>
    </row>
    <row r="6053" spans="1:32" x14ac:dyDescent="0.25">
      <c r="A6053" t="s">
        <v>12218</v>
      </c>
      <c r="B6053" t="s">
        <v>21</v>
      </c>
      <c r="C6053" s="7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 t="str">
        <f>IF(Table1[[#This Row],[Under 30]]="yes","under 30",IF(Table1[[#This Row],[Senior]]="No","Senior","other"))</f>
        <v>other</v>
      </c>
      <c r="AE6053">
        <f>IF(Table1[[#This Row],[Churn Label]]="no",0,1)</f>
        <v>0</v>
      </c>
      <c r="AF6053" cm="1">
        <f t="array" ref="AF6053">SUM(Table1[Cutomer Churned or not]/'KPI''s'!$B$1)</f>
        <v>0.2685808284731635</v>
      </c>
    </row>
    <row r="6054" spans="1:32" x14ac:dyDescent="0.25">
      <c r="A6054" t="s">
        <v>12220</v>
      </c>
      <c r="B6054" t="s">
        <v>21</v>
      </c>
      <c r="C6054" s="7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 t="str">
        <f>IF(Table1[[#This Row],[Under 30]]="yes","under 30",IF(Table1[[#This Row],[Senior]]="No","Senior","other"))</f>
        <v>Senior</v>
      </c>
      <c r="AE6054">
        <f>IF(Table1[[#This Row],[Churn Label]]="no",0,1)</f>
        <v>0</v>
      </c>
      <c r="AF6054" cm="1">
        <f t="array" ref="AF6054">SUM(Table1[Cutomer Churned or not]/'KPI''s'!$B$1)</f>
        <v>0.2685808284731635</v>
      </c>
    </row>
    <row r="6055" spans="1:32" x14ac:dyDescent="0.25">
      <c r="A6055" t="s">
        <v>12222</v>
      </c>
      <c r="B6055" t="s">
        <v>21</v>
      </c>
      <c r="C6055" s="7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 t="str">
        <f>IF(Table1[[#This Row],[Under 30]]="yes","under 30",IF(Table1[[#This Row],[Senior]]="No","Senior","other"))</f>
        <v>Senior</v>
      </c>
      <c r="AE6055">
        <f>IF(Table1[[#This Row],[Churn Label]]="no",0,1)</f>
        <v>0</v>
      </c>
      <c r="AF6055" cm="1">
        <f t="array" ref="AF6055">SUM(Table1[Cutomer Churned or not]/'KPI''s'!$B$1)</f>
        <v>0.2685808284731635</v>
      </c>
    </row>
    <row r="6056" spans="1:32" x14ac:dyDescent="0.25">
      <c r="A6056" t="s">
        <v>12224</v>
      </c>
      <c r="B6056" t="s">
        <v>21</v>
      </c>
      <c r="C6056" s="7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 t="str">
        <f>IF(Table1[[#This Row],[Under 30]]="yes","under 30",IF(Table1[[#This Row],[Senior]]="No","Senior","other"))</f>
        <v>Senior</v>
      </c>
      <c r="AE6056">
        <f>IF(Table1[[#This Row],[Churn Label]]="no",0,1)</f>
        <v>0</v>
      </c>
      <c r="AF6056" cm="1">
        <f t="array" ref="AF6056">SUM(Table1[Cutomer Churned or not]/'KPI''s'!$B$1)</f>
        <v>0.2685808284731635</v>
      </c>
    </row>
    <row r="6057" spans="1:32" x14ac:dyDescent="0.25">
      <c r="A6057" t="s">
        <v>12226</v>
      </c>
      <c r="B6057" t="s">
        <v>21</v>
      </c>
      <c r="C6057" s="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 t="str">
        <f>IF(Table1[[#This Row],[Under 30]]="yes","under 30",IF(Table1[[#This Row],[Senior]]="No","Senior","other"))</f>
        <v>Senior</v>
      </c>
      <c r="AE6057">
        <f>IF(Table1[[#This Row],[Churn Label]]="no",0,1)</f>
        <v>0</v>
      </c>
      <c r="AF6057" cm="1">
        <f t="array" ref="AF6057">SUM(Table1[Cutomer Churned or not]/'KPI''s'!$B$1)</f>
        <v>0.2685808284731635</v>
      </c>
    </row>
    <row r="6058" spans="1:32" x14ac:dyDescent="0.25">
      <c r="A6058" t="s">
        <v>12228</v>
      </c>
      <c r="B6058" t="s">
        <v>21</v>
      </c>
      <c r="C6058" s="7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 t="str">
        <f>IF(Table1[[#This Row],[Under 30]]="yes","under 30",IF(Table1[[#This Row],[Senior]]="No","Senior","other"))</f>
        <v>Senior</v>
      </c>
      <c r="AE6058">
        <f>IF(Table1[[#This Row],[Churn Label]]="no",0,1)</f>
        <v>0</v>
      </c>
      <c r="AF6058" cm="1">
        <f t="array" ref="AF6058">SUM(Table1[Cutomer Churned or not]/'KPI''s'!$B$1)</f>
        <v>0.2685808284731635</v>
      </c>
    </row>
    <row r="6059" spans="1:32" x14ac:dyDescent="0.25">
      <c r="A6059" t="s">
        <v>12230</v>
      </c>
      <c r="B6059" t="s">
        <v>21</v>
      </c>
      <c r="C6059" s="7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 t="str">
        <f>IF(Table1[[#This Row],[Under 30]]="yes","under 30",IF(Table1[[#This Row],[Senior]]="No","Senior","other"))</f>
        <v>Senior</v>
      </c>
      <c r="AE6059">
        <f>IF(Table1[[#This Row],[Churn Label]]="no",0,1)</f>
        <v>0</v>
      </c>
      <c r="AF6059" cm="1">
        <f t="array" ref="AF6059">SUM(Table1[Cutomer Churned or not]/'KPI''s'!$B$1)</f>
        <v>0.2685808284731635</v>
      </c>
    </row>
    <row r="6060" spans="1:32" x14ac:dyDescent="0.25">
      <c r="A6060" t="s">
        <v>12232</v>
      </c>
      <c r="B6060" t="s">
        <v>21</v>
      </c>
      <c r="C6060" s="7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 t="str">
        <f>IF(Table1[[#This Row],[Under 30]]="yes","under 30",IF(Table1[[#This Row],[Senior]]="No","Senior","other"))</f>
        <v>Senior</v>
      </c>
      <c r="AE6060">
        <f>IF(Table1[[#This Row],[Churn Label]]="no",0,1)</f>
        <v>0</v>
      </c>
      <c r="AF6060" cm="1">
        <f t="array" ref="AF6060">SUM(Table1[Cutomer Churned or not]/'KPI''s'!$B$1)</f>
        <v>0.2685808284731635</v>
      </c>
    </row>
    <row r="6061" spans="1:32" x14ac:dyDescent="0.25">
      <c r="A6061" t="s">
        <v>12234</v>
      </c>
      <c r="B6061" t="s">
        <v>21</v>
      </c>
      <c r="C6061" s="7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 t="str">
        <f>IF(Table1[[#This Row],[Under 30]]="yes","under 30",IF(Table1[[#This Row],[Senior]]="No","Senior","other"))</f>
        <v>Senior</v>
      </c>
      <c r="AE6061">
        <f>IF(Table1[[#This Row],[Churn Label]]="no",0,1)</f>
        <v>0</v>
      </c>
      <c r="AF6061" cm="1">
        <f t="array" ref="AF6061">SUM(Table1[Cutomer Churned or not]/'KPI''s'!$B$1)</f>
        <v>0.2685808284731635</v>
      </c>
    </row>
    <row r="6062" spans="1:32" x14ac:dyDescent="0.25">
      <c r="A6062" t="s">
        <v>12236</v>
      </c>
      <c r="B6062" t="s">
        <v>21</v>
      </c>
      <c r="C6062" s="7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 t="str">
        <f>IF(Table1[[#This Row],[Under 30]]="yes","under 30",IF(Table1[[#This Row],[Senior]]="No","Senior","other"))</f>
        <v>Senior</v>
      </c>
      <c r="AE6062">
        <f>IF(Table1[[#This Row],[Churn Label]]="no",0,1)</f>
        <v>0</v>
      </c>
      <c r="AF6062" cm="1">
        <f t="array" ref="AF6062">SUM(Table1[Cutomer Churned or not]/'KPI''s'!$B$1)</f>
        <v>0.2685808284731635</v>
      </c>
    </row>
    <row r="6063" spans="1:32" x14ac:dyDescent="0.25">
      <c r="A6063" t="s">
        <v>12238</v>
      </c>
      <c r="B6063" t="s">
        <v>21</v>
      </c>
      <c r="C6063" s="7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 t="str">
        <f>IF(Table1[[#This Row],[Under 30]]="yes","under 30",IF(Table1[[#This Row],[Senior]]="No","Senior","other"))</f>
        <v>Senior</v>
      </c>
      <c r="AE6063">
        <f>IF(Table1[[#This Row],[Churn Label]]="no",0,1)</f>
        <v>0</v>
      </c>
      <c r="AF6063" cm="1">
        <f t="array" ref="AF6063">SUM(Table1[Cutomer Churned or not]/'KPI''s'!$B$1)</f>
        <v>0.2685808284731635</v>
      </c>
    </row>
    <row r="6064" spans="1:32" x14ac:dyDescent="0.25">
      <c r="A6064" t="s">
        <v>12240</v>
      </c>
      <c r="B6064" t="s">
        <v>21</v>
      </c>
      <c r="C6064" s="7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 t="str">
        <f>IF(Table1[[#This Row],[Under 30]]="yes","under 30",IF(Table1[[#This Row],[Senior]]="No","Senior","other"))</f>
        <v>Senior</v>
      </c>
      <c r="AE6064">
        <f>IF(Table1[[#This Row],[Churn Label]]="no",0,1)</f>
        <v>0</v>
      </c>
      <c r="AF6064" cm="1">
        <f t="array" ref="AF6064">SUM(Table1[Cutomer Churned or not]/'KPI''s'!$B$1)</f>
        <v>0.2685808284731635</v>
      </c>
    </row>
    <row r="6065" spans="1:32" x14ac:dyDescent="0.25">
      <c r="A6065" t="s">
        <v>12242</v>
      </c>
      <c r="B6065" t="s">
        <v>21</v>
      </c>
      <c r="C6065" s="7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 t="str">
        <f>IF(Table1[[#This Row],[Under 30]]="yes","under 30",IF(Table1[[#This Row],[Senior]]="No","Senior","other"))</f>
        <v>under 30</v>
      </c>
      <c r="AE6065">
        <f>IF(Table1[[#This Row],[Churn Label]]="no",0,1)</f>
        <v>0</v>
      </c>
      <c r="AF6065" cm="1">
        <f t="array" ref="AF6065">SUM(Table1[Cutomer Churned or not]/'KPI''s'!$B$1)</f>
        <v>0.2685808284731635</v>
      </c>
    </row>
    <row r="6066" spans="1:32" x14ac:dyDescent="0.25">
      <c r="A6066" t="s">
        <v>12244</v>
      </c>
      <c r="B6066" t="s">
        <v>21</v>
      </c>
      <c r="C6066" s="7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 t="str">
        <f>IF(Table1[[#This Row],[Under 30]]="yes","under 30",IF(Table1[[#This Row],[Senior]]="No","Senior","other"))</f>
        <v>Senior</v>
      </c>
      <c r="AE6066">
        <f>IF(Table1[[#This Row],[Churn Label]]="no",0,1)</f>
        <v>0</v>
      </c>
      <c r="AF6066" cm="1">
        <f t="array" ref="AF6066">SUM(Table1[Cutomer Churned or not]/'KPI''s'!$B$1)</f>
        <v>0.2685808284731635</v>
      </c>
    </row>
    <row r="6067" spans="1:32" x14ac:dyDescent="0.25">
      <c r="A6067" t="s">
        <v>12246</v>
      </c>
      <c r="B6067" t="s">
        <v>21</v>
      </c>
      <c r="C6067" s="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 t="str">
        <f>IF(Table1[[#This Row],[Under 30]]="yes","under 30",IF(Table1[[#This Row],[Senior]]="No","Senior","other"))</f>
        <v>Senior</v>
      </c>
      <c r="AE6067">
        <f>IF(Table1[[#This Row],[Churn Label]]="no",0,1)</f>
        <v>0</v>
      </c>
      <c r="AF6067" cm="1">
        <f t="array" ref="AF6067">SUM(Table1[Cutomer Churned or not]/'KPI''s'!$B$1)</f>
        <v>0.2685808284731635</v>
      </c>
    </row>
    <row r="6068" spans="1:32" x14ac:dyDescent="0.25">
      <c r="A6068" t="s">
        <v>12248</v>
      </c>
      <c r="B6068" t="s">
        <v>21</v>
      </c>
      <c r="C6068" s="7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 t="str">
        <f>IF(Table1[[#This Row],[Under 30]]="yes","under 30",IF(Table1[[#This Row],[Senior]]="No","Senior","other"))</f>
        <v>Senior</v>
      </c>
      <c r="AE6068">
        <f>IF(Table1[[#This Row],[Churn Label]]="no",0,1)</f>
        <v>0</v>
      </c>
      <c r="AF6068" cm="1">
        <f t="array" ref="AF6068">SUM(Table1[Cutomer Churned or not]/'KPI''s'!$B$1)</f>
        <v>0.2685808284731635</v>
      </c>
    </row>
    <row r="6069" spans="1:32" x14ac:dyDescent="0.25">
      <c r="A6069" t="s">
        <v>12250</v>
      </c>
      <c r="B6069" t="s">
        <v>21</v>
      </c>
      <c r="C6069" s="7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 t="str">
        <f>IF(Table1[[#This Row],[Under 30]]="yes","under 30",IF(Table1[[#This Row],[Senior]]="No","Senior","other"))</f>
        <v>Senior</v>
      </c>
      <c r="AE6069">
        <f>IF(Table1[[#This Row],[Churn Label]]="no",0,1)</f>
        <v>0</v>
      </c>
      <c r="AF6069" cm="1">
        <f t="array" ref="AF6069">SUM(Table1[Cutomer Churned or not]/'KPI''s'!$B$1)</f>
        <v>0.2685808284731635</v>
      </c>
    </row>
    <row r="6070" spans="1:32" x14ac:dyDescent="0.25">
      <c r="A6070" t="s">
        <v>12252</v>
      </c>
      <c r="B6070" t="s">
        <v>21</v>
      </c>
      <c r="C6070" s="7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 t="str">
        <f>IF(Table1[[#This Row],[Under 30]]="yes","under 30",IF(Table1[[#This Row],[Senior]]="No","Senior","other"))</f>
        <v>Senior</v>
      </c>
      <c r="AE6070">
        <f>IF(Table1[[#This Row],[Churn Label]]="no",0,1)</f>
        <v>0</v>
      </c>
      <c r="AF6070" cm="1">
        <f t="array" ref="AF6070">SUM(Table1[Cutomer Churned or not]/'KPI''s'!$B$1)</f>
        <v>0.2685808284731635</v>
      </c>
    </row>
    <row r="6071" spans="1:32" x14ac:dyDescent="0.25">
      <c r="A6071" t="s">
        <v>12254</v>
      </c>
      <c r="B6071" t="s">
        <v>21</v>
      </c>
      <c r="C6071" s="7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 t="str">
        <f>IF(Table1[[#This Row],[Under 30]]="yes","under 30",IF(Table1[[#This Row],[Senior]]="No","Senior","other"))</f>
        <v>under 30</v>
      </c>
      <c r="AE6071">
        <f>IF(Table1[[#This Row],[Churn Label]]="no",0,1)</f>
        <v>0</v>
      </c>
      <c r="AF6071" cm="1">
        <f t="array" ref="AF6071">SUM(Table1[Cutomer Churned or not]/'KPI''s'!$B$1)</f>
        <v>0.2685808284731635</v>
      </c>
    </row>
    <row r="6072" spans="1:32" x14ac:dyDescent="0.25">
      <c r="A6072" t="s">
        <v>12256</v>
      </c>
      <c r="B6072" t="s">
        <v>21</v>
      </c>
      <c r="C6072" s="7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 t="str">
        <f>IF(Table1[[#This Row],[Under 30]]="yes","under 30",IF(Table1[[#This Row],[Senior]]="No","Senior","other"))</f>
        <v>Senior</v>
      </c>
      <c r="AE6072">
        <f>IF(Table1[[#This Row],[Churn Label]]="no",0,1)</f>
        <v>0</v>
      </c>
      <c r="AF6072" cm="1">
        <f t="array" ref="AF6072">SUM(Table1[Cutomer Churned or not]/'KPI''s'!$B$1)</f>
        <v>0.2685808284731635</v>
      </c>
    </row>
    <row r="6073" spans="1:32" x14ac:dyDescent="0.25">
      <c r="A6073" t="s">
        <v>12258</v>
      </c>
      <c r="B6073" t="s">
        <v>21</v>
      </c>
      <c r="C6073" s="7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 t="str">
        <f>IF(Table1[[#This Row],[Under 30]]="yes","under 30",IF(Table1[[#This Row],[Senior]]="No","Senior","other"))</f>
        <v>Senior</v>
      </c>
      <c r="AE6073">
        <f>IF(Table1[[#This Row],[Churn Label]]="no",0,1)</f>
        <v>0</v>
      </c>
      <c r="AF6073" cm="1">
        <f t="array" ref="AF6073">SUM(Table1[Cutomer Churned or not]/'KPI''s'!$B$1)</f>
        <v>0.2685808284731635</v>
      </c>
    </row>
    <row r="6074" spans="1:32" x14ac:dyDescent="0.25">
      <c r="A6074" t="s">
        <v>12260</v>
      </c>
      <c r="B6074" t="s">
        <v>21</v>
      </c>
      <c r="C6074" s="7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 t="str">
        <f>IF(Table1[[#This Row],[Under 30]]="yes","under 30",IF(Table1[[#This Row],[Senior]]="No","Senior","other"))</f>
        <v>Senior</v>
      </c>
      <c r="AE6074">
        <f>IF(Table1[[#This Row],[Churn Label]]="no",0,1)</f>
        <v>0</v>
      </c>
      <c r="AF6074" cm="1">
        <f t="array" ref="AF6074">SUM(Table1[Cutomer Churned or not]/'KPI''s'!$B$1)</f>
        <v>0.2685808284731635</v>
      </c>
    </row>
    <row r="6075" spans="1:32" x14ac:dyDescent="0.25">
      <c r="A6075" t="s">
        <v>12262</v>
      </c>
      <c r="B6075" t="s">
        <v>21</v>
      </c>
      <c r="C6075" s="7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 t="str">
        <f>IF(Table1[[#This Row],[Under 30]]="yes","under 30",IF(Table1[[#This Row],[Senior]]="No","Senior","other"))</f>
        <v>Senior</v>
      </c>
      <c r="AE6075">
        <f>IF(Table1[[#This Row],[Churn Label]]="no",0,1)</f>
        <v>0</v>
      </c>
      <c r="AF6075" cm="1">
        <f t="array" ref="AF6075">SUM(Table1[Cutomer Churned or not]/'KPI''s'!$B$1)</f>
        <v>0.2685808284731635</v>
      </c>
    </row>
    <row r="6076" spans="1:32" x14ac:dyDescent="0.25">
      <c r="A6076" t="s">
        <v>12264</v>
      </c>
      <c r="B6076" t="s">
        <v>21</v>
      </c>
      <c r="C6076" s="7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 t="str">
        <f>IF(Table1[[#This Row],[Under 30]]="yes","under 30",IF(Table1[[#This Row],[Senior]]="No","Senior","other"))</f>
        <v>under 30</v>
      </c>
      <c r="AE6076">
        <f>IF(Table1[[#This Row],[Churn Label]]="no",0,1)</f>
        <v>0</v>
      </c>
      <c r="AF6076" cm="1">
        <f t="array" ref="AF6076">SUM(Table1[Cutomer Churned or not]/'KPI''s'!$B$1)</f>
        <v>0.2685808284731635</v>
      </c>
    </row>
    <row r="6077" spans="1:32" x14ac:dyDescent="0.25">
      <c r="A6077" t="s">
        <v>12266</v>
      </c>
      <c r="B6077" t="s">
        <v>21</v>
      </c>
      <c r="C6077" s="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 t="str">
        <f>IF(Table1[[#This Row],[Under 30]]="yes","under 30",IF(Table1[[#This Row],[Senior]]="No","Senior","other"))</f>
        <v>under 30</v>
      </c>
      <c r="AE6077">
        <f>IF(Table1[[#This Row],[Churn Label]]="no",0,1)</f>
        <v>0</v>
      </c>
      <c r="AF6077" cm="1">
        <f t="array" ref="AF6077">SUM(Table1[Cutomer Churned or not]/'KPI''s'!$B$1)</f>
        <v>0.2685808284731635</v>
      </c>
    </row>
    <row r="6078" spans="1:32" x14ac:dyDescent="0.25">
      <c r="A6078" t="s">
        <v>12268</v>
      </c>
      <c r="B6078" t="s">
        <v>21</v>
      </c>
      <c r="C6078" s="7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 t="str">
        <f>IF(Table1[[#This Row],[Under 30]]="yes","under 30",IF(Table1[[#This Row],[Senior]]="No","Senior","other"))</f>
        <v>Senior</v>
      </c>
      <c r="AE6078">
        <f>IF(Table1[[#This Row],[Churn Label]]="no",0,1)</f>
        <v>0</v>
      </c>
      <c r="AF6078" cm="1">
        <f t="array" ref="AF6078">SUM(Table1[Cutomer Churned or not]/'KPI''s'!$B$1)</f>
        <v>0.2685808284731635</v>
      </c>
    </row>
    <row r="6079" spans="1:32" x14ac:dyDescent="0.25">
      <c r="A6079" t="s">
        <v>12270</v>
      </c>
      <c r="B6079" t="s">
        <v>21</v>
      </c>
      <c r="C6079" s="7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 t="str">
        <f>IF(Table1[[#This Row],[Under 30]]="yes","under 30",IF(Table1[[#This Row],[Senior]]="No","Senior","other"))</f>
        <v>Senior</v>
      </c>
      <c r="AE6079">
        <f>IF(Table1[[#This Row],[Churn Label]]="no",0,1)</f>
        <v>0</v>
      </c>
      <c r="AF6079" cm="1">
        <f t="array" ref="AF6079">SUM(Table1[Cutomer Churned or not]/'KPI''s'!$B$1)</f>
        <v>0.2685808284731635</v>
      </c>
    </row>
    <row r="6080" spans="1:32" x14ac:dyDescent="0.25">
      <c r="A6080" t="s">
        <v>12272</v>
      </c>
      <c r="B6080" t="s">
        <v>21</v>
      </c>
      <c r="C6080" s="7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 t="str">
        <f>IF(Table1[[#This Row],[Under 30]]="yes","under 30",IF(Table1[[#This Row],[Senior]]="No","Senior","other"))</f>
        <v>Senior</v>
      </c>
      <c r="AE6080">
        <f>IF(Table1[[#This Row],[Churn Label]]="no",0,1)</f>
        <v>0</v>
      </c>
      <c r="AF6080" cm="1">
        <f t="array" ref="AF6080">SUM(Table1[Cutomer Churned or not]/'KPI''s'!$B$1)</f>
        <v>0.2685808284731635</v>
      </c>
    </row>
    <row r="6081" spans="1:32" x14ac:dyDescent="0.25">
      <c r="A6081" t="s">
        <v>12274</v>
      </c>
      <c r="B6081" t="s">
        <v>21</v>
      </c>
      <c r="C6081" s="7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 t="str">
        <f>IF(Table1[[#This Row],[Under 30]]="yes","under 30",IF(Table1[[#This Row],[Senior]]="No","Senior","other"))</f>
        <v>under 30</v>
      </c>
      <c r="AE6081">
        <f>IF(Table1[[#This Row],[Churn Label]]="no",0,1)</f>
        <v>0</v>
      </c>
      <c r="AF6081" cm="1">
        <f t="array" ref="AF6081">SUM(Table1[Cutomer Churned or not]/'KPI''s'!$B$1)</f>
        <v>0.2685808284731635</v>
      </c>
    </row>
    <row r="6082" spans="1:32" x14ac:dyDescent="0.25">
      <c r="A6082" t="s">
        <v>12276</v>
      </c>
      <c r="B6082" t="s">
        <v>21</v>
      </c>
      <c r="C6082" s="7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 t="str">
        <f>IF(Table1[[#This Row],[Under 30]]="yes","under 30",IF(Table1[[#This Row],[Senior]]="No","Senior","other"))</f>
        <v>under 30</v>
      </c>
      <c r="AE6082">
        <f>IF(Table1[[#This Row],[Churn Label]]="no",0,1)</f>
        <v>0</v>
      </c>
      <c r="AF6082" cm="1">
        <f t="array" ref="AF6082">SUM(Table1[Cutomer Churned or not]/'KPI''s'!$B$1)</f>
        <v>0.2685808284731635</v>
      </c>
    </row>
    <row r="6083" spans="1:32" x14ac:dyDescent="0.25">
      <c r="A6083" t="s">
        <v>12278</v>
      </c>
      <c r="B6083" t="s">
        <v>21</v>
      </c>
      <c r="C6083" s="7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 t="str">
        <f>IF(Table1[[#This Row],[Under 30]]="yes","under 30",IF(Table1[[#This Row],[Senior]]="No","Senior","other"))</f>
        <v>Senior</v>
      </c>
      <c r="AE6083">
        <f>IF(Table1[[#This Row],[Churn Label]]="no",0,1)</f>
        <v>0</v>
      </c>
      <c r="AF6083" cm="1">
        <f t="array" ref="AF6083">SUM(Table1[Cutomer Churned or not]/'KPI''s'!$B$1)</f>
        <v>0.2685808284731635</v>
      </c>
    </row>
    <row r="6084" spans="1:32" x14ac:dyDescent="0.25">
      <c r="A6084" t="s">
        <v>12280</v>
      </c>
      <c r="B6084" t="s">
        <v>21</v>
      </c>
      <c r="C6084" s="7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 t="str">
        <f>IF(Table1[[#This Row],[Under 30]]="yes","under 30",IF(Table1[[#This Row],[Senior]]="No","Senior","other"))</f>
        <v>Senior</v>
      </c>
      <c r="AE6084">
        <f>IF(Table1[[#This Row],[Churn Label]]="no",0,1)</f>
        <v>0</v>
      </c>
      <c r="AF6084" cm="1">
        <f t="array" ref="AF6084">SUM(Table1[Cutomer Churned or not]/'KPI''s'!$B$1)</f>
        <v>0.2685808284731635</v>
      </c>
    </row>
    <row r="6085" spans="1:32" x14ac:dyDescent="0.25">
      <c r="A6085" t="s">
        <v>12282</v>
      </c>
      <c r="B6085" t="s">
        <v>21</v>
      </c>
      <c r="C6085" s="7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 t="str">
        <f>IF(Table1[[#This Row],[Under 30]]="yes","under 30",IF(Table1[[#This Row],[Senior]]="No","Senior","other"))</f>
        <v>Senior</v>
      </c>
      <c r="AE6085">
        <f>IF(Table1[[#This Row],[Churn Label]]="no",0,1)</f>
        <v>0</v>
      </c>
      <c r="AF6085" cm="1">
        <f t="array" ref="AF6085">SUM(Table1[Cutomer Churned or not]/'KPI''s'!$B$1)</f>
        <v>0.2685808284731635</v>
      </c>
    </row>
    <row r="6086" spans="1:32" x14ac:dyDescent="0.25">
      <c r="A6086" t="s">
        <v>12284</v>
      </c>
      <c r="B6086" t="s">
        <v>21</v>
      </c>
      <c r="C6086" s="7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 t="str">
        <f>IF(Table1[[#This Row],[Under 30]]="yes","under 30",IF(Table1[[#This Row],[Senior]]="No","Senior","other"))</f>
        <v>under 30</v>
      </c>
      <c r="AE6086">
        <f>IF(Table1[[#This Row],[Churn Label]]="no",0,1)</f>
        <v>0</v>
      </c>
      <c r="AF6086" cm="1">
        <f t="array" ref="AF6086">SUM(Table1[Cutomer Churned or not]/'KPI''s'!$B$1)</f>
        <v>0.2685808284731635</v>
      </c>
    </row>
    <row r="6087" spans="1:32" x14ac:dyDescent="0.25">
      <c r="A6087" t="s">
        <v>12286</v>
      </c>
      <c r="B6087" t="s">
        <v>21</v>
      </c>
      <c r="C6087" s="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 t="str">
        <f>IF(Table1[[#This Row],[Under 30]]="yes","under 30",IF(Table1[[#This Row],[Senior]]="No","Senior","other"))</f>
        <v>Senior</v>
      </c>
      <c r="AE6087">
        <f>IF(Table1[[#This Row],[Churn Label]]="no",0,1)</f>
        <v>0</v>
      </c>
      <c r="AF6087" cm="1">
        <f t="array" ref="AF6087">SUM(Table1[Cutomer Churned or not]/'KPI''s'!$B$1)</f>
        <v>0.2685808284731635</v>
      </c>
    </row>
    <row r="6088" spans="1:32" x14ac:dyDescent="0.25">
      <c r="A6088" t="s">
        <v>12288</v>
      </c>
      <c r="B6088" t="s">
        <v>21</v>
      </c>
      <c r="C6088" s="7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 t="str">
        <f>IF(Table1[[#This Row],[Under 30]]="yes","under 30",IF(Table1[[#This Row],[Senior]]="No","Senior","other"))</f>
        <v>Senior</v>
      </c>
      <c r="AE6088">
        <f>IF(Table1[[#This Row],[Churn Label]]="no",0,1)</f>
        <v>0</v>
      </c>
      <c r="AF6088" cm="1">
        <f t="array" ref="AF6088">SUM(Table1[Cutomer Churned or not]/'KPI''s'!$B$1)</f>
        <v>0.2685808284731635</v>
      </c>
    </row>
    <row r="6089" spans="1:32" x14ac:dyDescent="0.25">
      <c r="A6089" t="s">
        <v>12290</v>
      </c>
      <c r="B6089" t="s">
        <v>21</v>
      </c>
      <c r="C6089" s="7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 t="str">
        <f>IF(Table1[[#This Row],[Under 30]]="yes","under 30",IF(Table1[[#This Row],[Senior]]="No","Senior","other"))</f>
        <v>Senior</v>
      </c>
      <c r="AE6089">
        <f>IF(Table1[[#This Row],[Churn Label]]="no",0,1)</f>
        <v>0</v>
      </c>
      <c r="AF6089" cm="1">
        <f t="array" ref="AF6089">SUM(Table1[Cutomer Churned or not]/'KPI''s'!$B$1)</f>
        <v>0.2685808284731635</v>
      </c>
    </row>
    <row r="6090" spans="1:32" x14ac:dyDescent="0.25">
      <c r="A6090" t="s">
        <v>12292</v>
      </c>
      <c r="B6090" t="s">
        <v>21</v>
      </c>
      <c r="C6090" s="7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 t="str">
        <f>IF(Table1[[#This Row],[Under 30]]="yes","under 30",IF(Table1[[#This Row],[Senior]]="No","Senior","other"))</f>
        <v>Senior</v>
      </c>
      <c r="AE6090">
        <f>IF(Table1[[#This Row],[Churn Label]]="no",0,1)</f>
        <v>0</v>
      </c>
      <c r="AF6090" cm="1">
        <f t="array" ref="AF6090">SUM(Table1[Cutomer Churned or not]/'KPI''s'!$B$1)</f>
        <v>0.2685808284731635</v>
      </c>
    </row>
    <row r="6091" spans="1:32" x14ac:dyDescent="0.25">
      <c r="A6091" t="s">
        <v>12294</v>
      </c>
      <c r="B6091" t="s">
        <v>21</v>
      </c>
      <c r="C6091" s="7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 t="str">
        <f>IF(Table1[[#This Row],[Under 30]]="yes","under 30",IF(Table1[[#This Row],[Senior]]="No","Senior","other"))</f>
        <v>Senior</v>
      </c>
      <c r="AE6091">
        <f>IF(Table1[[#This Row],[Churn Label]]="no",0,1)</f>
        <v>0</v>
      </c>
      <c r="AF6091" cm="1">
        <f t="array" ref="AF6091">SUM(Table1[Cutomer Churned or not]/'KPI''s'!$B$1)</f>
        <v>0.2685808284731635</v>
      </c>
    </row>
    <row r="6092" spans="1:32" x14ac:dyDescent="0.25">
      <c r="A6092" t="s">
        <v>12296</v>
      </c>
      <c r="B6092" t="s">
        <v>21</v>
      </c>
      <c r="C6092" s="7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 t="str">
        <f>IF(Table1[[#This Row],[Under 30]]="yes","under 30",IF(Table1[[#This Row],[Senior]]="No","Senior","other"))</f>
        <v>Senior</v>
      </c>
      <c r="AE6092">
        <f>IF(Table1[[#This Row],[Churn Label]]="no",0,1)</f>
        <v>0</v>
      </c>
      <c r="AF6092" cm="1">
        <f t="array" ref="AF6092">SUM(Table1[Cutomer Churned or not]/'KPI''s'!$B$1)</f>
        <v>0.2685808284731635</v>
      </c>
    </row>
    <row r="6093" spans="1:32" x14ac:dyDescent="0.25">
      <c r="A6093" t="s">
        <v>12298</v>
      </c>
      <c r="B6093" t="s">
        <v>21</v>
      </c>
      <c r="C6093" s="7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 t="str">
        <f>IF(Table1[[#This Row],[Under 30]]="yes","under 30",IF(Table1[[#This Row],[Senior]]="No","Senior","other"))</f>
        <v>Senior</v>
      </c>
      <c r="AE6093">
        <f>IF(Table1[[#This Row],[Churn Label]]="no",0,1)</f>
        <v>0</v>
      </c>
      <c r="AF6093" cm="1">
        <f t="array" ref="AF6093">SUM(Table1[Cutomer Churned or not]/'KPI''s'!$B$1)</f>
        <v>0.2685808284731635</v>
      </c>
    </row>
    <row r="6094" spans="1:32" x14ac:dyDescent="0.25">
      <c r="A6094" t="s">
        <v>12300</v>
      </c>
      <c r="B6094" t="s">
        <v>21</v>
      </c>
      <c r="C6094" s="7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 t="str">
        <f>IF(Table1[[#This Row],[Under 30]]="yes","under 30",IF(Table1[[#This Row],[Senior]]="No","Senior","other"))</f>
        <v>Senior</v>
      </c>
      <c r="AE6094">
        <f>IF(Table1[[#This Row],[Churn Label]]="no",0,1)</f>
        <v>0</v>
      </c>
      <c r="AF6094" cm="1">
        <f t="array" ref="AF6094">SUM(Table1[Cutomer Churned or not]/'KPI''s'!$B$1)</f>
        <v>0.2685808284731635</v>
      </c>
    </row>
    <row r="6095" spans="1:32" x14ac:dyDescent="0.25">
      <c r="A6095" t="s">
        <v>12302</v>
      </c>
      <c r="B6095" t="s">
        <v>21</v>
      </c>
      <c r="C6095" s="7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 t="str">
        <f>IF(Table1[[#This Row],[Under 30]]="yes","under 30",IF(Table1[[#This Row],[Senior]]="No","Senior","other"))</f>
        <v>Senior</v>
      </c>
      <c r="AE6095">
        <f>IF(Table1[[#This Row],[Churn Label]]="no",0,1)</f>
        <v>0</v>
      </c>
      <c r="AF6095" cm="1">
        <f t="array" ref="AF6095">SUM(Table1[Cutomer Churned or not]/'KPI''s'!$B$1)</f>
        <v>0.2685808284731635</v>
      </c>
    </row>
    <row r="6096" spans="1:32" x14ac:dyDescent="0.25">
      <c r="A6096" t="s">
        <v>12304</v>
      </c>
      <c r="B6096" t="s">
        <v>21</v>
      </c>
      <c r="C6096" s="7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 t="str">
        <f>IF(Table1[[#This Row],[Under 30]]="yes","under 30",IF(Table1[[#This Row],[Senior]]="No","Senior","other"))</f>
        <v>Senior</v>
      </c>
      <c r="AE6096">
        <f>IF(Table1[[#This Row],[Churn Label]]="no",0,1)</f>
        <v>0</v>
      </c>
      <c r="AF6096" cm="1">
        <f t="array" ref="AF6096">SUM(Table1[Cutomer Churned or not]/'KPI''s'!$B$1)</f>
        <v>0.2685808284731635</v>
      </c>
    </row>
    <row r="6097" spans="1:32" x14ac:dyDescent="0.25">
      <c r="A6097" t="s">
        <v>12306</v>
      </c>
      <c r="B6097" t="s">
        <v>21</v>
      </c>
      <c r="C6097" s="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 t="str">
        <f>IF(Table1[[#This Row],[Under 30]]="yes","under 30",IF(Table1[[#This Row],[Senior]]="No","Senior","other"))</f>
        <v>under 30</v>
      </c>
      <c r="AE6097">
        <f>IF(Table1[[#This Row],[Churn Label]]="no",0,1)</f>
        <v>0</v>
      </c>
      <c r="AF6097" cm="1">
        <f t="array" ref="AF6097">SUM(Table1[Cutomer Churned or not]/'KPI''s'!$B$1)</f>
        <v>0.2685808284731635</v>
      </c>
    </row>
    <row r="6098" spans="1:32" x14ac:dyDescent="0.25">
      <c r="A6098" t="s">
        <v>12308</v>
      </c>
      <c r="B6098" t="s">
        <v>21</v>
      </c>
      <c r="C6098" s="7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 t="str">
        <f>IF(Table1[[#This Row],[Under 30]]="yes","under 30",IF(Table1[[#This Row],[Senior]]="No","Senior","other"))</f>
        <v>Senior</v>
      </c>
      <c r="AE6098">
        <f>IF(Table1[[#This Row],[Churn Label]]="no",0,1)</f>
        <v>0</v>
      </c>
      <c r="AF6098" cm="1">
        <f t="array" ref="AF6098">SUM(Table1[Cutomer Churned or not]/'KPI''s'!$B$1)</f>
        <v>0.2685808284731635</v>
      </c>
    </row>
    <row r="6099" spans="1:32" x14ac:dyDescent="0.25">
      <c r="A6099" t="s">
        <v>12310</v>
      </c>
      <c r="B6099" t="s">
        <v>21</v>
      </c>
      <c r="C6099" s="7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 t="str">
        <f>IF(Table1[[#This Row],[Under 30]]="yes","under 30",IF(Table1[[#This Row],[Senior]]="No","Senior","other"))</f>
        <v>Senior</v>
      </c>
      <c r="AE6099">
        <f>IF(Table1[[#This Row],[Churn Label]]="no",0,1)</f>
        <v>0</v>
      </c>
      <c r="AF6099" cm="1">
        <f t="array" ref="AF6099">SUM(Table1[Cutomer Churned or not]/'KPI''s'!$B$1)</f>
        <v>0.2685808284731635</v>
      </c>
    </row>
    <row r="6100" spans="1:32" x14ac:dyDescent="0.25">
      <c r="A6100" t="s">
        <v>12312</v>
      </c>
      <c r="B6100" t="s">
        <v>21</v>
      </c>
      <c r="C6100" s="7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 t="str">
        <f>IF(Table1[[#This Row],[Under 30]]="yes","under 30",IF(Table1[[#This Row],[Senior]]="No","Senior","other"))</f>
        <v>under 30</v>
      </c>
      <c r="AE6100">
        <f>IF(Table1[[#This Row],[Churn Label]]="no",0,1)</f>
        <v>0</v>
      </c>
      <c r="AF6100" cm="1">
        <f t="array" ref="AF6100">SUM(Table1[Cutomer Churned or not]/'KPI''s'!$B$1)</f>
        <v>0.2685808284731635</v>
      </c>
    </row>
    <row r="6101" spans="1:32" x14ac:dyDescent="0.25">
      <c r="A6101" t="s">
        <v>12314</v>
      </c>
      <c r="B6101" t="s">
        <v>21</v>
      </c>
      <c r="C6101" s="7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 t="str">
        <f>IF(Table1[[#This Row],[Under 30]]="yes","under 30",IF(Table1[[#This Row],[Senior]]="No","Senior","other"))</f>
        <v>Senior</v>
      </c>
      <c r="AE6101">
        <f>IF(Table1[[#This Row],[Churn Label]]="no",0,1)</f>
        <v>0</v>
      </c>
      <c r="AF6101" cm="1">
        <f t="array" ref="AF6101">SUM(Table1[Cutomer Churned or not]/'KPI''s'!$B$1)</f>
        <v>0.2685808284731635</v>
      </c>
    </row>
    <row r="6102" spans="1:32" x14ac:dyDescent="0.25">
      <c r="A6102" t="s">
        <v>12316</v>
      </c>
      <c r="B6102" t="s">
        <v>21</v>
      </c>
      <c r="C6102" s="7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 t="str">
        <f>IF(Table1[[#This Row],[Under 30]]="yes","under 30",IF(Table1[[#This Row],[Senior]]="No","Senior","other"))</f>
        <v>Senior</v>
      </c>
      <c r="AE6102">
        <f>IF(Table1[[#This Row],[Churn Label]]="no",0,1)</f>
        <v>0</v>
      </c>
      <c r="AF6102" cm="1">
        <f t="array" ref="AF6102">SUM(Table1[Cutomer Churned or not]/'KPI''s'!$B$1)</f>
        <v>0.2685808284731635</v>
      </c>
    </row>
    <row r="6103" spans="1:32" x14ac:dyDescent="0.25">
      <c r="A6103" t="s">
        <v>12318</v>
      </c>
      <c r="B6103" t="s">
        <v>21</v>
      </c>
      <c r="C6103" s="7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 t="str">
        <f>IF(Table1[[#This Row],[Under 30]]="yes","under 30",IF(Table1[[#This Row],[Senior]]="No","Senior","other"))</f>
        <v>other</v>
      </c>
      <c r="AE6103">
        <f>IF(Table1[[#This Row],[Churn Label]]="no",0,1)</f>
        <v>0</v>
      </c>
      <c r="AF6103" cm="1">
        <f t="array" ref="AF6103">SUM(Table1[Cutomer Churned or not]/'KPI''s'!$B$1)</f>
        <v>0.2685808284731635</v>
      </c>
    </row>
    <row r="6104" spans="1:32" x14ac:dyDescent="0.25">
      <c r="A6104" t="s">
        <v>12320</v>
      </c>
      <c r="B6104" t="s">
        <v>21</v>
      </c>
      <c r="C6104" s="7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 t="str">
        <f>IF(Table1[[#This Row],[Under 30]]="yes","under 30",IF(Table1[[#This Row],[Senior]]="No","Senior","other"))</f>
        <v>other</v>
      </c>
      <c r="AE6104">
        <f>IF(Table1[[#This Row],[Churn Label]]="no",0,1)</f>
        <v>0</v>
      </c>
      <c r="AF6104" cm="1">
        <f t="array" ref="AF6104">SUM(Table1[Cutomer Churned or not]/'KPI''s'!$B$1)</f>
        <v>0.2685808284731635</v>
      </c>
    </row>
    <row r="6105" spans="1:32" x14ac:dyDescent="0.25">
      <c r="A6105" t="s">
        <v>12322</v>
      </c>
      <c r="B6105" t="s">
        <v>21</v>
      </c>
      <c r="C6105" s="7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 t="str">
        <f>IF(Table1[[#This Row],[Under 30]]="yes","under 30",IF(Table1[[#This Row],[Senior]]="No","Senior","other"))</f>
        <v>Senior</v>
      </c>
      <c r="AE6105">
        <f>IF(Table1[[#This Row],[Churn Label]]="no",0,1)</f>
        <v>0</v>
      </c>
      <c r="AF6105" cm="1">
        <f t="array" ref="AF6105">SUM(Table1[Cutomer Churned or not]/'KPI''s'!$B$1)</f>
        <v>0.2685808284731635</v>
      </c>
    </row>
    <row r="6106" spans="1:32" x14ac:dyDescent="0.25">
      <c r="A6106" t="s">
        <v>12324</v>
      </c>
      <c r="B6106" t="s">
        <v>21</v>
      </c>
      <c r="C6106" s="7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 t="str">
        <f>IF(Table1[[#This Row],[Under 30]]="yes","under 30",IF(Table1[[#This Row],[Senior]]="No","Senior","other"))</f>
        <v>Senior</v>
      </c>
      <c r="AE6106">
        <f>IF(Table1[[#This Row],[Churn Label]]="no",0,1)</f>
        <v>0</v>
      </c>
      <c r="AF6106" cm="1">
        <f t="array" ref="AF6106">SUM(Table1[Cutomer Churned or not]/'KPI''s'!$B$1)</f>
        <v>0.2685808284731635</v>
      </c>
    </row>
    <row r="6107" spans="1:32" x14ac:dyDescent="0.25">
      <c r="A6107" t="s">
        <v>12326</v>
      </c>
      <c r="B6107" t="s">
        <v>21</v>
      </c>
      <c r="C6107" s="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 t="str">
        <f>IF(Table1[[#This Row],[Under 30]]="yes","under 30",IF(Table1[[#This Row],[Senior]]="No","Senior","other"))</f>
        <v>under 30</v>
      </c>
      <c r="AE6107">
        <f>IF(Table1[[#This Row],[Churn Label]]="no",0,1)</f>
        <v>0</v>
      </c>
      <c r="AF6107" cm="1">
        <f t="array" ref="AF6107">SUM(Table1[Cutomer Churned or not]/'KPI''s'!$B$1)</f>
        <v>0.2685808284731635</v>
      </c>
    </row>
    <row r="6108" spans="1:32" x14ac:dyDescent="0.25">
      <c r="A6108" t="s">
        <v>12328</v>
      </c>
      <c r="B6108" t="s">
        <v>21</v>
      </c>
      <c r="C6108" s="7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 t="str">
        <f>IF(Table1[[#This Row],[Under 30]]="yes","under 30",IF(Table1[[#This Row],[Senior]]="No","Senior","other"))</f>
        <v>other</v>
      </c>
      <c r="AE6108">
        <f>IF(Table1[[#This Row],[Churn Label]]="no",0,1)</f>
        <v>0</v>
      </c>
      <c r="AF6108" cm="1">
        <f t="array" ref="AF6108">SUM(Table1[Cutomer Churned or not]/'KPI''s'!$B$1)</f>
        <v>0.2685808284731635</v>
      </c>
    </row>
    <row r="6109" spans="1:32" x14ac:dyDescent="0.25">
      <c r="A6109" t="s">
        <v>12330</v>
      </c>
      <c r="B6109" t="s">
        <v>21</v>
      </c>
      <c r="C6109" s="7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 t="str">
        <f>IF(Table1[[#This Row],[Under 30]]="yes","under 30",IF(Table1[[#This Row],[Senior]]="No","Senior","other"))</f>
        <v>other</v>
      </c>
      <c r="AE6109">
        <f>IF(Table1[[#This Row],[Churn Label]]="no",0,1)</f>
        <v>0</v>
      </c>
      <c r="AF6109" cm="1">
        <f t="array" ref="AF6109">SUM(Table1[Cutomer Churned or not]/'KPI''s'!$B$1)</f>
        <v>0.2685808284731635</v>
      </c>
    </row>
    <row r="6110" spans="1:32" x14ac:dyDescent="0.25">
      <c r="A6110" t="s">
        <v>12332</v>
      </c>
      <c r="B6110" t="s">
        <v>21</v>
      </c>
      <c r="C6110" s="7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 t="str">
        <f>IF(Table1[[#This Row],[Under 30]]="yes","under 30",IF(Table1[[#This Row],[Senior]]="No","Senior","other"))</f>
        <v>Senior</v>
      </c>
      <c r="AE6110">
        <f>IF(Table1[[#This Row],[Churn Label]]="no",0,1)</f>
        <v>0</v>
      </c>
      <c r="AF6110" cm="1">
        <f t="array" ref="AF6110">SUM(Table1[Cutomer Churned or not]/'KPI''s'!$B$1)</f>
        <v>0.2685808284731635</v>
      </c>
    </row>
    <row r="6111" spans="1:32" x14ac:dyDescent="0.25">
      <c r="A6111" t="s">
        <v>12334</v>
      </c>
      <c r="B6111" t="s">
        <v>21</v>
      </c>
      <c r="C6111" s="7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 t="str">
        <f>IF(Table1[[#This Row],[Under 30]]="yes","under 30",IF(Table1[[#This Row],[Senior]]="No","Senior","other"))</f>
        <v>Senior</v>
      </c>
      <c r="AE6111">
        <f>IF(Table1[[#This Row],[Churn Label]]="no",0,1)</f>
        <v>0</v>
      </c>
      <c r="AF6111" cm="1">
        <f t="array" ref="AF6111">SUM(Table1[Cutomer Churned or not]/'KPI''s'!$B$1)</f>
        <v>0.2685808284731635</v>
      </c>
    </row>
    <row r="6112" spans="1:32" x14ac:dyDescent="0.25">
      <c r="A6112" t="s">
        <v>12336</v>
      </c>
      <c r="B6112" t="s">
        <v>21</v>
      </c>
      <c r="C6112" s="7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 t="str">
        <f>IF(Table1[[#This Row],[Under 30]]="yes","under 30",IF(Table1[[#This Row],[Senior]]="No","Senior","other"))</f>
        <v>Senior</v>
      </c>
      <c r="AE6112">
        <f>IF(Table1[[#This Row],[Churn Label]]="no",0,1)</f>
        <v>0</v>
      </c>
      <c r="AF6112" cm="1">
        <f t="array" ref="AF6112">SUM(Table1[Cutomer Churned or not]/'KPI''s'!$B$1)</f>
        <v>0.2685808284731635</v>
      </c>
    </row>
    <row r="6113" spans="1:32" x14ac:dyDescent="0.25">
      <c r="A6113" t="s">
        <v>12338</v>
      </c>
      <c r="B6113" t="s">
        <v>21</v>
      </c>
      <c r="C6113" s="7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 t="str">
        <f>IF(Table1[[#This Row],[Under 30]]="yes","under 30",IF(Table1[[#This Row],[Senior]]="No","Senior","other"))</f>
        <v>Senior</v>
      </c>
      <c r="AE6113">
        <f>IF(Table1[[#This Row],[Churn Label]]="no",0,1)</f>
        <v>0</v>
      </c>
      <c r="AF6113" cm="1">
        <f t="array" ref="AF6113">SUM(Table1[Cutomer Churned or not]/'KPI''s'!$B$1)</f>
        <v>0.2685808284731635</v>
      </c>
    </row>
    <row r="6114" spans="1:32" x14ac:dyDescent="0.25">
      <c r="A6114" t="s">
        <v>12340</v>
      </c>
      <c r="B6114" t="s">
        <v>21</v>
      </c>
      <c r="C6114" s="7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 t="str">
        <f>IF(Table1[[#This Row],[Under 30]]="yes","under 30",IF(Table1[[#This Row],[Senior]]="No","Senior","other"))</f>
        <v>under 30</v>
      </c>
      <c r="AE6114">
        <f>IF(Table1[[#This Row],[Churn Label]]="no",0,1)</f>
        <v>0</v>
      </c>
      <c r="AF6114" cm="1">
        <f t="array" ref="AF6114">SUM(Table1[Cutomer Churned or not]/'KPI''s'!$B$1)</f>
        <v>0.2685808284731635</v>
      </c>
    </row>
    <row r="6115" spans="1:32" x14ac:dyDescent="0.25">
      <c r="A6115" t="s">
        <v>12342</v>
      </c>
      <c r="B6115" t="s">
        <v>21</v>
      </c>
      <c r="C6115" s="7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 t="str">
        <f>IF(Table1[[#This Row],[Under 30]]="yes","under 30",IF(Table1[[#This Row],[Senior]]="No","Senior","other"))</f>
        <v>under 30</v>
      </c>
      <c r="AE6115">
        <f>IF(Table1[[#This Row],[Churn Label]]="no",0,1)</f>
        <v>0</v>
      </c>
      <c r="AF6115" cm="1">
        <f t="array" ref="AF6115">SUM(Table1[Cutomer Churned or not]/'KPI''s'!$B$1)</f>
        <v>0.2685808284731635</v>
      </c>
    </row>
    <row r="6116" spans="1:32" x14ac:dyDescent="0.25">
      <c r="A6116" t="s">
        <v>12344</v>
      </c>
      <c r="B6116" t="s">
        <v>21</v>
      </c>
      <c r="C6116" s="7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 t="str">
        <f>IF(Table1[[#This Row],[Under 30]]="yes","under 30",IF(Table1[[#This Row],[Senior]]="No","Senior","other"))</f>
        <v>under 30</v>
      </c>
      <c r="AE6116">
        <f>IF(Table1[[#This Row],[Churn Label]]="no",0,1)</f>
        <v>0</v>
      </c>
      <c r="AF6116" cm="1">
        <f t="array" ref="AF6116">SUM(Table1[Cutomer Churned or not]/'KPI''s'!$B$1)</f>
        <v>0.2685808284731635</v>
      </c>
    </row>
    <row r="6117" spans="1:32" x14ac:dyDescent="0.25">
      <c r="A6117" t="s">
        <v>12346</v>
      </c>
      <c r="B6117" t="s">
        <v>21</v>
      </c>
      <c r="C6117" s="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 t="str">
        <f>IF(Table1[[#This Row],[Under 30]]="yes","under 30",IF(Table1[[#This Row],[Senior]]="No","Senior","other"))</f>
        <v>Senior</v>
      </c>
      <c r="AE6117">
        <f>IF(Table1[[#This Row],[Churn Label]]="no",0,1)</f>
        <v>0</v>
      </c>
      <c r="AF6117" cm="1">
        <f t="array" ref="AF6117">SUM(Table1[Cutomer Churned or not]/'KPI''s'!$B$1)</f>
        <v>0.2685808284731635</v>
      </c>
    </row>
    <row r="6118" spans="1:32" x14ac:dyDescent="0.25">
      <c r="A6118" t="s">
        <v>12348</v>
      </c>
      <c r="B6118" t="s">
        <v>21</v>
      </c>
      <c r="C6118" s="7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 t="str">
        <f>IF(Table1[[#This Row],[Under 30]]="yes","under 30",IF(Table1[[#This Row],[Senior]]="No","Senior","other"))</f>
        <v>Senior</v>
      </c>
      <c r="AE6118">
        <f>IF(Table1[[#This Row],[Churn Label]]="no",0,1)</f>
        <v>0</v>
      </c>
      <c r="AF6118" cm="1">
        <f t="array" ref="AF6118">SUM(Table1[Cutomer Churned or not]/'KPI''s'!$B$1)</f>
        <v>0.2685808284731635</v>
      </c>
    </row>
    <row r="6119" spans="1:32" x14ac:dyDescent="0.25">
      <c r="A6119" t="s">
        <v>12350</v>
      </c>
      <c r="B6119" t="s">
        <v>21</v>
      </c>
      <c r="C6119" s="7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 t="str">
        <f>IF(Table1[[#This Row],[Under 30]]="yes","under 30",IF(Table1[[#This Row],[Senior]]="No","Senior","other"))</f>
        <v>Senior</v>
      </c>
      <c r="AE6119">
        <f>IF(Table1[[#This Row],[Churn Label]]="no",0,1)</f>
        <v>0</v>
      </c>
      <c r="AF6119" cm="1">
        <f t="array" ref="AF6119">SUM(Table1[Cutomer Churned or not]/'KPI''s'!$B$1)</f>
        <v>0.2685808284731635</v>
      </c>
    </row>
    <row r="6120" spans="1:32" x14ac:dyDescent="0.25">
      <c r="A6120" t="s">
        <v>12352</v>
      </c>
      <c r="B6120" t="s">
        <v>21</v>
      </c>
      <c r="C6120" s="7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 t="str">
        <f>IF(Table1[[#This Row],[Under 30]]="yes","under 30",IF(Table1[[#This Row],[Senior]]="No","Senior","other"))</f>
        <v>under 30</v>
      </c>
      <c r="AE6120">
        <f>IF(Table1[[#This Row],[Churn Label]]="no",0,1)</f>
        <v>0</v>
      </c>
      <c r="AF6120" cm="1">
        <f t="array" ref="AF6120">SUM(Table1[Cutomer Churned or not]/'KPI''s'!$B$1)</f>
        <v>0.2685808284731635</v>
      </c>
    </row>
    <row r="6121" spans="1:32" x14ac:dyDescent="0.25">
      <c r="A6121" t="s">
        <v>12354</v>
      </c>
      <c r="B6121" t="s">
        <v>21</v>
      </c>
      <c r="C6121" s="7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 t="str">
        <f>IF(Table1[[#This Row],[Under 30]]="yes","under 30",IF(Table1[[#This Row],[Senior]]="No","Senior","other"))</f>
        <v>Senior</v>
      </c>
      <c r="AE6121">
        <f>IF(Table1[[#This Row],[Churn Label]]="no",0,1)</f>
        <v>0</v>
      </c>
      <c r="AF6121" cm="1">
        <f t="array" ref="AF6121">SUM(Table1[Cutomer Churned or not]/'KPI''s'!$B$1)</f>
        <v>0.2685808284731635</v>
      </c>
    </row>
    <row r="6122" spans="1:32" x14ac:dyDescent="0.25">
      <c r="A6122" t="s">
        <v>12356</v>
      </c>
      <c r="B6122" t="s">
        <v>21</v>
      </c>
      <c r="C6122" s="7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 t="str">
        <f>IF(Table1[[#This Row],[Under 30]]="yes","under 30",IF(Table1[[#This Row],[Senior]]="No","Senior","other"))</f>
        <v>under 30</v>
      </c>
      <c r="AE6122">
        <f>IF(Table1[[#This Row],[Churn Label]]="no",0,1)</f>
        <v>0</v>
      </c>
      <c r="AF6122" cm="1">
        <f t="array" ref="AF6122">SUM(Table1[Cutomer Churned or not]/'KPI''s'!$B$1)</f>
        <v>0.2685808284731635</v>
      </c>
    </row>
    <row r="6123" spans="1:32" x14ac:dyDescent="0.25">
      <c r="A6123" t="s">
        <v>12358</v>
      </c>
      <c r="B6123" t="s">
        <v>21</v>
      </c>
      <c r="C6123" s="7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 t="str">
        <f>IF(Table1[[#This Row],[Under 30]]="yes","under 30",IF(Table1[[#This Row],[Senior]]="No","Senior","other"))</f>
        <v>Senior</v>
      </c>
      <c r="AE6123">
        <f>IF(Table1[[#This Row],[Churn Label]]="no",0,1)</f>
        <v>0</v>
      </c>
      <c r="AF6123" cm="1">
        <f t="array" ref="AF6123">SUM(Table1[Cutomer Churned or not]/'KPI''s'!$B$1)</f>
        <v>0.2685808284731635</v>
      </c>
    </row>
    <row r="6124" spans="1:32" x14ac:dyDescent="0.25">
      <c r="A6124" t="s">
        <v>12360</v>
      </c>
      <c r="B6124" t="s">
        <v>21</v>
      </c>
      <c r="C6124" s="7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 t="str">
        <f>IF(Table1[[#This Row],[Under 30]]="yes","under 30",IF(Table1[[#This Row],[Senior]]="No","Senior","other"))</f>
        <v>Senior</v>
      </c>
      <c r="AE6124">
        <f>IF(Table1[[#This Row],[Churn Label]]="no",0,1)</f>
        <v>0</v>
      </c>
      <c r="AF6124" cm="1">
        <f t="array" ref="AF6124">SUM(Table1[Cutomer Churned or not]/'KPI''s'!$B$1)</f>
        <v>0.2685808284731635</v>
      </c>
    </row>
    <row r="6125" spans="1:32" x14ac:dyDescent="0.25">
      <c r="A6125" t="s">
        <v>12362</v>
      </c>
      <c r="B6125" t="s">
        <v>21</v>
      </c>
      <c r="C6125" s="7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 t="str">
        <f>IF(Table1[[#This Row],[Under 30]]="yes","under 30",IF(Table1[[#This Row],[Senior]]="No","Senior","other"))</f>
        <v>Senior</v>
      </c>
      <c r="AE6125">
        <f>IF(Table1[[#This Row],[Churn Label]]="no",0,1)</f>
        <v>0</v>
      </c>
      <c r="AF6125" cm="1">
        <f t="array" ref="AF6125">SUM(Table1[Cutomer Churned or not]/'KPI''s'!$B$1)</f>
        <v>0.2685808284731635</v>
      </c>
    </row>
    <row r="6126" spans="1:32" x14ac:dyDescent="0.25">
      <c r="A6126" t="s">
        <v>12364</v>
      </c>
      <c r="B6126" t="s">
        <v>25</v>
      </c>
      <c r="C6126" s="7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 t="str">
        <f>IF(Table1[[#This Row],[Under 30]]="yes","under 30",IF(Table1[[#This Row],[Senior]]="No","Senior","other"))</f>
        <v>Senior</v>
      </c>
      <c r="AE6126">
        <f>IF(Table1[[#This Row],[Churn Label]]="no",0,1)</f>
        <v>1</v>
      </c>
      <c r="AF6126" cm="1">
        <f t="array" ref="AF6126">SUM(Table1[Cutomer Churned or not]/'KPI''s'!$B$1)</f>
        <v>0.2685808284731635</v>
      </c>
    </row>
    <row r="6127" spans="1:32" x14ac:dyDescent="0.25">
      <c r="A6127" t="s">
        <v>12366</v>
      </c>
      <c r="B6127" t="s">
        <v>21</v>
      </c>
      <c r="C6127" s="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 t="str">
        <f>IF(Table1[[#This Row],[Under 30]]="yes","under 30",IF(Table1[[#This Row],[Senior]]="No","Senior","other"))</f>
        <v>Senior</v>
      </c>
      <c r="AE6127">
        <f>IF(Table1[[#This Row],[Churn Label]]="no",0,1)</f>
        <v>0</v>
      </c>
      <c r="AF6127" cm="1">
        <f t="array" ref="AF6127">SUM(Table1[Cutomer Churned or not]/'KPI''s'!$B$1)</f>
        <v>0.2685808284731635</v>
      </c>
    </row>
    <row r="6128" spans="1:32" x14ac:dyDescent="0.25">
      <c r="A6128" t="s">
        <v>12368</v>
      </c>
      <c r="B6128" t="s">
        <v>21</v>
      </c>
      <c r="C6128" s="7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 t="str">
        <f>IF(Table1[[#This Row],[Under 30]]="yes","under 30",IF(Table1[[#This Row],[Senior]]="No","Senior","other"))</f>
        <v>Senior</v>
      </c>
      <c r="AE6128">
        <f>IF(Table1[[#This Row],[Churn Label]]="no",0,1)</f>
        <v>0</v>
      </c>
      <c r="AF6128" cm="1">
        <f t="array" ref="AF6128">SUM(Table1[Cutomer Churned or not]/'KPI''s'!$B$1)</f>
        <v>0.2685808284731635</v>
      </c>
    </row>
    <row r="6129" spans="1:32" x14ac:dyDescent="0.25">
      <c r="A6129" t="s">
        <v>12370</v>
      </c>
      <c r="B6129" t="s">
        <v>21</v>
      </c>
      <c r="C6129" s="7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 t="str">
        <f>IF(Table1[[#This Row],[Under 30]]="yes","under 30",IF(Table1[[#This Row],[Senior]]="No","Senior","other"))</f>
        <v>under 30</v>
      </c>
      <c r="AE6129">
        <f>IF(Table1[[#This Row],[Churn Label]]="no",0,1)</f>
        <v>0</v>
      </c>
      <c r="AF6129" cm="1">
        <f t="array" ref="AF6129">SUM(Table1[Cutomer Churned or not]/'KPI''s'!$B$1)</f>
        <v>0.2685808284731635</v>
      </c>
    </row>
    <row r="6130" spans="1:32" x14ac:dyDescent="0.25">
      <c r="A6130" t="s">
        <v>12372</v>
      </c>
      <c r="B6130" t="s">
        <v>21</v>
      </c>
      <c r="C6130" s="7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 t="str">
        <f>IF(Table1[[#This Row],[Under 30]]="yes","under 30",IF(Table1[[#This Row],[Senior]]="No","Senior","other"))</f>
        <v>under 30</v>
      </c>
      <c r="AE6130">
        <f>IF(Table1[[#This Row],[Churn Label]]="no",0,1)</f>
        <v>0</v>
      </c>
      <c r="AF6130" cm="1">
        <f t="array" ref="AF6130">SUM(Table1[Cutomer Churned or not]/'KPI''s'!$B$1)</f>
        <v>0.2685808284731635</v>
      </c>
    </row>
    <row r="6131" spans="1:32" x14ac:dyDescent="0.25">
      <c r="A6131" t="s">
        <v>12374</v>
      </c>
      <c r="B6131" t="s">
        <v>21</v>
      </c>
      <c r="C6131" s="7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 t="str">
        <f>IF(Table1[[#This Row],[Under 30]]="yes","under 30",IF(Table1[[#This Row],[Senior]]="No","Senior","other"))</f>
        <v>Senior</v>
      </c>
      <c r="AE6131">
        <f>IF(Table1[[#This Row],[Churn Label]]="no",0,1)</f>
        <v>0</v>
      </c>
      <c r="AF6131" cm="1">
        <f t="array" ref="AF6131">SUM(Table1[Cutomer Churned or not]/'KPI''s'!$B$1)</f>
        <v>0.2685808284731635</v>
      </c>
    </row>
    <row r="6132" spans="1:32" x14ac:dyDescent="0.25">
      <c r="A6132" t="s">
        <v>12376</v>
      </c>
      <c r="B6132" t="s">
        <v>21</v>
      </c>
      <c r="C6132" s="7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 t="str">
        <f>IF(Table1[[#This Row],[Under 30]]="yes","under 30",IF(Table1[[#This Row],[Senior]]="No","Senior","other"))</f>
        <v>under 30</v>
      </c>
      <c r="AE6132">
        <f>IF(Table1[[#This Row],[Churn Label]]="no",0,1)</f>
        <v>0</v>
      </c>
      <c r="AF6132" cm="1">
        <f t="array" ref="AF6132">SUM(Table1[Cutomer Churned or not]/'KPI''s'!$B$1)</f>
        <v>0.2685808284731635</v>
      </c>
    </row>
    <row r="6133" spans="1:32" x14ac:dyDescent="0.25">
      <c r="A6133" t="s">
        <v>12378</v>
      </c>
      <c r="B6133" t="s">
        <v>21</v>
      </c>
      <c r="C6133" s="7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 t="str">
        <f>IF(Table1[[#This Row],[Under 30]]="yes","under 30",IF(Table1[[#This Row],[Senior]]="No","Senior","other"))</f>
        <v>Senior</v>
      </c>
      <c r="AE6133">
        <f>IF(Table1[[#This Row],[Churn Label]]="no",0,1)</f>
        <v>0</v>
      </c>
      <c r="AF6133" cm="1">
        <f t="array" ref="AF6133">SUM(Table1[Cutomer Churned or not]/'KPI''s'!$B$1)</f>
        <v>0.2685808284731635</v>
      </c>
    </row>
    <row r="6134" spans="1:32" x14ac:dyDescent="0.25">
      <c r="A6134" t="s">
        <v>12380</v>
      </c>
      <c r="B6134" t="s">
        <v>21</v>
      </c>
      <c r="C6134" s="7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 t="str">
        <f>IF(Table1[[#This Row],[Under 30]]="yes","under 30",IF(Table1[[#This Row],[Senior]]="No","Senior","other"))</f>
        <v>Senior</v>
      </c>
      <c r="AE6134">
        <f>IF(Table1[[#This Row],[Churn Label]]="no",0,1)</f>
        <v>0</v>
      </c>
      <c r="AF6134" cm="1">
        <f t="array" ref="AF6134">SUM(Table1[Cutomer Churned or not]/'KPI''s'!$B$1)</f>
        <v>0.2685808284731635</v>
      </c>
    </row>
    <row r="6135" spans="1:32" x14ac:dyDescent="0.25">
      <c r="A6135" t="s">
        <v>12382</v>
      </c>
      <c r="B6135" t="s">
        <v>21</v>
      </c>
      <c r="C6135" s="7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 t="str">
        <f>IF(Table1[[#This Row],[Under 30]]="yes","under 30",IF(Table1[[#This Row],[Senior]]="No","Senior","other"))</f>
        <v>under 30</v>
      </c>
      <c r="AE6135">
        <f>IF(Table1[[#This Row],[Churn Label]]="no",0,1)</f>
        <v>0</v>
      </c>
      <c r="AF6135" cm="1">
        <f t="array" ref="AF6135">SUM(Table1[Cutomer Churned or not]/'KPI''s'!$B$1)</f>
        <v>0.2685808284731635</v>
      </c>
    </row>
    <row r="6136" spans="1:32" x14ac:dyDescent="0.25">
      <c r="A6136" t="s">
        <v>12384</v>
      </c>
      <c r="B6136" t="s">
        <v>21</v>
      </c>
      <c r="C6136" s="7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 t="str">
        <f>IF(Table1[[#This Row],[Under 30]]="yes","under 30",IF(Table1[[#This Row],[Senior]]="No","Senior","other"))</f>
        <v>under 30</v>
      </c>
      <c r="AE6136">
        <f>IF(Table1[[#This Row],[Churn Label]]="no",0,1)</f>
        <v>0</v>
      </c>
      <c r="AF6136" cm="1">
        <f t="array" ref="AF6136">SUM(Table1[Cutomer Churned or not]/'KPI''s'!$B$1)</f>
        <v>0.2685808284731635</v>
      </c>
    </row>
    <row r="6137" spans="1:32" x14ac:dyDescent="0.25">
      <c r="A6137" t="s">
        <v>12386</v>
      </c>
      <c r="B6137" t="s">
        <v>21</v>
      </c>
      <c r="C6137" s="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 t="str">
        <f>IF(Table1[[#This Row],[Under 30]]="yes","under 30",IF(Table1[[#This Row],[Senior]]="No","Senior","other"))</f>
        <v>other</v>
      </c>
      <c r="AE6137">
        <f>IF(Table1[[#This Row],[Churn Label]]="no",0,1)</f>
        <v>0</v>
      </c>
      <c r="AF6137" cm="1">
        <f t="array" ref="AF6137">SUM(Table1[Cutomer Churned or not]/'KPI''s'!$B$1)</f>
        <v>0.2685808284731635</v>
      </c>
    </row>
    <row r="6138" spans="1:32" x14ac:dyDescent="0.25">
      <c r="A6138" t="s">
        <v>12388</v>
      </c>
      <c r="B6138" t="s">
        <v>21</v>
      </c>
      <c r="C6138" s="7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 t="str">
        <f>IF(Table1[[#This Row],[Under 30]]="yes","under 30",IF(Table1[[#This Row],[Senior]]="No","Senior","other"))</f>
        <v>Senior</v>
      </c>
      <c r="AE6138">
        <f>IF(Table1[[#This Row],[Churn Label]]="no",0,1)</f>
        <v>0</v>
      </c>
      <c r="AF6138" cm="1">
        <f t="array" ref="AF6138">SUM(Table1[Cutomer Churned or not]/'KPI''s'!$B$1)</f>
        <v>0.2685808284731635</v>
      </c>
    </row>
    <row r="6139" spans="1:32" x14ac:dyDescent="0.25">
      <c r="A6139" t="s">
        <v>12390</v>
      </c>
      <c r="B6139" t="s">
        <v>21</v>
      </c>
      <c r="C6139" s="7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 t="str">
        <f>IF(Table1[[#This Row],[Under 30]]="yes","under 30",IF(Table1[[#This Row],[Senior]]="No","Senior","other"))</f>
        <v>Senior</v>
      </c>
      <c r="AE6139">
        <f>IF(Table1[[#This Row],[Churn Label]]="no",0,1)</f>
        <v>0</v>
      </c>
      <c r="AF6139" cm="1">
        <f t="array" ref="AF6139">SUM(Table1[Cutomer Churned or not]/'KPI''s'!$B$1)</f>
        <v>0.2685808284731635</v>
      </c>
    </row>
    <row r="6140" spans="1:32" x14ac:dyDescent="0.25">
      <c r="A6140" t="s">
        <v>12392</v>
      </c>
      <c r="B6140" t="s">
        <v>21</v>
      </c>
      <c r="C6140" s="7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 t="str">
        <f>IF(Table1[[#This Row],[Under 30]]="yes","under 30",IF(Table1[[#This Row],[Senior]]="No","Senior","other"))</f>
        <v>Senior</v>
      </c>
      <c r="AE6140">
        <f>IF(Table1[[#This Row],[Churn Label]]="no",0,1)</f>
        <v>0</v>
      </c>
      <c r="AF6140" cm="1">
        <f t="array" ref="AF6140">SUM(Table1[Cutomer Churned or not]/'KPI''s'!$B$1)</f>
        <v>0.2685808284731635</v>
      </c>
    </row>
    <row r="6141" spans="1:32" x14ac:dyDescent="0.25">
      <c r="A6141" t="s">
        <v>12394</v>
      </c>
      <c r="B6141" t="s">
        <v>21</v>
      </c>
      <c r="C6141" s="7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 t="str">
        <f>IF(Table1[[#This Row],[Under 30]]="yes","under 30",IF(Table1[[#This Row],[Senior]]="No","Senior","other"))</f>
        <v>Senior</v>
      </c>
      <c r="AE6141">
        <f>IF(Table1[[#This Row],[Churn Label]]="no",0,1)</f>
        <v>0</v>
      </c>
      <c r="AF6141" cm="1">
        <f t="array" ref="AF6141">SUM(Table1[Cutomer Churned or not]/'KPI''s'!$B$1)</f>
        <v>0.2685808284731635</v>
      </c>
    </row>
    <row r="6142" spans="1:32" x14ac:dyDescent="0.25">
      <c r="A6142" t="s">
        <v>12396</v>
      </c>
      <c r="B6142" t="s">
        <v>21</v>
      </c>
      <c r="C6142" s="7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 t="str">
        <f>IF(Table1[[#This Row],[Under 30]]="yes","under 30",IF(Table1[[#This Row],[Senior]]="No","Senior","other"))</f>
        <v>under 30</v>
      </c>
      <c r="AE6142">
        <f>IF(Table1[[#This Row],[Churn Label]]="no",0,1)</f>
        <v>0</v>
      </c>
      <c r="AF6142" cm="1">
        <f t="array" ref="AF6142">SUM(Table1[Cutomer Churned or not]/'KPI''s'!$B$1)</f>
        <v>0.2685808284731635</v>
      </c>
    </row>
    <row r="6143" spans="1:32" x14ac:dyDescent="0.25">
      <c r="A6143" t="s">
        <v>12398</v>
      </c>
      <c r="B6143" t="s">
        <v>21</v>
      </c>
      <c r="C6143" s="7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 t="str">
        <f>IF(Table1[[#This Row],[Under 30]]="yes","under 30",IF(Table1[[#This Row],[Senior]]="No","Senior","other"))</f>
        <v>Senior</v>
      </c>
      <c r="AE6143">
        <f>IF(Table1[[#This Row],[Churn Label]]="no",0,1)</f>
        <v>0</v>
      </c>
      <c r="AF6143" cm="1">
        <f t="array" ref="AF6143">SUM(Table1[Cutomer Churned or not]/'KPI''s'!$B$1)</f>
        <v>0.2685808284731635</v>
      </c>
    </row>
    <row r="6144" spans="1:32" x14ac:dyDescent="0.25">
      <c r="A6144" t="s">
        <v>12400</v>
      </c>
      <c r="B6144" t="s">
        <v>21</v>
      </c>
      <c r="C6144" s="7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 t="str">
        <f>IF(Table1[[#This Row],[Under 30]]="yes","under 30",IF(Table1[[#This Row],[Senior]]="No","Senior","other"))</f>
        <v>Senior</v>
      </c>
      <c r="AE6144">
        <f>IF(Table1[[#This Row],[Churn Label]]="no",0,1)</f>
        <v>0</v>
      </c>
      <c r="AF6144" cm="1">
        <f t="array" ref="AF6144">SUM(Table1[Cutomer Churned or not]/'KPI''s'!$B$1)</f>
        <v>0.2685808284731635</v>
      </c>
    </row>
    <row r="6145" spans="1:32" x14ac:dyDescent="0.25">
      <c r="A6145" t="s">
        <v>12402</v>
      </c>
      <c r="B6145" t="s">
        <v>21</v>
      </c>
      <c r="C6145" s="7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 t="str">
        <f>IF(Table1[[#This Row],[Under 30]]="yes","under 30",IF(Table1[[#This Row],[Senior]]="No","Senior","other"))</f>
        <v>under 30</v>
      </c>
      <c r="AE6145">
        <f>IF(Table1[[#This Row],[Churn Label]]="no",0,1)</f>
        <v>0</v>
      </c>
      <c r="AF6145" cm="1">
        <f t="array" ref="AF6145">SUM(Table1[Cutomer Churned or not]/'KPI''s'!$B$1)</f>
        <v>0.2685808284731635</v>
      </c>
    </row>
    <row r="6146" spans="1:32" x14ac:dyDescent="0.25">
      <c r="A6146" t="s">
        <v>12404</v>
      </c>
      <c r="B6146" t="s">
        <v>21</v>
      </c>
      <c r="C6146" s="7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 t="str">
        <f>IF(Table1[[#This Row],[Under 30]]="yes","under 30",IF(Table1[[#This Row],[Senior]]="No","Senior","other"))</f>
        <v>Senior</v>
      </c>
      <c r="AE6146">
        <f>IF(Table1[[#This Row],[Churn Label]]="no",0,1)</f>
        <v>0</v>
      </c>
      <c r="AF6146" cm="1">
        <f t="array" ref="AF6146">SUM(Table1[Cutomer Churned or not]/'KPI''s'!$B$1)</f>
        <v>0.2685808284731635</v>
      </c>
    </row>
    <row r="6147" spans="1:32" x14ac:dyDescent="0.25">
      <c r="A6147" t="s">
        <v>12406</v>
      </c>
      <c r="B6147" t="s">
        <v>21</v>
      </c>
      <c r="C6147" s="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 t="str">
        <f>IF(Table1[[#This Row],[Under 30]]="yes","under 30",IF(Table1[[#This Row],[Senior]]="No","Senior","other"))</f>
        <v>under 30</v>
      </c>
      <c r="AE6147">
        <f>IF(Table1[[#This Row],[Churn Label]]="no",0,1)</f>
        <v>0</v>
      </c>
      <c r="AF6147" cm="1">
        <f t="array" ref="AF6147">SUM(Table1[Cutomer Churned or not]/'KPI''s'!$B$1)</f>
        <v>0.2685808284731635</v>
      </c>
    </row>
    <row r="6148" spans="1:32" x14ac:dyDescent="0.25">
      <c r="A6148" t="s">
        <v>12408</v>
      </c>
      <c r="B6148" t="s">
        <v>21</v>
      </c>
      <c r="C6148" s="7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 t="str">
        <f>IF(Table1[[#This Row],[Under 30]]="yes","under 30",IF(Table1[[#This Row],[Senior]]="No","Senior","other"))</f>
        <v>Senior</v>
      </c>
      <c r="AE6148">
        <f>IF(Table1[[#This Row],[Churn Label]]="no",0,1)</f>
        <v>0</v>
      </c>
      <c r="AF6148" cm="1">
        <f t="array" ref="AF6148">SUM(Table1[Cutomer Churned or not]/'KPI''s'!$B$1)</f>
        <v>0.2685808284731635</v>
      </c>
    </row>
    <row r="6149" spans="1:32" x14ac:dyDescent="0.25">
      <c r="A6149" t="s">
        <v>12410</v>
      </c>
      <c r="B6149" t="s">
        <v>21</v>
      </c>
      <c r="C6149" s="7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 t="str">
        <f>IF(Table1[[#This Row],[Under 30]]="yes","under 30",IF(Table1[[#This Row],[Senior]]="No","Senior","other"))</f>
        <v>Senior</v>
      </c>
      <c r="AE6149">
        <f>IF(Table1[[#This Row],[Churn Label]]="no",0,1)</f>
        <v>0</v>
      </c>
      <c r="AF6149" cm="1">
        <f t="array" ref="AF6149">SUM(Table1[Cutomer Churned or not]/'KPI''s'!$B$1)</f>
        <v>0.2685808284731635</v>
      </c>
    </row>
    <row r="6150" spans="1:32" x14ac:dyDescent="0.25">
      <c r="A6150" t="s">
        <v>12412</v>
      </c>
      <c r="B6150" t="s">
        <v>21</v>
      </c>
      <c r="C6150" s="7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 t="str">
        <f>IF(Table1[[#This Row],[Under 30]]="yes","under 30",IF(Table1[[#This Row],[Senior]]="No","Senior","other"))</f>
        <v>Senior</v>
      </c>
      <c r="AE6150">
        <f>IF(Table1[[#This Row],[Churn Label]]="no",0,1)</f>
        <v>0</v>
      </c>
      <c r="AF6150" cm="1">
        <f t="array" ref="AF6150">SUM(Table1[Cutomer Churned or not]/'KPI''s'!$B$1)</f>
        <v>0.2685808284731635</v>
      </c>
    </row>
    <row r="6151" spans="1:32" x14ac:dyDescent="0.25">
      <c r="A6151" t="s">
        <v>12414</v>
      </c>
      <c r="B6151" t="s">
        <v>21</v>
      </c>
      <c r="C6151" s="7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 t="str">
        <f>IF(Table1[[#This Row],[Under 30]]="yes","under 30",IF(Table1[[#This Row],[Senior]]="No","Senior","other"))</f>
        <v>under 30</v>
      </c>
      <c r="AE6151">
        <f>IF(Table1[[#This Row],[Churn Label]]="no",0,1)</f>
        <v>0</v>
      </c>
      <c r="AF6151" cm="1">
        <f t="array" ref="AF6151">SUM(Table1[Cutomer Churned or not]/'KPI''s'!$B$1)</f>
        <v>0.2685808284731635</v>
      </c>
    </row>
    <row r="6152" spans="1:32" x14ac:dyDescent="0.25">
      <c r="A6152" t="s">
        <v>12416</v>
      </c>
      <c r="B6152" t="s">
        <v>21</v>
      </c>
      <c r="C6152" s="7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 t="str">
        <f>IF(Table1[[#This Row],[Under 30]]="yes","under 30",IF(Table1[[#This Row],[Senior]]="No","Senior","other"))</f>
        <v>under 30</v>
      </c>
      <c r="AE6152">
        <f>IF(Table1[[#This Row],[Churn Label]]="no",0,1)</f>
        <v>0</v>
      </c>
      <c r="AF6152" cm="1">
        <f t="array" ref="AF6152">SUM(Table1[Cutomer Churned or not]/'KPI''s'!$B$1)</f>
        <v>0.2685808284731635</v>
      </c>
    </row>
    <row r="6153" spans="1:32" x14ac:dyDescent="0.25">
      <c r="A6153" t="s">
        <v>12418</v>
      </c>
      <c r="B6153" t="s">
        <v>21</v>
      </c>
      <c r="C6153" s="7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 t="str">
        <f>IF(Table1[[#This Row],[Under 30]]="yes","under 30",IF(Table1[[#This Row],[Senior]]="No","Senior","other"))</f>
        <v>under 30</v>
      </c>
      <c r="AE6153">
        <f>IF(Table1[[#This Row],[Churn Label]]="no",0,1)</f>
        <v>0</v>
      </c>
      <c r="AF6153" cm="1">
        <f t="array" ref="AF6153">SUM(Table1[Cutomer Churned or not]/'KPI''s'!$B$1)</f>
        <v>0.2685808284731635</v>
      </c>
    </row>
    <row r="6154" spans="1:32" x14ac:dyDescent="0.25">
      <c r="A6154" t="s">
        <v>12420</v>
      </c>
      <c r="B6154" t="s">
        <v>21</v>
      </c>
      <c r="C6154" s="7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 t="str">
        <f>IF(Table1[[#This Row],[Under 30]]="yes","under 30",IF(Table1[[#This Row],[Senior]]="No","Senior","other"))</f>
        <v>Senior</v>
      </c>
      <c r="AE6154">
        <f>IF(Table1[[#This Row],[Churn Label]]="no",0,1)</f>
        <v>0</v>
      </c>
      <c r="AF6154" cm="1">
        <f t="array" ref="AF6154">SUM(Table1[Cutomer Churned or not]/'KPI''s'!$B$1)</f>
        <v>0.2685808284731635</v>
      </c>
    </row>
    <row r="6155" spans="1:32" x14ac:dyDescent="0.25">
      <c r="A6155" t="s">
        <v>12422</v>
      </c>
      <c r="B6155" t="s">
        <v>21</v>
      </c>
      <c r="C6155" s="7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 t="str">
        <f>IF(Table1[[#This Row],[Under 30]]="yes","under 30",IF(Table1[[#This Row],[Senior]]="No","Senior","other"))</f>
        <v>Senior</v>
      </c>
      <c r="AE6155">
        <f>IF(Table1[[#This Row],[Churn Label]]="no",0,1)</f>
        <v>0</v>
      </c>
      <c r="AF6155" cm="1">
        <f t="array" ref="AF6155">SUM(Table1[Cutomer Churned or not]/'KPI''s'!$B$1)</f>
        <v>0.2685808284731635</v>
      </c>
    </row>
    <row r="6156" spans="1:32" x14ac:dyDescent="0.25">
      <c r="A6156" t="s">
        <v>12424</v>
      </c>
      <c r="B6156" t="s">
        <v>21</v>
      </c>
      <c r="C6156" s="7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 t="str">
        <f>IF(Table1[[#This Row],[Under 30]]="yes","under 30",IF(Table1[[#This Row],[Senior]]="No","Senior","other"))</f>
        <v>Senior</v>
      </c>
      <c r="AE6156">
        <f>IF(Table1[[#This Row],[Churn Label]]="no",0,1)</f>
        <v>0</v>
      </c>
      <c r="AF6156" cm="1">
        <f t="array" ref="AF6156">SUM(Table1[Cutomer Churned or not]/'KPI''s'!$B$1)</f>
        <v>0.2685808284731635</v>
      </c>
    </row>
    <row r="6157" spans="1:32" x14ac:dyDescent="0.25">
      <c r="A6157" t="s">
        <v>12426</v>
      </c>
      <c r="B6157" t="s">
        <v>21</v>
      </c>
      <c r="C6157" s="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 t="str">
        <f>IF(Table1[[#This Row],[Under 30]]="yes","under 30",IF(Table1[[#This Row],[Senior]]="No","Senior","other"))</f>
        <v>Senior</v>
      </c>
      <c r="AE6157">
        <f>IF(Table1[[#This Row],[Churn Label]]="no",0,1)</f>
        <v>0</v>
      </c>
      <c r="AF6157" cm="1">
        <f t="array" ref="AF6157">SUM(Table1[Cutomer Churned or not]/'KPI''s'!$B$1)</f>
        <v>0.2685808284731635</v>
      </c>
    </row>
    <row r="6158" spans="1:32" x14ac:dyDescent="0.25">
      <c r="A6158" t="s">
        <v>12428</v>
      </c>
      <c r="B6158" t="s">
        <v>21</v>
      </c>
      <c r="C6158" s="7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 t="str">
        <f>IF(Table1[[#This Row],[Under 30]]="yes","under 30",IF(Table1[[#This Row],[Senior]]="No","Senior","other"))</f>
        <v>under 30</v>
      </c>
      <c r="AE6158">
        <f>IF(Table1[[#This Row],[Churn Label]]="no",0,1)</f>
        <v>0</v>
      </c>
      <c r="AF6158" cm="1">
        <f t="array" ref="AF6158">SUM(Table1[Cutomer Churned or not]/'KPI''s'!$B$1)</f>
        <v>0.2685808284731635</v>
      </c>
    </row>
    <row r="6159" spans="1:32" x14ac:dyDescent="0.25">
      <c r="A6159" t="s">
        <v>12430</v>
      </c>
      <c r="B6159" t="s">
        <v>21</v>
      </c>
      <c r="C6159" s="7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 t="str">
        <f>IF(Table1[[#This Row],[Under 30]]="yes","under 30",IF(Table1[[#This Row],[Senior]]="No","Senior","other"))</f>
        <v>Senior</v>
      </c>
      <c r="AE6159">
        <f>IF(Table1[[#This Row],[Churn Label]]="no",0,1)</f>
        <v>0</v>
      </c>
      <c r="AF6159" cm="1">
        <f t="array" ref="AF6159">SUM(Table1[Cutomer Churned or not]/'KPI''s'!$B$1)</f>
        <v>0.2685808284731635</v>
      </c>
    </row>
    <row r="6160" spans="1:32" x14ac:dyDescent="0.25">
      <c r="A6160" t="s">
        <v>12432</v>
      </c>
      <c r="B6160" t="s">
        <v>21</v>
      </c>
      <c r="C6160" s="7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 t="str">
        <f>IF(Table1[[#This Row],[Under 30]]="yes","under 30",IF(Table1[[#This Row],[Senior]]="No","Senior","other"))</f>
        <v>Senior</v>
      </c>
      <c r="AE6160">
        <f>IF(Table1[[#This Row],[Churn Label]]="no",0,1)</f>
        <v>0</v>
      </c>
      <c r="AF6160" cm="1">
        <f t="array" ref="AF6160">SUM(Table1[Cutomer Churned or not]/'KPI''s'!$B$1)</f>
        <v>0.2685808284731635</v>
      </c>
    </row>
    <row r="6161" spans="1:32" x14ac:dyDescent="0.25">
      <c r="A6161" t="s">
        <v>12434</v>
      </c>
      <c r="B6161" t="s">
        <v>21</v>
      </c>
      <c r="C6161" s="7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 t="str">
        <f>IF(Table1[[#This Row],[Under 30]]="yes","under 30",IF(Table1[[#This Row],[Senior]]="No","Senior","other"))</f>
        <v>Senior</v>
      </c>
      <c r="AE6161">
        <f>IF(Table1[[#This Row],[Churn Label]]="no",0,1)</f>
        <v>0</v>
      </c>
      <c r="AF6161" cm="1">
        <f t="array" ref="AF6161">SUM(Table1[Cutomer Churned or not]/'KPI''s'!$B$1)</f>
        <v>0.2685808284731635</v>
      </c>
    </row>
    <row r="6162" spans="1:32" x14ac:dyDescent="0.25">
      <c r="A6162" t="s">
        <v>12436</v>
      </c>
      <c r="B6162" t="s">
        <v>21</v>
      </c>
      <c r="C6162" s="7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 t="str">
        <f>IF(Table1[[#This Row],[Under 30]]="yes","under 30",IF(Table1[[#This Row],[Senior]]="No","Senior","other"))</f>
        <v>Senior</v>
      </c>
      <c r="AE6162">
        <f>IF(Table1[[#This Row],[Churn Label]]="no",0,1)</f>
        <v>0</v>
      </c>
      <c r="AF6162" cm="1">
        <f t="array" ref="AF6162">SUM(Table1[Cutomer Churned or not]/'KPI''s'!$B$1)</f>
        <v>0.2685808284731635</v>
      </c>
    </row>
    <row r="6163" spans="1:32" x14ac:dyDescent="0.25">
      <c r="A6163" t="s">
        <v>12438</v>
      </c>
      <c r="B6163" t="s">
        <v>21</v>
      </c>
      <c r="C6163" s="7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 t="str">
        <f>IF(Table1[[#This Row],[Under 30]]="yes","under 30",IF(Table1[[#This Row],[Senior]]="No","Senior","other"))</f>
        <v>other</v>
      </c>
      <c r="AE6163">
        <f>IF(Table1[[#This Row],[Churn Label]]="no",0,1)</f>
        <v>0</v>
      </c>
      <c r="AF6163" cm="1">
        <f t="array" ref="AF6163">SUM(Table1[Cutomer Churned or not]/'KPI''s'!$B$1)</f>
        <v>0.2685808284731635</v>
      </c>
    </row>
    <row r="6164" spans="1:32" x14ac:dyDescent="0.25">
      <c r="A6164" t="s">
        <v>12440</v>
      </c>
      <c r="B6164" t="s">
        <v>21</v>
      </c>
      <c r="C6164" s="7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 t="str">
        <f>IF(Table1[[#This Row],[Under 30]]="yes","under 30",IF(Table1[[#This Row],[Senior]]="No","Senior","other"))</f>
        <v>Senior</v>
      </c>
      <c r="AE6164">
        <f>IF(Table1[[#This Row],[Churn Label]]="no",0,1)</f>
        <v>0</v>
      </c>
      <c r="AF6164" cm="1">
        <f t="array" ref="AF6164">SUM(Table1[Cutomer Churned or not]/'KPI''s'!$B$1)</f>
        <v>0.2685808284731635</v>
      </c>
    </row>
    <row r="6165" spans="1:32" x14ac:dyDescent="0.25">
      <c r="A6165" t="s">
        <v>12442</v>
      </c>
      <c r="B6165" t="s">
        <v>21</v>
      </c>
      <c r="C6165" s="7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 t="str">
        <f>IF(Table1[[#This Row],[Under 30]]="yes","under 30",IF(Table1[[#This Row],[Senior]]="No","Senior","other"))</f>
        <v>other</v>
      </c>
      <c r="AE6165">
        <f>IF(Table1[[#This Row],[Churn Label]]="no",0,1)</f>
        <v>0</v>
      </c>
      <c r="AF6165" cm="1">
        <f t="array" ref="AF6165">SUM(Table1[Cutomer Churned or not]/'KPI''s'!$B$1)</f>
        <v>0.2685808284731635</v>
      </c>
    </row>
    <row r="6166" spans="1:32" x14ac:dyDescent="0.25">
      <c r="A6166" t="s">
        <v>12444</v>
      </c>
      <c r="B6166" t="s">
        <v>21</v>
      </c>
      <c r="C6166" s="7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 t="str">
        <f>IF(Table1[[#This Row],[Under 30]]="yes","under 30",IF(Table1[[#This Row],[Senior]]="No","Senior","other"))</f>
        <v>Senior</v>
      </c>
      <c r="AE6166">
        <f>IF(Table1[[#This Row],[Churn Label]]="no",0,1)</f>
        <v>0</v>
      </c>
      <c r="AF6166" cm="1">
        <f t="array" ref="AF6166">SUM(Table1[Cutomer Churned or not]/'KPI''s'!$B$1)</f>
        <v>0.2685808284731635</v>
      </c>
    </row>
    <row r="6167" spans="1:32" x14ac:dyDescent="0.25">
      <c r="A6167" t="s">
        <v>12446</v>
      </c>
      <c r="B6167" t="s">
        <v>21</v>
      </c>
      <c r="C6167" s="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 t="str">
        <f>IF(Table1[[#This Row],[Under 30]]="yes","under 30",IF(Table1[[#This Row],[Senior]]="No","Senior","other"))</f>
        <v>Senior</v>
      </c>
      <c r="AE6167">
        <f>IF(Table1[[#This Row],[Churn Label]]="no",0,1)</f>
        <v>0</v>
      </c>
      <c r="AF6167" cm="1">
        <f t="array" ref="AF6167">SUM(Table1[Cutomer Churned or not]/'KPI''s'!$B$1)</f>
        <v>0.2685808284731635</v>
      </c>
    </row>
    <row r="6168" spans="1:32" x14ac:dyDescent="0.25">
      <c r="A6168" t="s">
        <v>12448</v>
      </c>
      <c r="B6168" t="s">
        <v>21</v>
      </c>
      <c r="C6168" s="7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 t="str">
        <f>IF(Table1[[#This Row],[Under 30]]="yes","under 30",IF(Table1[[#This Row],[Senior]]="No","Senior","other"))</f>
        <v>Senior</v>
      </c>
      <c r="AE6168">
        <f>IF(Table1[[#This Row],[Churn Label]]="no",0,1)</f>
        <v>0</v>
      </c>
      <c r="AF6168" cm="1">
        <f t="array" ref="AF6168">SUM(Table1[Cutomer Churned or not]/'KPI''s'!$B$1)</f>
        <v>0.2685808284731635</v>
      </c>
    </row>
    <row r="6169" spans="1:32" x14ac:dyDescent="0.25">
      <c r="A6169" t="s">
        <v>12450</v>
      </c>
      <c r="B6169" t="s">
        <v>21</v>
      </c>
      <c r="C6169" s="7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 t="str">
        <f>IF(Table1[[#This Row],[Under 30]]="yes","under 30",IF(Table1[[#This Row],[Senior]]="No","Senior","other"))</f>
        <v>under 30</v>
      </c>
      <c r="AE6169">
        <f>IF(Table1[[#This Row],[Churn Label]]="no",0,1)</f>
        <v>0</v>
      </c>
      <c r="AF6169" cm="1">
        <f t="array" ref="AF6169">SUM(Table1[Cutomer Churned or not]/'KPI''s'!$B$1)</f>
        <v>0.2685808284731635</v>
      </c>
    </row>
    <row r="6170" spans="1:32" x14ac:dyDescent="0.25">
      <c r="A6170" t="s">
        <v>12452</v>
      </c>
      <c r="B6170" t="s">
        <v>21</v>
      </c>
      <c r="C6170" s="7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 t="str">
        <f>IF(Table1[[#This Row],[Under 30]]="yes","under 30",IF(Table1[[#This Row],[Senior]]="No","Senior","other"))</f>
        <v>Senior</v>
      </c>
      <c r="AE6170">
        <f>IF(Table1[[#This Row],[Churn Label]]="no",0,1)</f>
        <v>0</v>
      </c>
      <c r="AF6170" cm="1">
        <f t="array" ref="AF6170">SUM(Table1[Cutomer Churned or not]/'KPI''s'!$B$1)</f>
        <v>0.2685808284731635</v>
      </c>
    </row>
    <row r="6171" spans="1:32" x14ac:dyDescent="0.25">
      <c r="A6171" t="s">
        <v>12454</v>
      </c>
      <c r="B6171" t="s">
        <v>21</v>
      </c>
      <c r="C6171" s="7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 t="str">
        <f>IF(Table1[[#This Row],[Under 30]]="yes","under 30",IF(Table1[[#This Row],[Senior]]="No","Senior","other"))</f>
        <v>other</v>
      </c>
      <c r="AE6171">
        <f>IF(Table1[[#This Row],[Churn Label]]="no",0,1)</f>
        <v>0</v>
      </c>
      <c r="AF6171" cm="1">
        <f t="array" ref="AF6171">SUM(Table1[Cutomer Churned or not]/'KPI''s'!$B$1)</f>
        <v>0.2685808284731635</v>
      </c>
    </row>
    <row r="6172" spans="1:32" x14ac:dyDescent="0.25">
      <c r="A6172" t="s">
        <v>12456</v>
      </c>
      <c r="B6172" t="s">
        <v>21</v>
      </c>
      <c r="C6172" s="7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 t="str">
        <f>IF(Table1[[#This Row],[Under 30]]="yes","under 30",IF(Table1[[#This Row],[Senior]]="No","Senior","other"))</f>
        <v>Senior</v>
      </c>
      <c r="AE6172">
        <f>IF(Table1[[#This Row],[Churn Label]]="no",0,1)</f>
        <v>0</v>
      </c>
      <c r="AF6172" cm="1">
        <f t="array" ref="AF6172">SUM(Table1[Cutomer Churned or not]/'KPI''s'!$B$1)</f>
        <v>0.2685808284731635</v>
      </c>
    </row>
    <row r="6173" spans="1:32" x14ac:dyDescent="0.25">
      <c r="A6173" t="s">
        <v>12458</v>
      </c>
      <c r="B6173" t="s">
        <v>21</v>
      </c>
      <c r="C6173" s="7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 t="str">
        <f>IF(Table1[[#This Row],[Under 30]]="yes","under 30",IF(Table1[[#This Row],[Senior]]="No","Senior","other"))</f>
        <v>Senior</v>
      </c>
      <c r="AE6173">
        <f>IF(Table1[[#This Row],[Churn Label]]="no",0,1)</f>
        <v>0</v>
      </c>
      <c r="AF6173" cm="1">
        <f t="array" ref="AF6173">SUM(Table1[Cutomer Churned or not]/'KPI''s'!$B$1)</f>
        <v>0.2685808284731635</v>
      </c>
    </row>
    <row r="6174" spans="1:32" x14ac:dyDescent="0.25">
      <c r="A6174" t="s">
        <v>12460</v>
      </c>
      <c r="B6174" t="s">
        <v>21</v>
      </c>
      <c r="C6174" s="7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 t="str">
        <f>IF(Table1[[#This Row],[Under 30]]="yes","under 30",IF(Table1[[#This Row],[Senior]]="No","Senior","other"))</f>
        <v>under 30</v>
      </c>
      <c r="AE6174">
        <f>IF(Table1[[#This Row],[Churn Label]]="no",0,1)</f>
        <v>0</v>
      </c>
      <c r="AF6174" cm="1">
        <f t="array" ref="AF6174">SUM(Table1[Cutomer Churned or not]/'KPI''s'!$B$1)</f>
        <v>0.2685808284731635</v>
      </c>
    </row>
    <row r="6175" spans="1:32" x14ac:dyDescent="0.25">
      <c r="A6175" t="s">
        <v>12462</v>
      </c>
      <c r="B6175" t="s">
        <v>21</v>
      </c>
      <c r="C6175" s="7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 t="str">
        <f>IF(Table1[[#This Row],[Under 30]]="yes","under 30",IF(Table1[[#This Row],[Senior]]="No","Senior","other"))</f>
        <v>Senior</v>
      </c>
      <c r="AE6175">
        <f>IF(Table1[[#This Row],[Churn Label]]="no",0,1)</f>
        <v>0</v>
      </c>
      <c r="AF6175" cm="1">
        <f t="array" ref="AF6175">SUM(Table1[Cutomer Churned or not]/'KPI''s'!$B$1)</f>
        <v>0.2685808284731635</v>
      </c>
    </row>
    <row r="6176" spans="1:32" x14ac:dyDescent="0.25">
      <c r="A6176" t="s">
        <v>12464</v>
      </c>
      <c r="B6176" t="s">
        <v>21</v>
      </c>
      <c r="C6176" s="7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 t="str">
        <f>IF(Table1[[#This Row],[Under 30]]="yes","under 30",IF(Table1[[#This Row],[Senior]]="No","Senior","other"))</f>
        <v>Senior</v>
      </c>
      <c r="AE6176">
        <f>IF(Table1[[#This Row],[Churn Label]]="no",0,1)</f>
        <v>0</v>
      </c>
      <c r="AF6176" cm="1">
        <f t="array" ref="AF6176">SUM(Table1[Cutomer Churned or not]/'KPI''s'!$B$1)</f>
        <v>0.2685808284731635</v>
      </c>
    </row>
    <row r="6177" spans="1:32" x14ac:dyDescent="0.25">
      <c r="A6177" t="s">
        <v>12466</v>
      </c>
      <c r="B6177" t="s">
        <v>21</v>
      </c>
      <c r="C6177" s="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 t="str">
        <f>IF(Table1[[#This Row],[Under 30]]="yes","under 30",IF(Table1[[#This Row],[Senior]]="No","Senior","other"))</f>
        <v>Senior</v>
      </c>
      <c r="AE6177">
        <f>IF(Table1[[#This Row],[Churn Label]]="no",0,1)</f>
        <v>0</v>
      </c>
      <c r="AF6177" cm="1">
        <f t="array" ref="AF6177">SUM(Table1[Cutomer Churned or not]/'KPI''s'!$B$1)</f>
        <v>0.2685808284731635</v>
      </c>
    </row>
    <row r="6178" spans="1:32" x14ac:dyDescent="0.25">
      <c r="A6178" t="s">
        <v>12468</v>
      </c>
      <c r="B6178" t="s">
        <v>21</v>
      </c>
      <c r="C6178" s="7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 t="str">
        <f>IF(Table1[[#This Row],[Under 30]]="yes","under 30",IF(Table1[[#This Row],[Senior]]="No","Senior","other"))</f>
        <v>other</v>
      </c>
      <c r="AE6178">
        <f>IF(Table1[[#This Row],[Churn Label]]="no",0,1)</f>
        <v>0</v>
      </c>
      <c r="AF6178" cm="1">
        <f t="array" ref="AF6178">SUM(Table1[Cutomer Churned or not]/'KPI''s'!$B$1)</f>
        <v>0.2685808284731635</v>
      </c>
    </row>
    <row r="6179" spans="1:32" x14ac:dyDescent="0.25">
      <c r="A6179" t="s">
        <v>12470</v>
      </c>
      <c r="B6179" t="s">
        <v>21</v>
      </c>
      <c r="C6179" s="7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 t="str">
        <f>IF(Table1[[#This Row],[Under 30]]="yes","under 30",IF(Table1[[#This Row],[Senior]]="No","Senior","other"))</f>
        <v>Senior</v>
      </c>
      <c r="AE6179">
        <f>IF(Table1[[#This Row],[Churn Label]]="no",0,1)</f>
        <v>0</v>
      </c>
      <c r="AF6179" cm="1">
        <f t="array" ref="AF6179">SUM(Table1[Cutomer Churned or not]/'KPI''s'!$B$1)</f>
        <v>0.2685808284731635</v>
      </c>
    </row>
    <row r="6180" spans="1:32" x14ac:dyDescent="0.25">
      <c r="A6180" t="s">
        <v>12472</v>
      </c>
      <c r="B6180" t="s">
        <v>21</v>
      </c>
      <c r="C6180" s="7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 t="str">
        <f>IF(Table1[[#This Row],[Under 30]]="yes","under 30",IF(Table1[[#This Row],[Senior]]="No","Senior","other"))</f>
        <v>Senior</v>
      </c>
      <c r="AE6180">
        <f>IF(Table1[[#This Row],[Churn Label]]="no",0,1)</f>
        <v>0</v>
      </c>
      <c r="AF6180" cm="1">
        <f t="array" ref="AF6180">SUM(Table1[Cutomer Churned or not]/'KPI''s'!$B$1)</f>
        <v>0.2685808284731635</v>
      </c>
    </row>
    <row r="6181" spans="1:32" x14ac:dyDescent="0.25">
      <c r="A6181" t="s">
        <v>12474</v>
      </c>
      <c r="B6181" t="s">
        <v>21</v>
      </c>
      <c r="C6181" s="7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 t="str">
        <f>IF(Table1[[#This Row],[Under 30]]="yes","under 30",IF(Table1[[#This Row],[Senior]]="No","Senior","other"))</f>
        <v>Senior</v>
      </c>
      <c r="AE6181">
        <f>IF(Table1[[#This Row],[Churn Label]]="no",0,1)</f>
        <v>0</v>
      </c>
      <c r="AF6181" cm="1">
        <f t="array" ref="AF6181">SUM(Table1[Cutomer Churned or not]/'KPI''s'!$B$1)</f>
        <v>0.2685808284731635</v>
      </c>
    </row>
    <row r="6182" spans="1:32" x14ac:dyDescent="0.25">
      <c r="A6182" t="s">
        <v>12476</v>
      </c>
      <c r="B6182" t="s">
        <v>21</v>
      </c>
      <c r="C6182" s="7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 t="str">
        <f>IF(Table1[[#This Row],[Under 30]]="yes","under 30",IF(Table1[[#This Row],[Senior]]="No","Senior","other"))</f>
        <v>Senior</v>
      </c>
      <c r="AE6182">
        <f>IF(Table1[[#This Row],[Churn Label]]="no",0,1)</f>
        <v>0</v>
      </c>
      <c r="AF6182" cm="1">
        <f t="array" ref="AF6182">SUM(Table1[Cutomer Churned or not]/'KPI''s'!$B$1)</f>
        <v>0.2685808284731635</v>
      </c>
    </row>
    <row r="6183" spans="1:32" x14ac:dyDescent="0.25">
      <c r="A6183" t="s">
        <v>12478</v>
      </c>
      <c r="B6183" t="s">
        <v>21</v>
      </c>
      <c r="C6183" s="7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 t="str">
        <f>IF(Table1[[#This Row],[Under 30]]="yes","under 30",IF(Table1[[#This Row],[Senior]]="No","Senior","other"))</f>
        <v>Senior</v>
      </c>
      <c r="AE6183">
        <f>IF(Table1[[#This Row],[Churn Label]]="no",0,1)</f>
        <v>0</v>
      </c>
      <c r="AF6183" cm="1">
        <f t="array" ref="AF6183">SUM(Table1[Cutomer Churned or not]/'KPI''s'!$B$1)</f>
        <v>0.2685808284731635</v>
      </c>
    </row>
    <row r="6184" spans="1:32" x14ac:dyDescent="0.25">
      <c r="A6184" t="s">
        <v>12480</v>
      </c>
      <c r="B6184" t="s">
        <v>21</v>
      </c>
      <c r="C6184" s="7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 t="str">
        <f>IF(Table1[[#This Row],[Under 30]]="yes","under 30",IF(Table1[[#This Row],[Senior]]="No","Senior","other"))</f>
        <v>Senior</v>
      </c>
      <c r="AE6184">
        <f>IF(Table1[[#This Row],[Churn Label]]="no",0,1)</f>
        <v>0</v>
      </c>
      <c r="AF6184" cm="1">
        <f t="array" ref="AF6184">SUM(Table1[Cutomer Churned or not]/'KPI''s'!$B$1)</f>
        <v>0.2685808284731635</v>
      </c>
    </row>
    <row r="6185" spans="1:32" x14ac:dyDescent="0.25">
      <c r="A6185" t="s">
        <v>12482</v>
      </c>
      <c r="B6185" t="s">
        <v>21</v>
      </c>
      <c r="C6185" s="7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 t="str">
        <f>IF(Table1[[#This Row],[Under 30]]="yes","under 30",IF(Table1[[#This Row],[Senior]]="No","Senior","other"))</f>
        <v>Senior</v>
      </c>
      <c r="AE6185">
        <f>IF(Table1[[#This Row],[Churn Label]]="no",0,1)</f>
        <v>0</v>
      </c>
      <c r="AF6185" cm="1">
        <f t="array" ref="AF6185">SUM(Table1[Cutomer Churned or not]/'KPI''s'!$B$1)</f>
        <v>0.2685808284731635</v>
      </c>
    </row>
    <row r="6186" spans="1:32" x14ac:dyDescent="0.25">
      <c r="A6186" t="s">
        <v>12484</v>
      </c>
      <c r="B6186" t="s">
        <v>21</v>
      </c>
      <c r="C6186" s="7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 t="str">
        <f>IF(Table1[[#This Row],[Under 30]]="yes","under 30",IF(Table1[[#This Row],[Senior]]="No","Senior","other"))</f>
        <v>Senior</v>
      </c>
      <c r="AE6186">
        <f>IF(Table1[[#This Row],[Churn Label]]="no",0,1)</f>
        <v>0</v>
      </c>
      <c r="AF6186" cm="1">
        <f t="array" ref="AF6186">SUM(Table1[Cutomer Churned or not]/'KPI''s'!$B$1)</f>
        <v>0.2685808284731635</v>
      </c>
    </row>
    <row r="6187" spans="1:32" x14ac:dyDescent="0.25">
      <c r="A6187" t="s">
        <v>12486</v>
      </c>
      <c r="B6187" t="s">
        <v>21</v>
      </c>
      <c r="C6187" s="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 t="str">
        <f>IF(Table1[[#This Row],[Under 30]]="yes","under 30",IF(Table1[[#This Row],[Senior]]="No","Senior","other"))</f>
        <v>Senior</v>
      </c>
      <c r="AE6187">
        <f>IF(Table1[[#This Row],[Churn Label]]="no",0,1)</f>
        <v>0</v>
      </c>
      <c r="AF6187" cm="1">
        <f t="array" ref="AF6187">SUM(Table1[Cutomer Churned or not]/'KPI''s'!$B$1)</f>
        <v>0.2685808284731635</v>
      </c>
    </row>
    <row r="6188" spans="1:32" x14ac:dyDescent="0.25">
      <c r="A6188" t="s">
        <v>12488</v>
      </c>
      <c r="B6188" t="s">
        <v>21</v>
      </c>
      <c r="C6188" s="7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 t="str">
        <f>IF(Table1[[#This Row],[Under 30]]="yes","under 30",IF(Table1[[#This Row],[Senior]]="No","Senior","other"))</f>
        <v>under 30</v>
      </c>
      <c r="AE6188">
        <f>IF(Table1[[#This Row],[Churn Label]]="no",0,1)</f>
        <v>0</v>
      </c>
      <c r="AF6188" cm="1">
        <f t="array" ref="AF6188">SUM(Table1[Cutomer Churned or not]/'KPI''s'!$B$1)</f>
        <v>0.2685808284731635</v>
      </c>
    </row>
    <row r="6189" spans="1:32" x14ac:dyDescent="0.25">
      <c r="A6189" t="s">
        <v>12490</v>
      </c>
      <c r="B6189" t="s">
        <v>21</v>
      </c>
      <c r="C6189" s="7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 t="str">
        <f>IF(Table1[[#This Row],[Under 30]]="yes","under 30",IF(Table1[[#This Row],[Senior]]="No","Senior","other"))</f>
        <v>Senior</v>
      </c>
      <c r="AE6189">
        <f>IF(Table1[[#This Row],[Churn Label]]="no",0,1)</f>
        <v>0</v>
      </c>
      <c r="AF6189" cm="1">
        <f t="array" ref="AF6189">SUM(Table1[Cutomer Churned or not]/'KPI''s'!$B$1)</f>
        <v>0.2685808284731635</v>
      </c>
    </row>
    <row r="6190" spans="1:32" x14ac:dyDescent="0.25">
      <c r="A6190" t="s">
        <v>12492</v>
      </c>
      <c r="B6190" t="s">
        <v>21</v>
      </c>
      <c r="C6190" s="7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 t="str">
        <f>IF(Table1[[#This Row],[Under 30]]="yes","under 30",IF(Table1[[#This Row],[Senior]]="No","Senior","other"))</f>
        <v>under 30</v>
      </c>
      <c r="AE6190">
        <f>IF(Table1[[#This Row],[Churn Label]]="no",0,1)</f>
        <v>0</v>
      </c>
      <c r="AF6190" cm="1">
        <f t="array" ref="AF6190">SUM(Table1[Cutomer Churned or not]/'KPI''s'!$B$1)</f>
        <v>0.2685808284731635</v>
      </c>
    </row>
    <row r="6191" spans="1:32" x14ac:dyDescent="0.25">
      <c r="A6191" t="s">
        <v>12494</v>
      </c>
      <c r="B6191" t="s">
        <v>21</v>
      </c>
      <c r="C6191" s="7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 t="str">
        <f>IF(Table1[[#This Row],[Under 30]]="yes","under 30",IF(Table1[[#This Row],[Senior]]="No","Senior","other"))</f>
        <v>Senior</v>
      </c>
      <c r="AE6191">
        <f>IF(Table1[[#This Row],[Churn Label]]="no",0,1)</f>
        <v>0</v>
      </c>
      <c r="AF6191" cm="1">
        <f t="array" ref="AF6191">SUM(Table1[Cutomer Churned or not]/'KPI''s'!$B$1)</f>
        <v>0.2685808284731635</v>
      </c>
    </row>
    <row r="6192" spans="1:32" x14ac:dyDescent="0.25">
      <c r="A6192" t="s">
        <v>12496</v>
      </c>
      <c r="B6192" t="s">
        <v>21</v>
      </c>
      <c r="C6192" s="7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 t="str">
        <f>IF(Table1[[#This Row],[Under 30]]="yes","under 30",IF(Table1[[#This Row],[Senior]]="No","Senior","other"))</f>
        <v>Senior</v>
      </c>
      <c r="AE6192">
        <f>IF(Table1[[#This Row],[Churn Label]]="no",0,1)</f>
        <v>0</v>
      </c>
      <c r="AF6192" cm="1">
        <f t="array" ref="AF6192">SUM(Table1[Cutomer Churned or not]/'KPI''s'!$B$1)</f>
        <v>0.2685808284731635</v>
      </c>
    </row>
    <row r="6193" spans="1:32" x14ac:dyDescent="0.25">
      <c r="A6193" t="s">
        <v>12498</v>
      </c>
      <c r="B6193" t="s">
        <v>21</v>
      </c>
      <c r="C6193" s="7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 t="str">
        <f>IF(Table1[[#This Row],[Under 30]]="yes","under 30",IF(Table1[[#This Row],[Senior]]="No","Senior","other"))</f>
        <v>Senior</v>
      </c>
      <c r="AE6193">
        <f>IF(Table1[[#This Row],[Churn Label]]="no",0,1)</f>
        <v>0</v>
      </c>
      <c r="AF6193" cm="1">
        <f t="array" ref="AF6193">SUM(Table1[Cutomer Churned or not]/'KPI''s'!$B$1)</f>
        <v>0.2685808284731635</v>
      </c>
    </row>
    <row r="6194" spans="1:32" x14ac:dyDescent="0.25">
      <c r="A6194" t="s">
        <v>12500</v>
      </c>
      <c r="B6194" t="s">
        <v>21</v>
      </c>
      <c r="C6194" s="7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 t="str">
        <f>IF(Table1[[#This Row],[Under 30]]="yes","under 30",IF(Table1[[#This Row],[Senior]]="No","Senior","other"))</f>
        <v>Senior</v>
      </c>
      <c r="AE6194">
        <f>IF(Table1[[#This Row],[Churn Label]]="no",0,1)</f>
        <v>0</v>
      </c>
      <c r="AF6194" cm="1">
        <f t="array" ref="AF6194">SUM(Table1[Cutomer Churned or not]/'KPI''s'!$B$1)</f>
        <v>0.2685808284731635</v>
      </c>
    </row>
    <row r="6195" spans="1:32" x14ac:dyDescent="0.25">
      <c r="A6195" t="s">
        <v>12502</v>
      </c>
      <c r="B6195" t="s">
        <v>21</v>
      </c>
      <c r="C6195" s="7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 t="str">
        <f>IF(Table1[[#This Row],[Under 30]]="yes","under 30",IF(Table1[[#This Row],[Senior]]="No","Senior","other"))</f>
        <v>Senior</v>
      </c>
      <c r="AE6195">
        <f>IF(Table1[[#This Row],[Churn Label]]="no",0,1)</f>
        <v>0</v>
      </c>
      <c r="AF6195" cm="1">
        <f t="array" ref="AF6195">SUM(Table1[Cutomer Churned or not]/'KPI''s'!$B$1)</f>
        <v>0.2685808284731635</v>
      </c>
    </row>
    <row r="6196" spans="1:32" x14ac:dyDescent="0.25">
      <c r="A6196" t="s">
        <v>12504</v>
      </c>
      <c r="B6196" t="s">
        <v>21</v>
      </c>
      <c r="C6196" s="7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 t="str">
        <f>IF(Table1[[#This Row],[Under 30]]="yes","under 30",IF(Table1[[#This Row],[Senior]]="No","Senior","other"))</f>
        <v>Senior</v>
      </c>
      <c r="AE6196">
        <f>IF(Table1[[#This Row],[Churn Label]]="no",0,1)</f>
        <v>0</v>
      </c>
      <c r="AF6196" cm="1">
        <f t="array" ref="AF6196">SUM(Table1[Cutomer Churned or not]/'KPI''s'!$B$1)</f>
        <v>0.2685808284731635</v>
      </c>
    </row>
    <row r="6197" spans="1:32" x14ac:dyDescent="0.25">
      <c r="A6197" t="s">
        <v>12506</v>
      </c>
      <c r="B6197" t="s">
        <v>21</v>
      </c>
      <c r="C6197" s="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 t="str">
        <f>IF(Table1[[#This Row],[Under 30]]="yes","under 30",IF(Table1[[#This Row],[Senior]]="No","Senior","other"))</f>
        <v>Senior</v>
      </c>
      <c r="AE6197">
        <f>IF(Table1[[#This Row],[Churn Label]]="no",0,1)</f>
        <v>0</v>
      </c>
      <c r="AF6197" cm="1">
        <f t="array" ref="AF6197">SUM(Table1[Cutomer Churned or not]/'KPI''s'!$B$1)</f>
        <v>0.2685808284731635</v>
      </c>
    </row>
    <row r="6198" spans="1:32" x14ac:dyDescent="0.25">
      <c r="A6198" t="s">
        <v>12508</v>
      </c>
      <c r="B6198" t="s">
        <v>21</v>
      </c>
      <c r="C6198" s="7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 t="str">
        <f>IF(Table1[[#This Row],[Under 30]]="yes","under 30",IF(Table1[[#This Row],[Senior]]="No","Senior","other"))</f>
        <v>Senior</v>
      </c>
      <c r="AE6198">
        <f>IF(Table1[[#This Row],[Churn Label]]="no",0,1)</f>
        <v>0</v>
      </c>
      <c r="AF6198" cm="1">
        <f t="array" ref="AF6198">SUM(Table1[Cutomer Churned or not]/'KPI''s'!$B$1)</f>
        <v>0.2685808284731635</v>
      </c>
    </row>
    <row r="6199" spans="1:32" x14ac:dyDescent="0.25">
      <c r="A6199" t="s">
        <v>12510</v>
      </c>
      <c r="B6199" t="s">
        <v>21</v>
      </c>
      <c r="C6199" s="7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 t="str">
        <f>IF(Table1[[#This Row],[Under 30]]="yes","under 30",IF(Table1[[#This Row],[Senior]]="No","Senior","other"))</f>
        <v>Senior</v>
      </c>
      <c r="AE6199">
        <f>IF(Table1[[#This Row],[Churn Label]]="no",0,1)</f>
        <v>0</v>
      </c>
      <c r="AF6199" cm="1">
        <f t="array" ref="AF6199">SUM(Table1[Cutomer Churned or not]/'KPI''s'!$B$1)</f>
        <v>0.2685808284731635</v>
      </c>
    </row>
    <row r="6200" spans="1:32" x14ac:dyDescent="0.25">
      <c r="A6200" t="s">
        <v>12512</v>
      </c>
      <c r="B6200" t="s">
        <v>21</v>
      </c>
      <c r="C6200" s="7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 t="str">
        <f>IF(Table1[[#This Row],[Under 30]]="yes","under 30",IF(Table1[[#This Row],[Senior]]="No","Senior","other"))</f>
        <v>under 30</v>
      </c>
      <c r="AE6200">
        <f>IF(Table1[[#This Row],[Churn Label]]="no",0,1)</f>
        <v>0</v>
      </c>
      <c r="AF6200" cm="1">
        <f t="array" ref="AF6200">SUM(Table1[Cutomer Churned or not]/'KPI''s'!$B$1)</f>
        <v>0.2685808284731635</v>
      </c>
    </row>
    <row r="6201" spans="1:32" x14ac:dyDescent="0.25">
      <c r="A6201" t="s">
        <v>12514</v>
      </c>
      <c r="B6201" t="s">
        <v>21</v>
      </c>
      <c r="C6201" s="7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 t="str">
        <f>IF(Table1[[#This Row],[Under 30]]="yes","under 30",IF(Table1[[#This Row],[Senior]]="No","Senior","other"))</f>
        <v>Senior</v>
      </c>
      <c r="AE6201">
        <f>IF(Table1[[#This Row],[Churn Label]]="no",0,1)</f>
        <v>0</v>
      </c>
      <c r="AF6201" cm="1">
        <f t="array" ref="AF6201">SUM(Table1[Cutomer Churned or not]/'KPI''s'!$B$1)</f>
        <v>0.2685808284731635</v>
      </c>
    </row>
    <row r="6202" spans="1:32" x14ac:dyDescent="0.25">
      <c r="A6202" t="s">
        <v>12516</v>
      </c>
      <c r="B6202" t="s">
        <v>21</v>
      </c>
      <c r="C6202" s="7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 t="str">
        <f>IF(Table1[[#This Row],[Under 30]]="yes","under 30",IF(Table1[[#This Row],[Senior]]="No","Senior","other"))</f>
        <v>Senior</v>
      </c>
      <c r="AE6202">
        <f>IF(Table1[[#This Row],[Churn Label]]="no",0,1)</f>
        <v>0</v>
      </c>
      <c r="AF6202" cm="1">
        <f t="array" ref="AF6202">SUM(Table1[Cutomer Churned or not]/'KPI''s'!$B$1)</f>
        <v>0.2685808284731635</v>
      </c>
    </row>
    <row r="6203" spans="1:32" x14ac:dyDescent="0.25">
      <c r="A6203" t="s">
        <v>12518</v>
      </c>
      <c r="B6203" t="s">
        <v>21</v>
      </c>
      <c r="C6203" s="7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 t="str">
        <f>IF(Table1[[#This Row],[Under 30]]="yes","under 30",IF(Table1[[#This Row],[Senior]]="No","Senior","other"))</f>
        <v>Senior</v>
      </c>
      <c r="AE6203">
        <f>IF(Table1[[#This Row],[Churn Label]]="no",0,1)</f>
        <v>0</v>
      </c>
      <c r="AF6203" cm="1">
        <f t="array" ref="AF6203">SUM(Table1[Cutomer Churned or not]/'KPI''s'!$B$1)</f>
        <v>0.2685808284731635</v>
      </c>
    </row>
    <row r="6204" spans="1:32" x14ac:dyDescent="0.25">
      <c r="A6204" t="s">
        <v>12520</v>
      </c>
      <c r="B6204" t="s">
        <v>21</v>
      </c>
      <c r="C6204" s="7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 t="str">
        <f>IF(Table1[[#This Row],[Under 30]]="yes","under 30",IF(Table1[[#This Row],[Senior]]="No","Senior","other"))</f>
        <v>other</v>
      </c>
      <c r="AE6204">
        <f>IF(Table1[[#This Row],[Churn Label]]="no",0,1)</f>
        <v>0</v>
      </c>
      <c r="AF6204" cm="1">
        <f t="array" ref="AF6204">SUM(Table1[Cutomer Churned or not]/'KPI''s'!$B$1)</f>
        <v>0.2685808284731635</v>
      </c>
    </row>
    <row r="6205" spans="1:32" x14ac:dyDescent="0.25">
      <c r="A6205" t="s">
        <v>12522</v>
      </c>
      <c r="B6205" t="s">
        <v>21</v>
      </c>
      <c r="C6205" s="7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 t="str">
        <f>IF(Table1[[#This Row],[Under 30]]="yes","under 30",IF(Table1[[#This Row],[Senior]]="No","Senior","other"))</f>
        <v>under 30</v>
      </c>
      <c r="AE6205">
        <f>IF(Table1[[#This Row],[Churn Label]]="no",0,1)</f>
        <v>0</v>
      </c>
      <c r="AF6205" cm="1">
        <f t="array" ref="AF6205">SUM(Table1[Cutomer Churned or not]/'KPI''s'!$B$1)</f>
        <v>0.2685808284731635</v>
      </c>
    </row>
    <row r="6206" spans="1:32" x14ac:dyDescent="0.25">
      <c r="A6206" t="s">
        <v>12524</v>
      </c>
      <c r="B6206" t="s">
        <v>21</v>
      </c>
      <c r="C6206" s="7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 t="str">
        <f>IF(Table1[[#This Row],[Under 30]]="yes","under 30",IF(Table1[[#This Row],[Senior]]="No","Senior","other"))</f>
        <v>other</v>
      </c>
      <c r="AE6206">
        <f>IF(Table1[[#This Row],[Churn Label]]="no",0,1)</f>
        <v>0</v>
      </c>
      <c r="AF6206" cm="1">
        <f t="array" ref="AF6206">SUM(Table1[Cutomer Churned or not]/'KPI''s'!$B$1)</f>
        <v>0.2685808284731635</v>
      </c>
    </row>
    <row r="6207" spans="1:32" x14ac:dyDescent="0.25">
      <c r="A6207" t="s">
        <v>12526</v>
      </c>
      <c r="B6207" t="s">
        <v>21</v>
      </c>
      <c r="C6207" s="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 t="str">
        <f>IF(Table1[[#This Row],[Under 30]]="yes","under 30",IF(Table1[[#This Row],[Senior]]="No","Senior","other"))</f>
        <v>under 30</v>
      </c>
      <c r="AE6207">
        <f>IF(Table1[[#This Row],[Churn Label]]="no",0,1)</f>
        <v>0</v>
      </c>
      <c r="AF6207" cm="1">
        <f t="array" ref="AF6207">SUM(Table1[Cutomer Churned or not]/'KPI''s'!$B$1)</f>
        <v>0.2685808284731635</v>
      </c>
    </row>
    <row r="6208" spans="1:32" x14ac:dyDescent="0.25">
      <c r="A6208" t="s">
        <v>12528</v>
      </c>
      <c r="B6208" t="s">
        <v>21</v>
      </c>
      <c r="C6208" s="7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 t="str">
        <f>IF(Table1[[#This Row],[Under 30]]="yes","under 30",IF(Table1[[#This Row],[Senior]]="No","Senior","other"))</f>
        <v>Senior</v>
      </c>
      <c r="AE6208">
        <f>IF(Table1[[#This Row],[Churn Label]]="no",0,1)</f>
        <v>0</v>
      </c>
      <c r="AF6208" cm="1">
        <f t="array" ref="AF6208">SUM(Table1[Cutomer Churned or not]/'KPI''s'!$B$1)</f>
        <v>0.2685808284731635</v>
      </c>
    </row>
    <row r="6209" spans="1:32" x14ac:dyDescent="0.25">
      <c r="A6209" t="s">
        <v>12530</v>
      </c>
      <c r="B6209" t="s">
        <v>21</v>
      </c>
      <c r="C6209" s="7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 t="str">
        <f>IF(Table1[[#This Row],[Under 30]]="yes","under 30",IF(Table1[[#This Row],[Senior]]="No","Senior","other"))</f>
        <v>Senior</v>
      </c>
      <c r="AE6209">
        <f>IF(Table1[[#This Row],[Churn Label]]="no",0,1)</f>
        <v>0</v>
      </c>
      <c r="AF6209" cm="1">
        <f t="array" ref="AF6209">SUM(Table1[Cutomer Churned or not]/'KPI''s'!$B$1)</f>
        <v>0.2685808284731635</v>
      </c>
    </row>
    <row r="6210" spans="1:32" x14ac:dyDescent="0.25">
      <c r="A6210" t="s">
        <v>12532</v>
      </c>
      <c r="B6210" t="s">
        <v>21</v>
      </c>
      <c r="C6210" s="7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 t="str">
        <f>IF(Table1[[#This Row],[Under 30]]="yes","under 30",IF(Table1[[#This Row],[Senior]]="No","Senior","other"))</f>
        <v>Senior</v>
      </c>
      <c r="AE6210">
        <f>IF(Table1[[#This Row],[Churn Label]]="no",0,1)</f>
        <v>0</v>
      </c>
      <c r="AF6210" cm="1">
        <f t="array" ref="AF6210">SUM(Table1[Cutomer Churned or not]/'KPI''s'!$B$1)</f>
        <v>0.2685808284731635</v>
      </c>
    </row>
    <row r="6211" spans="1:32" x14ac:dyDescent="0.25">
      <c r="A6211" t="s">
        <v>12534</v>
      </c>
      <c r="B6211" t="s">
        <v>21</v>
      </c>
      <c r="C6211" s="7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 t="str">
        <f>IF(Table1[[#This Row],[Under 30]]="yes","under 30",IF(Table1[[#This Row],[Senior]]="No","Senior","other"))</f>
        <v>Senior</v>
      </c>
      <c r="AE6211">
        <f>IF(Table1[[#This Row],[Churn Label]]="no",0,1)</f>
        <v>0</v>
      </c>
      <c r="AF6211" cm="1">
        <f t="array" ref="AF6211">SUM(Table1[Cutomer Churned or not]/'KPI''s'!$B$1)</f>
        <v>0.2685808284731635</v>
      </c>
    </row>
    <row r="6212" spans="1:32" x14ac:dyDescent="0.25">
      <c r="A6212" t="s">
        <v>12536</v>
      </c>
      <c r="B6212" t="s">
        <v>21</v>
      </c>
      <c r="C6212" s="7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 t="str">
        <f>IF(Table1[[#This Row],[Under 30]]="yes","under 30",IF(Table1[[#This Row],[Senior]]="No","Senior","other"))</f>
        <v>Senior</v>
      </c>
      <c r="AE6212">
        <f>IF(Table1[[#This Row],[Churn Label]]="no",0,1)</f>
        <v>0</v>
      </c>
      <c r="AF6212" cm="1">
        <f t="array" ref="AF6212">SUM(Table1[Cutomer Churned or not]/'KPI''s'!$B$1)</f>
        <v>0.2685808284731635</v>
      </c>
    </row>
    <row r="6213" spans="1:32" x14ac:dyDescent="0.25">
      <c r="A6213" t="s">
        <v>12538</v>
      </c>
      <c r="B6213" t="s">
        <v>21</v>
      </c>
      <c r="C6213" s="7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 t="str">
        <f>IF(Table1[[#This Row],[Under 30]]="yes","under 30",IF(Table1[[#This Row],[Senior]]="No","Senior","other"))</f>
        <v>under 30</v>
      </c>
      <c r="AE6213">
        <f>IF(Table1[[#This Row],[Churn Label]]="no",0,1)</f>
        <v>0</v>
      </c>
      <c r="AF6213" cm="1">
        <f t="array" ref="AF6213">SUM(Table1[Cutomer Churned or not]/'KPI''s'!$B$1)</f>
        <v>0.2685808284731635</v>
      </c>
    </row>
    <row r="6214" spans="1:32" x14ac:dyDescent="0.25">
      <c r="A6214" t="s">
        <v>12540</v>
      </c>
      <c r="B6214" t="s">
        <v>21</v>
      </c>
      <c r="C6214" s="7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 t="str">
        <f>IF(Table1[[#This Row],[Under 30]]="yes","under 30",IF(Table1[[#This Row],[Senior]]="No","Senior","other"))</f>
        <v>Senior</v>
      </c>
      <c r="AE6214">
        <f>IF(Table1[[#This Row],[Churn Label]]="no",0,1)</f>
        <v>0</v>
      </c>
      <c r="AF6214" cm="1">
        <f t="array" ref="AF6214">SUM(Table1[Cutomer Churned or not]/'KPI''s'!$B$1)</f>
        <v>0.2685808284731635</v>
      </c>
    </row>
    <row r="6215" spans="1:32" x14ac:dyDescent="0.25">
      <c r="A6215" t="s">
        <v>12542</v>
      </c>
      <c r="B6215" t="s">
        <v>21</v>
      </c>
      <c r="C6215" s="7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 t="str">
        <f>IF(Table1[[#This Row],[Under 30]]="yes","under 30",IF(Table1[[#This Row],[Senior]]="No","Senior","other"))</f>
        <v>other</v>
      </c>
      <c r="AE6215">
        <f>IF(Table1[[#This Row],[Churn Label]]="no",0,1)</f>
        <v>0</v>
      </c>
      <c r="AF6215" cm="1">
        <f t="array" ref="AF6215">SUM(Table1[Cutomer Churned or not]/'KPI''s'!$B$1)</f>
        <v>0.2685808284731635</v>
      </c>
    </row>
    <row r="6216" spans="1:32" x14ac:dyDescent="0.25">
      <c r="A6216" t="s">
        <v>12544</v>
      </c>
      <c r="B6216" t="s">
        <v>21</v>
      </c>
      <c r="C6216" s="7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 t="str">
        <f>IF(Table1[[#This Row],[Under 30]]="yes","under 30",IF(Table1[[#This Row],[Senior]]="No","Senior","other"))</f>
        <v>Senior</v>
      </c>
      <c r="AE6216">
        <f>IF(Table1[[#This Row],[Churn Label]]="no",0,1)</f>
        <v>0</v>
      </c>
      <c r="AF6216" cm="1">
        <f t="array" ref="AF6216">SUM(Table1[Cutomer Churned or not]/'KPI''s'!$B$1)</f>
        <v>0.2685808284731635</v>
      </c>
    </row>
    <row r="6217" spans="1:32" x14ac:dyDescent="0.25">
      <c r="A6217" t="s">
        <v>12546</v>
      </c>
      <c r="B6217" t="s">
        <v>21</v>
      </c>
      <c r="C6217" s="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 t="str">
        <f>IF(Table1[[#This Row],[Under 30]]="yes","under 30",IF(Table1[[#This Row],[Senior]]="No","Senior","other"))</f>
        <v>Senior</v>
      </c>
      <c r="AE6217">
        <f>IF(Table1[[#This Row],[Churn Label]]="no",0,1)</f>
        <v>0</v>
      </c>
      <c r="AF6217" cm="1">
        <f t="array" ref="AF6217">SUM(Table1[Cutomer Churned or not]/'KPI''s'!$B$1)</f>
        <v>0.2685808284731635</v>
      </c>
    </row>
    <row r="6218" spans="1:32" x14ac:dyDescent="0.25">
      <c r="A6218" t="s">
        <v>12548</v>
      </c>
      <c r="B6218" t="s">
        <v>21</v>
      </c>
      <c r="C6218" s="7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 t="str">
        <f>IF(Table1[[#This Row],[Under 30]]="yes","under 30",IF(Table1[[#This Row],[Senior]]="No","Senior","other"))</f>
        <v>Senior</v>
      </c>
      <c r="AE6218">
        <f>IF(Table1[[#This Row],[Churn Label]]="no",0,1)</f>
        <v>0</v>
      </c>
      <c r="AF6218" cm="1">
        <f t="array" ref="AF6218">SUM(Table1[Cutomer Churned or not]/'KPI''s'!$B$1)</f>
        <v>0.2685808284731635</v>
      </c>
    </row>
    <row r="6219" spans="1:32" x14ac:dyDescent="0.25">
      <c r="A6219" t="s">
        <v>12550</v>
      </c>
      <c r="B6219" t="s">
        <v>21</v>
      </c>
      <c r="C6219" s="7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 t="str">
        <f>IF(Table1[[#This Row],[Under 30]]="yes","under 30",IF(Table1[[#This Row],[Senior]]="No","Senior","other"))</f>
        <v>Senior</v>
      </c>
      <c r="AE6219">
        <f>IF(Table1[[#This Row],[Churn Label]]="no",0,1)</f>
        <v>0</v>
      </c>
      <c r="AF6219" cm="1">
        <f t="array" ref="AF6219">SUM(Table1[Cutomer Churned or not]/'KPI''s'!$B$1)</f>
        <v>0.2685808284731635</v>
      </c>
    </row>
    <row r="6220" spans="1:32" x14ac:dyDescent="0.25">
      <c r="A6220" t="s">
        <v>12552</v>
      </c>
      <c r="B6220" t="s">
        <v>21</v>
      </c>
      <c r="C6220" s="7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 t="str">
        <f>IF(Table1[[#This Row],[Under 30]]="yes","under 30",IF(Table1[[#This Row],[Senior]]="No","Senior","other"))</f>
        <v>Senior</v>
      </c>
      <c r="AE6220">
        <f>IF(Table1[[#This Row],[Churn Label]]="no",0,1)</f>
        <v>0</v>
      </c>
      <c r="AF6220" cm="1">
        <f t="array" ref="AF6220">SUM(Table1[Cutomer Churned or not]/'KPI''s'!$B$1)</f>
        <v>0.2685808284731635</v>
      </c>
    </row>
    <row r="6221" spans="1:32" x14ac:dyDescent="0.25">
      <c r="A6221" t="s">
        <v>12554</v>
      </c>
      <c r="B6221" t="s">
        <v>21</v>
      </c>
      <c r="C6221" s="7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 t="str">
        <f>IF(Table1[[#This Row],[Under 30]]="yes","under 30",IF(Table1[[#This Row],[Senior]]="No","Senior","other"))</f>
        <v>Senior</v>
      </c>
      <c r="AE6221">
        <f>IF(Table1[[#This Row],[Churn Label]]="no",0,1)</f>
        <v>0</v>
      </c>
      <c r="AF6221" cm="1">
        <f t="array" ref="AF6221">SUM(Table1[Cutomer Churned or not]/'KPI''s'!$B$1)</f>
        <v>0.2685808284731635</v>
      </c>
    </row>
    <row r="6222" spans="1:32" x14ac:dyDescent="0.25">
      <c r="A6222" t="s">
        <v>12556</v>
      </c>
      <c r="B6222" t="s">
        <v>21</v>
      </c>
      <c r="C6222" s="7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 t="str">
        <f>IF(Table1[[#This Row],[Under 30]]="yes","under 30",IF(Table1[[#This Row],[Senior]]="No","Senior","other"))</f>
        <v>under 30</v>
      </c>
      <c r="AE6222">
        <f>IF(Table1[[#This Row],[Churn Label]]="no",0,1)</f>
        <v>0</v>
      </c>
      <c r="AF6222" cm="1">
        <f t="array" ref="AF6222">SUM(Table1[Cutomer Churned or not]/'KPI''s'!$B$1)</f>
        <v>0.2685808284731635</v>
      </c>
    </row>
    <row r="6223" spans="1:32" x14ac:dyDescent="0.25">
      <c r="A6223" t="s">
        <v>12558</v>
      </c>
      <c r="B6223" t="s">
        <v>21</v>
      </c>
      <c r="C6223" s="7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 t="str">
        <f>IF(Table1[[#This Row],[Under 30]]="yes","under 30",IF(Table1[[#This Row],[Senior]]="No","Senior","other"))</f>
        <v>Senior</v>
      </c>
      <c r="AE6223">
        <f>IF(Table1[[#This Row],[Churn Label]]="no",0,1)</f>
        <v>0</v>
      </c>
      <c r="AF6223" cm="1">
        <f t="array" ref="AF6223">SUM(Table1[Cutomer Churned or not]/'KPI''s'!$B$1)</f>
        <v>0.2685808284731635</v>
      </c>
    </row>
    <row r="6224" spans="1:32" x14ac:dyDescent="0.25">
      <c r="A6224" t="s">
        <v>12560</v>
      </c>
      <c r="B6224" t="s">
        <v>21</v>
      </c>
      <c r="C6224" s="7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 t="str">
        <f>IF(Table1[[#This Row],[Under 30]]="yes","under 30",IF(Table1[[#This Row],[Senior]]="No","Senior","other"))</f>
        <v>under 30</v>
      </c>
      <c r="AE6224">
        <f>IF(Table1[[#This Row],[Churn Label]]="no",0,1)</f>
        <v>0</v>
      </c>
      <c r="AF6224" cm="1">
        <f t="array" ref="AF6224">SUM(Table1[Cutomer Churned or not]/'KPI''s'!$B$1)</f>
        <v>0.2685808284731635</v>
      </c>
    </row>
    <row r="6225" spans="1:32" x14ac:dyDescent="0.25">
      <c r="A6225" t="s">
        <v>12562</v>
      </c>
      <c r="B6225" t="s">
        <v>21</v>
      </c>
      <c r="C6225" s="7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 t="str">
        <f>IF(Table1[[#This Row],[Under 30]]="yes","under 30",IF(Table1[[#This Row],[Senior]]="No","Senior","other"))</f>
        <v>Senior</v>
      </c>
      <c r="AE6225">
        <f>IF(Table1[[#This Row],[Churn Label]]="no",0,1)</f>
        <v>0</v>
      </c>
      <c r="AF6225" cm="1">
        <f t="array" ref="AF6225">SUM(Table1[Cutomer Churned or not]/'KPI''s'!$B$1)</f>
        <v>0.2685808284731635</v>
      </c>
    </row>
    <row r="6226" spans="1:32" x14ac:dyDescent="0.25">
      <c r="A6226" t="s">
        <v>12564</v>
      </c>
      <c r="B6226" t="s">
        <v>21</v>
      </c>
      <c r="C6226" s="7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 t="str">
        <f>IF(Table1[[#This Row],[Under 30]]="yes","under 30",IF(Table1[[#This Row],[Senior]]="No","Senior","other"))</f>
        <v>Senior</v>
      </c>
      <c r="AE6226">
        <f>IF(Table1[[#This Row],[Churn Label]]="no",0,1)</f>
        <v>0</v>
      </c>
      <c r="AF6226" cm="1">
        <f t="array" ref="AF6226">SUM(Table1[Cutomer Churned or not]/'KPI''s'!$B$1)</f>
        <v>0.2685808284731635</v>
      </c>
    </row>
    <row r="6227" spans="1:32" x14ac:dyDescent="0.25">
      <c r="A6227" t="s">
        <v>12566</v>
      </c>
      <c r="B6227" t="s">
        <v>21</v>
      </c>
      <c r="C6227" s="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 t="str">
        <f>IF(Table1[[#This Row],[Under 30]]="yes","under 30",IF(Table1[[#This Row],[Senior]]="No","Senior","other"))</f>
        <v>other</v>
      </c>
      <c r="AE6227">
        <f>IF(Table1[[#This Row],[Churn Label]]="no",0,1)</f>
        <v>0</v>
      </c>
      <c r="AF6227" cm="1">
        <f t="array" ref="AF6227">SUM(Table1[Cutomer Churned or not]/'KPI''s'!$B$1)</f>
        <v>0.2685808284731635</v>
      </c>
    </row>
    <row r="6228" spans="1:32" x14ac:dyDescent="0.25">
      <c r="A6228" t="s">
        <v>12568</v>
      </c>
      <c r="B6228" t="s">
        <v>21</v>
      </c>
      <c r="C6228" s="7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 t="str">
        <f>IF(Table1[[#This Row],[Under 30]]="yes","under 30",IF(Table1[[#This Row],[Senior]]="No","Senior","other"))</f>
        <v>Senior</v>
      </c>
      <c r="AE6228">
        <f>IF(Table1[[#This Row],[Churn Label]]="no",0,1)</f>
        <v>0</v>
      </c>
      <c r="AF6228" cm="1">
        <f t="array" ref="AF6228">SUM(Table1[Cutomer Churned or not]/'KPI''s'!$B$1)</f>
        <v>0.2685808284731635</v>
      </c>
    </row>
    <row r="6229" spans="1:32" x14ac:dyDescent="0.25">
      <c r="A6229" t="s">
        <v>12570</v>
      </c>
      <c r="B6229" t="s">
        <v>21</v>
      </c>
      <c r="C6229" s="7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 t="str">
        <f>IF(Table1[[#This Row],[Under 30]]="yes","under 30",IF(Table1[[#This Row],[Senior]]="No","Senior","other"))</f>
        <v>Senior</v>
      </c>
      <c r="AE6229">
        <f>IF(Table1[[#This Row],[Churn Label]]="no",0,1)</f>
        <v>0</v>
      </c>
      <c r="AF6229" cm="1">
        <f t="array" ref="AF6229">SUM(Table1[Cutomer Churned or not]/'KPI''s'!$B$1)</f>
        <v>0.2685808284731635</v>
      </c>
    </row>
    <row r="6230" spans="1:32" x14ac:dyDescent="0.25">
      <c r="A6230" t="s">
        <v>12572</v>
      </c>
      <c r="B6230" t="s">
        <v>21</v>
      </c>
      <c r="C6230" s="7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 t="str">
        <f>IF(Table1[[#This Row],[Under 30]]="yes","under 30",IF(Table1[[#This Row],[Senior]]="No","Senior","other"))</f>
        <v>Senior</v>
      </c>
      <c r="AE6230">
        <f>IF(Table1[[#This Row],[Churn Label]]="no",0,1)</f>
        <v>0</v>
      </c>
      <c r="AF6230" cm="1">
        <f t="array" ref="AF6230">SUM(Table1[Cutomer Churned or not]/'KPI''s'!$B$1)</f>
        <v>0.2685808284731635</v>
      </c>
    </row>
    <row r="6231" spans="1:32" x14ac:dyDescent="0.25">
      <c r="A6231" t="s">
        <v>12574</v>
      </c>
      <c r="B6231" t="s">
        <v>21</v>
      </c>
      <c r="C6231" s="7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 t="str">
        <f>IF(Table1[[#This Row],[Under 30]]="yes","under 30",IF(Table1[[#This Row],[Senior]]="No","Senior","other"))</f>
        <v>Senior</v>
      </c>
      <c r="AE6231">
        <f>IF(Table1[[#This Row],[Churn Label]]="no",0,1)</f>
        <v>0</v>
      </c>
      <c r="AF6231" cm="1">
        <f t="array" ref="AF6231">SUM(Table1[Cutomer Churned or not]/'KPI''s'!$B$1)</f>
        <v>0.2685808284731635</v>
      </c>
    </row>
    <row r="6232" spans="1:32" x14ac:dyDescent="0.25">
      <c r="A6232" t="s">
        <v>12576</v>
      </c>
      <c r="B6232" t="s">
        <v>21</v>
      </c>
      <c r="C6232" s="7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 t="str">
        <f>IF(Table1[[#This Row],[Under 30]]="yes","under 30",IF(Table1[[#This Row],[Senior]]="No","Senior","other"))</f>
        <v>Senior</v>
      </c>
      <c r="AE6232">
        <f>IF(Table1[[#This Row],[Churn Label]]="no",0,1)</f>
        <v>0</v>
      </c>
      <c r="AF6232" cm="1">
        <f t="array" ref="AF6232">SUM(Table1[Cutomer Churned or not]/'KPI''s'!$B$1)</f>
        <v>0.2685808284731635</v>
      </c>
    </row>
    <row r="6233" spans="1:32" x14ac:dyDescent="0.25">
      <c r="A6233" t="s">
        <v>12578</v>
      </c>
      <c r="B6233" t="s">
        <v>21</v>
      </c>
      <c r="C6233" s="7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 t="str">
        <f>IF(Table1[[#This Row],[Under 30]]="yes","under 30",IF(Table1[[#This Row],[Senior]]="No","Senior","other"))</f>
        <v>Senior</v>
      </c>
      <c r="AE6233">
        <f>IF(Table1[[#This Row],[Churn Label]]="no",0,1)</f>
        <v>0</v>
      </c>
      <c r="AF6233" cm="1">
        <f t="array" ref="AF6233">SUM(Table1[Cutomer Churned or not]/'KPI''s'!$B$1)</f>
        <v>0.2685808284731635</v>
      </c>
    </row>
    <row r="6234" spans="1:32" x14ac:dyDescent="0.25">
      <c r="A6234" t="s">
        <v>12580</v>
      </c>
      <c r="B6234" t="s">
        <v>21</v>
      </c>
      <c r="C6234" s="7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 t="str">
        <f>IF(Table1[[#This Row],[Under 30]]="yes","under 30",IF(Table1[[#This Row],[Senior]]="No","Senior","other"))</f>
        <v>Senior</v>
      </c>
      <c r="AE6234">
        <f>IF(Table1[[#This Row],[Churn Label]]="no",0,1)</f>
        <v>0</v>
      </c>
      <c r="AF6234" cm="1">
        <f t="array" ref="AF6234">SUM(Table1[Cutomer Churned or not]/'KPI''s'!$B$1)</f>
        <v>0.2685808284731635</v>
      </c>
    </row>
    <row r="6235" spans="1:32" x14ac:dyDescent="0.25">
      <c r="A6235" t="s">
        <v>12582</v>
      </c>
      <c r="B6235" t="s">
        <v>21</v>
      </c>
      <c r="C6235" s="7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 t="str">
        <f>IF(Table1[[#This Row],[Under 30]]="yes","under 30",IF(Table1[[#This Row],[Senior]]="No","Senior","other"))</f>
        <v>Senior</v>
      </c>
      <c r="AE6235">
        <f>IF(Table1[[#This Row],[Churn Label]]="no",0,1)</f>
        <v>0</v>
      </c>
      <c r="AF6235" cm="1">
        <f t="array" ref="AF6235">SUM(Table1[Cutomer Churned or not]/'KPI''s'!$B$1)</f>
        <v>0.2685808284731635</v>
      </c>
    </row>
    <row r="6236" spans="1:32" x14ac:dyDescent="0.25">
      <c r="A6236" t="s">
        <v>12584</v>
      </c>
      <c r="B6236" t="s">
        <v>21</v>
      </c>
      <c r="C6236" s="7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 t="str">
        <f>IF(Table1[[#This Row],[Under 30]]="yes","under 30",IF(Table1[[#This Row],[Senior]]="No","Senior","other"))</f>
        <v>Senior</v>
      </c>
      <c r="AE6236">
        <f>IF(Table1[[#This Row],[Churn Label]]="no",0,1)</f>
        <v>0</v>
      </c>
      <c r="AF6236" cm="1">
        <f t="array" ref="AF6236">SUM(Table1[Cutomer Churned or not]/'KPI''s'!$B$1)</f>
        <v>0.2685808284731635</v>
      </c>
    </row>
    <row r="6237" spans="1:32" x14ac:dyDescent="0.25">
      <c r="A6237" t="s">
        <v>12586</v>
      </c>
      <c r="B6237" t="s">
        <v>21</v>
      </c>
      <c r="C6237" s="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 t="str">
        <f>IF(Table1[[#This Row],[Under 30]]="yes","under 30",IF(Table1[[#This Row],[Senior]]="No","Senior","other"))</f>
        <v>Senior</v>
      </c>
      <c r="AE6237">
        <f>IF(Table1[[#This Row],[Churn Label]]="no",0,1)</f>
        <v>0</v>
      </c>
      <c r="AF6237" cm="1">
        <f t="array" ref="AF6237">SUM(Table1[Cutomer Churned or not]/'KPI''s'!$B$1)</f>
        <v>0.2685808284731635</v>
      </c>
    </row>
    <row r="6238" spans="1:32" x14ac:dyDescent="0.25">
      <c r="A6238" t="s">
        <v>12588</v>
      </c>
      <c r="B6238" t="s">
        <v>21</v>
      </c>
      <c r="C6238" s="7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 t="str">
        <f>IF(Table1[[#This Row],[Under 30]]="yes","under 30",IF(Table1[[#This Row],[Senior]]="No","Senior","other"))</f>
        <v>Senior</v>
      </c>
      <c r="AE6238">
        <f>IF(Table1[[#This Row],[Churn Label]]="no",0,1)</f>
        <v>0</v>
      </c>
      <c r="AF6238" cm="1">
        <f t="array" ref="AF6238">SUM(Table1[Cutomer Churned or not]/'KPI''s'!$B$1)</f>
        <v>0.2685808284731635</v>
      </c>
    </row>
    <row r="6239" spans="1:32" x14ac:dyDescent="0.25">
      <c r="A6239" t="s">
        <v>12590</v>
      </c>
      <c r="B6239" t="s">
        <v>21</v>
      </c>
      <c r="C6239" s="7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 t="str">
        <f>IF(Table1[[#This Row],[Under 30]]="yes","under 30",IF(Table1[[#This Row],[Senior]]="No","Senior","other"))</f>
        <v>under 30</v>
      </c>
      <c r="AE6239">
        <f>IF(Table1[[#This Row],[Churn Label]]="no",0,1)</f>
        <v>0</v>
      </c>
      <c r="AF6239" cm="1">
        <f t="array" ref="AF6239">SUM(Table1[Cutomer Churned or not]/'KPI''s'!$B$1)</f>
        <v>0.2685808284731635</v>
      </c>
    </row>
    <row r="6240" spans="1:32" x14ac:dyDescent="0.25">
      <c r="A6240" t="s">
        <v>12592</v>
      </c>
      <c r="B6240" t="s">
        <v>21</v>
      </c>
      <c r="C6240" s="7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 t="str">
        <f>IF(Table1[[#This Row],[Under 30]]="yes","under 30",IF(Table1[[#This Row],[Senior]]="No","Senior","other"))</f>
        <v>under 30</v>
      </c>
      <c r="AE6240">
        <f>IF(Table1[[#This Row],[Churn Label]]="no",0,1)</f>
        <v>0</v>
      </c>
      <c r="AF6240" cm="1">
        <f t="array" ref="AF6240">SUM(Table1[Cutomer Churned or not]/'KPI''s'!$B$1)</f>
        <v>0.2685808284731635</v>
      </c>
    </row>
    <row r="6241" spans="1:32" x14ac:dyDescent="0.25">
      <c r="A6241" t="s">
        <v>12594</v>
      </c>
      <c r="B6241" t="s">
        <v>21</v>
      </c>
      <c r="C6241" s="7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 t="str">
        <f>IF(Table1[[#This Row],[Under 30]]="yes","under 30",IF(Table1[[#This Row],[Senior]]="No","Senior","other"))</f>
        <v>under 30</v>
      </c>
      <c r="AE6241">
        <f>IF(Table1[[#This Row],[Churn Label]]="no",0,1)</f>
        <v>0</v>
      </c>
      <c r="AF6241" cm="1">
        <f t="array" ref="AF6241">SUM(Table1[Cutomer Churned or not]/'KPI''s'!$B$1)</f>
        <v>0.2685808284731635</v>
      </c>
    </row>
    <row r="6242" spans="1:32" x14ac:dyDescent="0.25">
      <c r="A6242" t="s">
        <v>12596</v>
      </c>
      <c r="B6242" t="s">
        <v>21</v>
      </c>
      <c r="C6242" s="7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 t="str">
        <f>IF(Table1[[#This Row],[Under 30]]="yes","under 30",IF(Table1[[#This Row],[Senior]]="No","Senior","other"))</f>
        <v>Senior</v>
      </c>
      <c r="AE6242">
        <f>IF(Table1[[#This Row],[Churn Label]]="no",0,1)</f>
        <v>0</v>
      </c>
      <c r="AF6242" cm="1">
        <f t="array" ref="AF6242">SUM(Table1[Cutomer Churned or not]/'KPI''s'!$B$1)</f>
        <v>0.2685808284731635</v>
      </c>
    </row>
    <row r="6243" spans="1:32" x14ac:dyDescent="0.25">
      <c r="A6243" t="s">
        <v>12598</v>
      </c>
      <c r="B6243" t="s">
        <v>21</v>
      </c>
      <c r="C6243" s="7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 t="str">
        <f>IF(Table1[[#This Row],[Under 30]]="yes","under 30",IF(Table1[[#This Row],[Senior]]="No","Senior","other"))</f>
        <v>other</v>
      </c>
      <c r="AE6243">
        <f>IF(Table1[[#This Row],[Churn Label]]="no",0,1)</f>
        <v>0</v>
      </c>
      <c r="AF6243" cm="1">
        <f t="array" ref="AF6243">SUM(Table1[Cutomer Churned or not]/'KPI''s'!$B$1)</f>
        <v>0.2685808284731635</v>
      </c>
    </row>
    <row r="6244" spans="1:32" x14ac:dyDescent="0.25">
      <c r="A6244" t="s">
        <v>12600</v>
      </c>
      <c r="B6244" t="s">
        <v>21</v>
      </c>
      <c r="C6244" s="7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 t="str">
        <f>IF(Table1[[#This Row],[Under 30]]="yes","under 30",IF(Table1[[#This Row],[Senior]]="No","Senior","other"))</f>
        <v>under 30</v>
      </c>
      <c r="AE6244">
        <f>IF(Table1[[#This Row],[Churn Label]]="no",0,1)</f>
        <v>0</v>
      </c>
      <c r="AF6244" cm="1">
        <f t="array" ref="AF6244">SUM(Table1[Cutomer Churned or not]/'KPI''s'!$B$1)</f>
        <v>0.2685808284731635</v>
      </c>
    </row>
    <row r="6245" spans="1:32" x14ac:dyDescent="0.25">
      <c r="A6245" t="s">
        <v>12602</v>
      </c>
      <c r="B6245" t="s">
        <v>21</v>
      </c>
      <c r="C6245" s="7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 t="str">
        <f>IF(Table1[[#This Row],[Under 30]]="yes","under 30",IF(Table1[[#This Row],[Senior]]="No","Senior","other"))</f>
        <v>under 30</v>
      </c>
      <c r="AE6245">
        <f>IF(Table1[[#This Row],[Churn Label]]="no",0,1)</f>
        <v>0</v>
      </c>
      <c r="AF6245" cm="1">
        <f t="array" ref="AF6245">SUM(Table1[Cutomer Churned or not]/'KPI''s'!$B$1)</f>
        <v>0.2685808284731635</v>
      </c>
    </row>
    <row r="6246" spans="1:32" x14ac:dyDescent="0.25">
      <c r="A6246" t="s">
        <v>12604</v>
      </c>
      <c r="B6246" t="s">
        <v>21</v>
      </c>
      <c r="C6246" s="7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 t="str">
        <f>IF(Table1[[#This Row],[Under 30]]="yes","under 30",IF(Table1[[#This Row],[Senior]]="No","Senior","other"))</f>
        <v>under 30</v>
      </c>
      <c r="AE6246">
        <f>IF(Table1[[#This Row],[Churn Label]]="no",0,1)</f>
        <v>0</v>
      </c>
      <c r="AF6246" cm="1">
        <f t="array" ref="AF6246">SUM(Table1[Cutomer Churned or not]/'KPI''s'!$B$1)</f>
        <v>0.2685808284731635</v>
      </c>
    </row>
    <row r="6247" spans="1:32" x14ac:dyDescent="0.25">
      <c r="A6247" t="s">
        <v>12606</v>
      </c>
      <c r="B6247" t="s">
        <v>21</v>
      </c>
      <c r="C6247" s="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 t="str">
        <f>IF(Table1[[#This Row],[Under 30]]="yes","under 30",IF(Table1[[#This Row],[Senior]]="No","Senior","other"))</f>
        <v>Senior</v>
      </c>
      <c r="AE6247">
        <f>IF(Table1[[#This Row],[Churn Label]]="no",0,1)</f>
        <v>0</v>
      </c>
      <c r="AF6247" cm="1">
        <f t="array" ref="AF6247">SUM(Table1[Cutomer Churned or not]/'KPI''s'!$B$1)</f>
        <v>0.2685808284731635</v>
      </c>
    </row>
    <row r="6248" spans="1:32" x14ac:dyDescent="0.25">
      <c r="A6248" t="s">
        <v>12608</v>
      </c>
      <c r="B6248" t="s">
        <v>21</v>
      </c>
      <c r="C6248" s="7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 t="str">
        <f>IF(Table1[[#This Row],[Under 30]]="yes","under 30",IF(Table1[[#This Row],[Senior]]="No","Senior","other"))</f>
        <v>under 30</v>
      </c>
      <c r="AE6248">
        <f>IF(Table1[[#This Row],[Churn Label]]="no",0,1)</f>
        <v>0</v>
      </c>
      <c r="AF6248" cm="1">
        <f t="array" ref="AF6248">SUM(Table1[Cutomer Churned or not]/'KPI''s'!$B$1)</f>
        <v>0.2685808284731635</v>
      </c>
    </row>
    <row r="6249" spans="1:32" x14ac:dyDescent="0.25">
      <c r="A6249" t="s">
        <v>12610</v>
      </c>
      <c r="B6249" t="s">
        <v>21</v>
      </c>
      <c r="C6249" s="7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 t="str">
        <f>IF(Table1[[#This Row],[Under 30]]="yes","under 30",IF(Table1[[#This Row],[Senior]]="No","Senior","other"))</f>
        <v>Senior</v>
      </c>
      <c r="AE6249">
        <f>IF(Table1[[#This Row],[Churn Label]]="no",0,1)</f>
        <v>0</v>
      </c>
      <c r="AF6249" cm="1">
        <f t="array" ref="AF6249">SUM(Table1[Cutomer Churned or not]/'KPI''s'!$B$1)</f>
        <v>0.2685808284731635</v>
      </c>
    </row>
    <row r="6250" spans="1:32" x14ac:dyDescent="0.25">
      <c r="A6250" t="s">
        <v>12612</v>
      </c>
      <c r="B6250" t="s">
        <v>21</v>
      </c>
      <c r="C6250" s="7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 t="str">
        <f>IF(Table1[[#This Row],[Under 30]]="yes","under 30",IF(Table1[[#This Row],[Senior]]="No","Senior","other"))</f>
        <v>under 30</v>
      </c>
      <c r="AE6250">
        <f>IF(Table1[[#This Row],[Churn Label]]="no",0,1)</f>
        <v>0</v>
      </c>
      <c r="AF6250" cm="1">
        <f t="array" ref="AF6250">SUM(Table1[Cutomer Churned or not]/'KPI''s'!$B$1)</f>
        <v>0.2685808284731635</v>
      </c>
    </row>
    <row r="6251" spans="1:32" x14ac:dyDescent="0.25">
      <c r="A6251" t="s">
        <v>12614</v>
      </c>
      <c r="B6251" t="s">
        <v>21</v>
      </c>
      <c r="C6251" s="7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 t="str">
        <f>IF(Table1[[#This Row],[Under 30]]="yes","under 30",IF(Table1[[#This Row],[Senior]]="No","Senior","other"))</f>
        <v>Senior</v>
      </c>
      <c r="AE6251">
        <f>IF(Table1[[#This Row],[Churn Label]]="no",0,1)</f>
        <v>0</v>
      </c>
      <c r="AF6251" cm="1">
        <f t="array" ref="AF6251">SUM(Table1[Cutomer Churned or not]/'KPI''s'!$B$1)</f>
        <v>0.2685808284731635</v>
      </c>
    </row>
    <row r="6252" spans="1:32" x14ac:dyDescent="0.25">
      <c r="A6252" t="s">
        <v>12616</v>
      </c>
      <c r="B6252" t="s">
        <v>21</v>
      </c>
      <c r="C6252" s="7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 t="str">
        <f>IF(Table1[[#This Row],[Under 30]]="yes","under 30",IF(Table1[[#This Row],[Senior]]="No","Senior","other"))</f>
        <v>Senior</v>
      </c>
      <c r="AE6252">
        <f>IF(Table1[[#This Row],[Churn Label]]="no",0,1)</f>
        <v>0</v>
      </c>
      <c r="AF6252" cm="1">
        <f t="array" ref="AF6252">SUM(Table1[Cutomer Churned or not]/'KPI''s'!$B$1)</f>
        <v>0.2685808284731635</v>
      </c>
    </row>
    <row r="6253" spans="1:32" x14ac:dyDescent="0.25">
      <c r="A6253" t="s">
        <v>12618</v>
      </c>
      <c r="B6253" t="s">
        <v>21</v>
      </c>
      <c r="C6253" s="7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 t="str">
        <f>IF(Table1[[#This Row],[Under 30]]="yes","under 30",IF(Table1[[#This Row],[Senior]]="No","Senior","other"))</f>
        <v>Senior</v>
      </c>
      <c r="AE6253">
        <f>IF(Table1[[#This Row],[Churn Label]]="no",0,1)</f>
        <v>0</v>
      </c>
      <c r="AF6253" cm="1">
        <f t="array" ref="AF6253">SUM(Table1[Cutomer Churned or not]/'KPI''s'!$B$1)</f>
        <v>0.2685808284731635</v>
      </c>
    </row>
    <row r="6254" spans="1:32" x14ac:dyDescent="0.25">
      <c r="A6254" t="s">
        <v>12620</v>
      </c>
      <c r="B6254" t="s">
        <v>21</v>
      </c>
      <c r="C6254" s="7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 t="str">
        <f>IF(Table1[[#This Row],[Under 30]]="yes","under 30",IF(Table1[[#This Row],[Senior]]="No","Senior","other"))</f>
        <v>Senior</v>
      </c>
      <c r="AE6254">
        <f>IF(Table1[[#This Row],[Churn Label]]="no",0,1)</f>
        <v>0</v>
      </c>
      <c r="AF6254" cm="1">
        <f t="array" ref="AF6254">SUM(Table1[Cutomer Churned or not]/'KPI''s'!$B$1)</f>
        <v>0.2685808284731635</v>
      </c>
    </row>
    <row r="6255" spans="1:32" x14ac:dyDescent="0.25">
      <c r="A6255" t="s">
        <v>12622</v>
      </c>
      <c r="B6255" t="s">
        <v>21</v>
      </c>
      <c r="C6255" s="7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 t="str">
        <f>IF(Table1[[#This Row],[Under 30]]="yes","under 30",IF(Table1[[#This Row],[Senior]]="No","Senior","other"))</f>
        <v>Senior</v>
      </c>
      <c r="AE6255">
        <f>IF(Table1[[#This Row],[Churn Label]]="no",0,1)</f>
        <v>0</v>
      </c>
      <c r="AF6255" cm="1">
        <f t="array" ref="AF6255">SUM(Table1[Cutomer Churned or not]/'KPI''s'!$B$1)</f>
        <v>0.2685808284731635</v>
      </c>
    </row>
    <row r="6256" spans="1:32" x14ac:dyDescent="0.25">
      <c r="A6256" t="s">
        <v>12624</v>
      </c>
      <c r="B6256" t="s">
        <v>21</v>
      </c>
      <c r="C6256" s="7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 t="str">
        <f>IF(Table1[[#This Row],[Under 30]]="yes","under 30",IF(Table1[[#This Row],[Senior]]="No","Senior","other"))</f>
        <v>Senior</v>
      </c>
      <c r="AE6256">
        <f>IF(Table1[[#This Row],[Churn Label]]="no",0,1)</f>
        <v>0</v>
      </c>
      <c r="AF6256" cm="1">
        <f t="array" ref="AF6256">SUM(Table1[Cutomer Churned or not]/'KPI''s'!$B$1)</f>
        <v>0.2685808284731635</v>
      </c>
    </row>
    <row r="6257" spans="1:32" x14ac:dyDescent="0.25">
      <c r="A6257" t="s">
        <v>12626</v>
      </c>
      <c r="B6257" t="s">
        <v>21</v>
      </c>
      <c r="C6257" s="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 t="str">
        <f>IF(Table1[[#This Row],[Under 30]]="yes","under 30",IF(Table1[[#This Row],[Senior]]="No","Senior","other"))</f>
        <v>Senior</v>
      </c>
      <c r="AE6257">
        <f>IF(Table1[[#This Row],[Churn Label]]="no",0,1)</f>
        <v>0</v>
      </c>
      <c r="AF6257" cm="1">
        <f t="array" ref="AF6257">SUM(Table1[Cutomer Churned or not]/'KPI''s'!$B$1)</f>
        <v>0.2685808284731635</v>
      </c>
    </row>
    <row r="6258" spans="1:32" x14ac:dyDescent="0.25">
      <c r="A6258" t="s">
        <v>12628</v>
      </c>
      <c r="B6258" t="s">
        <v>21</v>
      </c>
      <c r="C6258" s="7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 t="str">
        <f>IF(Table1[[#This Row],[Under 30]]="yes","under 30",IF(Table1[[#This Row],[Senior]]="No","Senior","other"))</f>
        <v>under 30</v>
      </c>
      <c r="AE6258">
        <f>IF(Table1[[#This Row],[Churn Label]]="no",0,1)</f>
        <v>0</v>
      </c>
      <c r="AF6258" cm="1">
        <f t="array" ref="AF6258">SUM(Table1[Cutomer Churned or not]/'KPI''s'!$B$1)</f>
        <v>0.2685808284731635</v>
      </c>
    </row>
    <row r="6259" spans="1:32" x14ac:dyDescent="0.25">
      <c r="A6259" t="s">
        <v>12630</v>
      </c>
      <c r="B6259" t="s">
        <v>21</v>
      </c>
      <c r="C6259" s="7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 t="str">
        <f>IF(Table1[[#This Row],[Under 30]]="yes","under 30",IF(Table1[[#This Row],[Senior]]="No","Senior","other"))</f>
        <v>Senior</v>
      </c>
      <c r="AE6259">
        <f>IF(Table1[[#This Row],[Churn Label]]="no",0,1)</f>
        <v>0</v>
      </c>
      <c r="AF6259" cm="1">
        <f t="array" ref="AF6259">SUM(Table1[Cutomer Churned or not]/'KPI''s'!$B$1)</f>
        <v>0.2685808284731635</v>
      </c>
    </row>
    <row r="6260" spans="1:32" x14ac:dyDescent="0.25">
      <c r="A6260" t="s">
        <v>12632</v>
      </c>
      <c r="B6260" t="s">
        <v>21</v>
      </c>
      <c r="C6260" s="7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 t="str">
        <f>IF(Table1[[#This Row],[Under 30]]="yes","under 30",IF(Table1[[#This Row],[Senior]]="No","Senior","other"))</f>
        <v>under 30</v>
      </c>
      <c r="AE6260">
        <f>IF(Table1[[#This Row],[Churn Label]]="no",0,1)</f>
        <v>0</v>
      </c>
      <c r="AF6260" cm="1">
        <f t="array" ref="AF6260">SUM(Table1[Cutomer Churned or not]/'KPI''s'!$B$1)</f>
        <v>0.2685808284731635</v>
      </c>
    </row>
    <row r="6261" spans="1:32" x14ac:dyDescent="0.25">
      <c r="A6261" t="s">
        <v>12634</v>
      </c>
      <c r="B6261" t="s">
        <v>21</v>
      </c>
      <c r="C6261" s="7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 t="str">
        <f>IF(Table1[[#This Row],[Under 30]]="yes","under 30",IF(Table1[[#This Row],[Senior]]="No","Senior","other"))</f>
        <v>under 30</v>
      </c>
      <c r="AE6261">
        <f>IF(Table1[[#This Row],[Churn Label]]="no",0,1)</f>
        <v>0</v>
      </c>
      <c r="AF6261" cm="1">
        <f t="array" ref="AF6261">SUM(Table1[Cutomer Churned or not]/'KPI''s'!$B$1)</f>
        <v>0.2685808284731635</v>
      </c>
    </row>
    <row r="6262" spans="1:32" x14ac:dyDescent="0.25">
      <c r="A6262" t="s">
        <v>12636</v>
      </c>
      <c r="B6262" t="s">
        <v>21</v>
      </c>
      <c r="C6262" s="7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 t="str">
        <f>IF(Table1[[#This Row],[Under 30]]="yes","under 30",IF(Table1[[#This Row],[Senior]]="No","Senior","other"))</f>
        <v>Senior</v>
      </c>
      <c r="AE6262">
        <f>IF(Table1[[#This Row],[Churn Label]]="no",0,1)</f>
        <v>0</v>
      </c>
      <c r="AF6262" cm="1">
        <f t="array" ref="AF6262">SUM(Table1[Cutomer Churned or not]/'KPI''s'!$B$1)</f>
        <v>0.2685808284731635</v>
      </c>
    </row>
    <row r="6263" spans="1:32" x14ac:dyDescent="0.25">
      <c r="A6263" t="s">
        <v>12638</v>
      </c>
      <c r="B6263" t="s">
        <v>21</v>
      </c>
      <c r="C6263" s="7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 t="str">
        <f>IF(Table1[[#This Row],[Under 30]]="yes","under 30",IF(Table1[[#This Row],[Senior]]="No","Senior","other"))</f>
        <v>Senior</v>
      </c>
      <c r="AE6263">
        <f>IF(Table1[[#This Row],[Churn Label]]="no",0,1)</f>
        <v>0</v>
      </c>
      <c r="AF6263" cm="1">
        <f t="array" ref="AF6263">SUM(Table1[Cutomer Churned or not]/'KPI''s'!$B$1)</f>
        <v>0.2685808284731635</v>
      </c>
    </row>
    <row r="6264" spans="1:32" x14ac:dyDescent="0.25">
      <c r="A6264" t="s">
        <v>12640</v>
      </c>
      <c r="B6264" t="s">
        <v>21</v>
      </c>
      <c r="C6264" s="7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 t="str">
        <f>IF(Table1[[#This Row],[Under 30]]="yes","under 30",IF(Table1[[#This Row],[Senior]]="No","Senior","other"))</f>
        <v>under 30</v>
      </c>
      <c r="AE6264">
        <f>IF(Table1[[#This Row],[Churn Label]]="no",0,1)</f>
        <v>0</v>
      </c>
      <c r="AF6264" cm="1">
        <f t="array" ref="AF6264">SUM(Table1[Cutomer Churned or not]/'KPI''s'!$B$1)</f>
        <v>0.2685808284731635</v>
      </c>
    </row>
    <row r="6265" spans="1:32" x14ac:dyDescent="0.25">
      <c r="A6265" t="s">
        <v>12642</v>
      </c>
      <c r="B6265" t="s">
        <v>21</v>
      </c>
      <c r="C6265" s="7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 t="str">
        <f>IF(Table1[[#This Row],[Under 30]]="yes","under 30",IF(Table1[[#This Row],[Senior]]="No","Senior","other"))</f>
        <v>Senior</v>
      </c>
      <c r="AE6265">
        <f>IF(Table1[[#This Row],[Churn Label]]="no",0,1)</f>
        <v>0</v>
      </c>
      <c r="AF6265" cm="1">
        <f t="array" ref="AF6265">SUM(Table1[Cutomer Churned or not]/'KPI''s'!$B$1)</f>
        <v>0.2685808284731635</v>
      </c>
    </row>
    <row r="6266" spans="1:32" x14ac:dyDescent="0.25">
      <c r="A6266" t="s">
        <v>12644</v>
      </c>
      <c r="B6266" t="s">
        <v>21</v>
      </c>
      <c r="C6266" s="7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 t="str">
        <f>IF(Table1[[#This Row],[Under 30]]="yes","under 30",IF(Table1[[#This Row],[Senior]]="No","Senior","other"))</f>
        <v>Senior</v>
      </c>
      <c r="AE6266">
        <f>IF(Table1[[#This Row],[Churn Label]]="no",0,1)</f>
        <v>0</v>
      </c>
      <c r="AF6266" cm="1">
        <f t="array" ref="AF6266">SUM(Table1[Cutomer Churned or not]/'KPI''s'!$B$1)</f>
        <v>0.2685808284731635</v>
      </c>
    </row>
    <row r="6267" spans="1:32" x14ac:dyDescent="0.25">
      <c r="A6267" t="s">
        <v>12646</v>
      </c>
      <c r="B6267" t="s">
        <v>21</v>
      </c>
      <c r="C6267" s="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 t="str">
        <f>IF(Table1[[#This Row],[Under 30]]="yes","under 30",IF(Table1[[#This Row],[Senior]]="No","Senior","other"))</f>
        <v>Senior</v>
      </c>
      <c r="AE6267">
        <f>IF(Table1[[#This Row],[Churn Label]]="no",0,1)</f>
        <v>0</v>
      </c>
      <c r="AF6267" cm="1">
        <f t="array" ref="AF6267">SUM(Table1[Cutomer Churned or not]/'KPI''s'!$B$1)</f>
        <v>0.2685808284731635</v>
      </c>
    </row>
    <row r="6268" spans="1:32" x14ac:dyDescent="0.25">
      <c r="A6268" t="s">
        <v>12648</v>
      </c>
      <c r="B6268" t="s">
        <v>21</v>
      </c>
      <c r="C6268" s="7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 t="str">
        <f>IF(Table1[[#This Row],[Under 30]]="yes","under 30",IF(Table1[[#This Row],[Senior]]="No","Senior","other"))</f>
        <v>Senior</v>
      </c>
      <c r="AE6268">
        <f>IF(Table1[[#This Row],[Churn Label]]="no",0,1)</f>
        <v>0</v>
      </c>
      <c r="AF6268" cm="1">
        <f t="array" ref="AF6268">SUM(Table1[Cutomer Churned or not]/'KPI''s'!$B$1)</f>
        <v>0.2685808284731635</v>
      </c>
    </row>
    <row r="6269" spans="1:32" x14ac:dyDescent="0.25">
      <c r="A6269" t="s">
        <v>12650</v>
      </c>
      <c r="B6269" t="s">
        <v>21</v>
      </c>
      <c r="C6269" s="7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 t="str">
        <f>IF(Table1[[#This Row],[Under 30]]="yes","under 30",IF(Table1[[#This Row],[Senior]]="No","Senior","other"))</f>
        <v>Senior</v>
      </c>
      <c r="AE6269">
        <f>IF(Table1[[#This Row],[Churn Label]]="no",0,1)</f>
        <v>0</v>
      </c>
      <c r="AF6269" cm="1">
        <f t="array" ref="AF6269">SUM(Table1[Cutomer Churned or not]/'KPI''s'!$B$1)</f>
        <v>0.2685808284731635</v>
      </c>
    </row>
    <row r="6270" spans="1:32" x14ac:dyDescent="0.25">
      <c r="A6270" t="s">
        <v>12652</v>
      </c>
      <c r="B6270" t="s">
        <v>21</v>
      </c>
      <c r="C6270" s="7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 t="str">
        <f>IF(Table1[[#This Row],[Under 30]]="yes","under 30",IF(Table1[[#This Row],[Senior]]="No","Senior","other"))</f>
        <v>under 30</v>
      </c>
      <c r="AE6270">
        <f>IF(Table1[[#This Row],[Churn Label]]="no",0,1)</f>
        <v>0</v>
      </c>
      <c r="AF6270" cm="1">
        <f t="array" ref="AF6270">SUM(Table1[Cutomer Churned or not]/'KPI''s'!$B$1)</f>
        <v>0.2685808284731635</v>
      </c>
    </row>
    <row r="6271" spans="1:32" x14ac:dyDescent="0.25">
      <c r="A6271" t="s">
        <v>12654</v>
      </c>
      <c r="B6271" t="s">
        <v>21</v>
      </c>
      <c r="C6271" s="7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 t="str">
        <f>IF(Table1[[#This Row],[Under 30]]="yes","under 30",IF(Table1[[#This Row],[Senior]]="No","Senior","other"))</f>
        <v>Senior</v>
      </c>
      <c r="AE6271">
        <f>IF(Table1[[#This Row],[Churn Label]]="no",0,1)</f>
        <v>0</v>
      </c>
      <c r="AF6271" cm="1">
        <f t="array" ref="AF6271">SUM(Table1[Cutomer Churned or not]/'KPI''s'!$B$1)</f>
        <v>0.2685808284731635</v>
      </c>
    </row>
    <row r="6272" spans="1:32" x14ac:dyDescent="0.25">
      <c r="A6272" t="s">
        <v>12656</v>
      </c>
      <c r="B6272" t="s">
        <v>21</v>
      </c>
      <c r="C6272" s="7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 t="str">
        <f>IF(Table1[[#This Row],[Under 30]]="yes","under 30",IF(Table1[[#This Row],[Senior]]="No","Senior","other"))</f>
        <v>Senior</v>
      </c>
      <c r="AE6272">
        <f>IF(Table1[[#This Row],[Churn Label]]="no",0,1)</f>
        <v>0</v>
      </c>
      <c r="AF6272" cm="1">
        <f t="array" ref="AF6272">SUM(Table1[Cutomer Churned or not]/'KPI''s'!$B$1)</f>
        <v>0.2685808284731635</v>
      </c>
    </row>
    <row r="6273" spans="1:32" x14ac:dyDescent="0.25">
      <c r="A6273" t="s">
        <v>12658</v>
      </c>
      <c r="B6273" t="s">
        <v>21</v>
      </c>
      <c r="C6273" s="7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 t="str">
        <f>IF(Table1[[#This Row],[Under 30]]="yes","under 30",IF(Table1[[#This Row],[Senior]]="No","Senior","other"))</f>
        <v>Senior</v>
      </c>
      <c r="AE6273">
        <f>IF(Table1[[#This Row],[Churn Label]]="no",0,1)</f>
        <v>0</v>
      </c>
      <c r="AF6273" cm="1">
        <f t="array" ref="AF6273">SUM(Table1[Cutomer Churned or not]/'KPI''s'!$B$1)</f>
        <v>0.2685808284731635</v>
      </c>
    </row>
    <row r="6274" spans="1:32" x14ac:dyDescent="0.25">
      <c r="A6274" t="s">
        <v>12660</v>
      </c>
      <c r="B6274" t="s">
        <v>21</v>
      </c>
      <c r="C6274" s="7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 t="str">
        <f>IF(Table1[[#This Row],[Under 30]]="yes","under 30",IF(Table1[[#This Row],[Senior]]="No","Senior","other"))</f>
        <v>under 30</v>
      </c>
      <c r="AE6274">
        <f>IF(Table1[[#This Row],[Churn Label]]="no",0,1)</f>
        <v>0</v>
      </c>
      <c r="AF6274" cm="1">
        <f t="array" ref="AF6274">SUM(Table1[Cutomer Churned or not]/'KPI''s'!$B$1)</f>
        <v>0.2685808284731635</v>
      </c>
    </row>
    <row r="6275" spans="1:32" x14ac:dyDescent="0.25">
      <c r="A6275" t="s">
        <v>12662</v>
      </c>
      <c r="B6275" t="s">
        <v>21</v>
      </c>
      <c r="C6275" s="7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 t="str">
        <f>IF(Table1[[#This Row],[Under 30]]="yes","under 30",IF(Table1[[#This Row],[Senior]]="No","Senior","other"))</f>
        <v>Senior</v>
      </c>
      <c r="AE6275">
        <f>IF(Table1[[#This Row],[Churn Label]]="no",0,1)</f>
        <v>0</v>
      </c>
      <c r="AF6275" cm="1">
        <f t="array" ref="AF6275">SUM(Table1[Cutomer Churned or not]/'KPI''s'!$B$1)</f>
        <v>0.2685808284731635</v>
      </c>
    </row>
    <row r="6276" spans="1:32" x14ac:dyDescent="0.25">
      <c r="A6276" t="s">
        <v>12664</v>
      </c>
      <c r="B6276" t="s">
        <v>21</v>
      </c>
      <c r="C6276" s="7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 t="str">
        <f>IF(Table1[[#This Row],[Under 30]]="yes","under 30",IF(Table1[[#This Row],[Senior]]="No","Senior","other"))</f>
        <v>Senior</v>
      </c>
      <c r="AE6276">
        <f>IF(Table1[[#This Row],[Churn Label]]="no",0,1)</f>
        <v>0</v>
      </c>
      <c r="AF6276" cm="1">
        <f t="array" ref="AF6276">SUM(Table1[Cutomer Churned or not]/'KPI''s'!$B$1)</f>
        <v>0.2685808284731635</v>
      </c>
    </row>
    <row r="6277" spans="1:32" x14ac:dyDescent="0.25">
      <c r="A6277" t="s">
        <v>12666</v>
      </c>
      <c r="B6277" t="s">
        <v>21</v>
      </c>
      <c r="C6277" s="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 t="str">
        <f>IF(Table1[[#This Row],[Under 30]]="yes","under 30",IF(Table1[[#This Row],[Senior]]="No","Senior","other"))</f>
        <v>Senior</v>
      </c>
      <c r="AE6277">
        <f>IF(Table1[[#This Row],[Churn Label]]="no",0,1)</f>
        <v>0</v>
      </c>
      <c r="AF6277" cm="1">
        <f t="array" ref="AF6277">SUM(Table1[Cutomer Churned or not]/'KPI''s'!$B$1)</f>
        <v>0.2685808284731635</v>
      </c>
    </row>
    <row r="6278" spans="1:32" x14ac:dyDescent="0.25">
      <c r="A6278" t="s">
        <v>12668</v>
      </c>
      <c r="B6278" t="s">
        <v>21</v>
      </c>
      <c r="C6278" s="7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 t="str">
        <f>IF(Table1[[#This Row],[Under 30]]="yes","under 30",IF(Table1[[#This Row],[Senior]]="No","Senior","other"))</f>
        <v>under 30</v>
      </c>
      <c r="AE6278">
        <f>IF(Table1[[#This Row],[Churn Label]]="no",0,1)</f>
        <v>0</v>
      </c>
      <c r="AF6278" cm="1">
        <f t="array" ref="AF6278">SUM(Table1[Cutomer Churned or not]/'KPI''s'!$B$1)</f>
        <v>0.2685808284731635</v>
      </c>
    </row>
    <row r="6279" spans="1:32" x14ac:dyDescent="0.25">
      <c r="A6279" t="s">
        <v>12670</v>
      </c>
      <c r="B6279" t="s">
        <v>25</v>
      </c>
      <c r="C6279" s="7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 t="str">
        <f>IF(Table1[[#This Row],[Under 30]]="yes","under 30",IF(Table1[[#This Row],[Senior]]="No","Senior","other"))</f>
        <v>under 30</v>
      </c>
      <c r="AE6279">
        <f>IF(Table1[[#This Row],[Churn Label]]="no",0,1)</f>
        <v>1</v>
      </c>
      <c r="AF6279" cm="1">
        <f t="array" ref="AF6279">SUM(Table1[Cutomer Churned or not]/'KPI''s'!$B$1)</f>
        <v>0.2685808284731635</v>
      </c>
    </row>
    <row r="6280" spans="1:32" x14ac:dyDescent="0.25">
      <c r="A6280" t="s">
        <v>12672</v>
      </c>
      <c r="B6280" t="s">
        <v>21</v>
      </c>
      <c r="C6280" s="7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 t="str">
        <f>IF(Table1[[#This Row],[Under 30]]="yes","under 30",IF(Table1[[#This Row],[Senior]]="No","Senior","other"))</f>
        <v>Senior</v>
      </c>
      <c r="AE6280">
        <f>IF(Table1[[#This Row],[Churn Label]]="no",0,1)</f>
        <v>0</v>
      </c>
      <c r="AF6280" cm="1">
        <f t="array" ref="AF6280">SUM(Table1[Cutomer Churned or not]/'KPI''s'!$B$1)</f>
        <v>0.2685808284731635</v>
      </c>
    </row>
    <row r="6281" spans="1:32" x14ac:dyDescent="0.25">
      <c r="A6281" t="s">
        <v>12674</v>
      </c>
      <c r="B6281" t="s">
        <v>21</v>
      </c>
      <c r="C6281" s="7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 t="str">
        <f>IF(Table1[[#This Row],[Under 30]]="yes","under 30",IF(Table1[[#This Row],[Senior]]="No","Senior","other"))</f>
        <v>Senior</v>
      </c>
      <c r="AE6281">
        <f>IF(Table1[[#This Row],[Churn Label]]="no",0,1)</f>
        <v>0</v>
      </c>
      <c r="AF6281" cm="1">
        <f t="array" ref="AF6281">SUM(Table1[Cutomer Churned or not]/'KPI''s'!$B$1)</f>
        <v>0.2685808284731635</v>
      </c>
    </row>
    <row r="6282" spans="1:32" x14ac:dyDescent="0.25">
      <c r="A6282" t="s">
        <v>12676</v>
      </c>
      <c r="B6282" t="s">
        <v>21</v>
      </c>
      <c r="C6282" s="7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 t="str">
        <f>IF(Table1[[#This Row],[Under 30]]="yes","under 30",IF(Table1[[#This Row],[Senior]]="No","Senior","other"))</f>
        <v>Senior</v>
      </c>
      <c r="AE6282">
        <f>IF(Table1[[#This Row],[Churn Label]]="no",0,1)</f>
        <v>0</v>
      </c>
      <c r="AF6282" cm="1">
        <f t="array" ref="AF6282">SUM(Table1[Cutomer Churned or not]/'KPI''s'!$B$1)</f>
        <v>0.2685808284731635</v>
      </c>
    </row>
    <row r="6283" spans="1:32" x14ac:dyDescent="0.25">
      <c r="A6283" t="s">
        <v>12678</v>
      </c>
      <c r="B6283" t="s">
        <v>21</v>
      </c>
      <c r="C6283" s="7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 t="str">
        <f>IF(Table1[[#This Row],[Under 30]]="yes","under 30",IF(Table1[[#This Row],[Senior]]="No","Senior","other"))</f>
        <v>Senior</v>
      </c>
      <c r="AE6283">
        <f>IF(Table1[[#This Row],[Churn Label]]="no",0,1)</f>
        <v>0</v>
      </c>
      <c r="AF6283" cm="1">
        <f t="array" ref="AF6283">SUM(Table1[Cutomer Churned or not]/'KPI''s'!$B$1)</f>
        <v>0.2685808284731635</v>
      </c>
    </row>
    <row r="6284" spans="1:32" x14ac:dyDescent="0.25">
      <c r="A6284" t="s">
        <v>12680</v>
      </c>
      <c r="B6284" t="s">
        <v>21</v>
      </c>
      <c r="C6284" s="7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 t="str">
        <f>IF(Table1[[#This Row],[Under 30]]="yes","under 30",IF(Table1[[#This Row],[Senior]]="No","Senior","other"))</f>
        <v>under 30</v>
      </c>
      <c r="AE6284">
        <f>IF(Table1[[#This Row],[Churn Label]]="no",0,1)</f>
        <v>0</v>
      </c>
      <c r="AF6284" cm="1">
        <f t="array" ref="AF6284">SUM(Table1[Cutomer Churned or not]/'KPI''s'!$B$1)</f>
        <v>0.2685808284731635</v>
      </c>
    </row>
    <row r="6285" spans="1:32" x14ac:dyDescent="0.25">
      <c r="A6285" t="s">
        <v>12682</v>
      </c>
      <c r="B6285" t="s">
        <v>21</v>
      </c>
      <c r="C6285" s="7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 t="str">
        <f>IF(Table1[[#This Row],[Under 30]]="yes","under 30",IF(Table1[[#This Row],[Senior]]="No","Senior","other"))</f>
        <v>Senior</v>
      </c>
      <c r="AE6285">
        <f>IF(Table1[[#This Row],[Churn Label]]="no",0,1)</f>
        <v>0</v>
      </c>
      <c r="AF6285" cm="1">
        <f t="array" ref="AF6285">SUM(Table1[Cutomer Churned or not]/'KPI''s'!$B$1)</f>
        <v>0.2685808284731635</v>
      </c>
    </row>
    <row r="6286" spans="1:32" x14ac:dyDescent="0.25">
      <c r="A6286" t="s">
        <v>12684</v>
      </c>
      <c r="B6286" t="s">
        <v>21</v>
      </c>
      <c r="C6286" s="7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 t="str">
        <f>IF(Table1[[#This Row],[Under 30]]="yes","under 30",IF(Table1[[#This Row],[Senior]]="No","Senior","other"))</f>
        <v>Senior</v>
      </c>
      <c r="AE6286">
        <f>IF(Table1[[#This Row],[Churn Label]]="no",0,1)</f>
        <v>0</v>
      </c>
      <c r="AF6286" cm="1">
        <f t="array" ref="AF6286">SUM(Table1[Cutomer Churned or not]/'KPI''s'!$B$1)</f>
        <v>0.2685808284731635</v>
      </c>
    </row>
    <row r="6287" spans="1:32" x14ac:dyDescent="0.25">
      <c r="A6287" t="s">
        <v>12686</v>
      </c>
      <c r="B6287" t="s">
        <v>21</v>
      </c>
      <c r="C6287" s="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 t="str">
        <f>IF(Table1[[#This Row],[Under 30]]="yes","under 30",IF(Table1[[#This Row],[Senior]]="No","Senior","other"))</f>
        <v>Senior</v>
      </c>
      <c r="AE6287">
        <f>IF(Table1[[#This Row],[Churn Label]]="no",0,1)</f>
        <v>0</v>
      </c>
      <c r="AF6287" cm="1">
        <f t="array" ref="AF6287">SUM(Table1[Cutomer Churned or not]/'KPI''s'!$B$1)</f>
        <v>0.2685808284731635</v>
      </c>
    </row>
    <row r="6288" spans="1:32" x14ac:dyDescent="0.25">
      <c r="A6288" t="s">
        <v>12688</v>
      </c>
      <c r="B6288" t="s">
        <v>21</v>
      </c>
      <c r="C6288" s="7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 t="str">
        <f>IF(Table1[[#This Row],[Under 30]]="yes","under 30",IF(Table1[[#This Row],[Senior]]="No","Senior","other"))</f>
        <v>Senior</v>
      </c>
      <c r="AE6288">
        <f>IF(Table1[[#This Row],[Churn Label]]="no",0,1)</f>
        <v>0</v>
      </c>
      <c r="AF6288" cm="1">
        <f t="array" ref="AF6288">SUM(Table1[Cutomer Churned or not]/'KPI''s'!$B$1)</f>
        <v>0.2685808284731635</v>
      </c>
    </row>
    <row r="6289" spans="1:32" x14ac:dyDescent="0.25">
      <c r="A6289" t="s">
        <v>12690</v>
      </c>
      <c r="B6289" t="s">
        <v>21</v>
      </c>
      <c r="C6289" s="7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 t="str">
        <f>IF(Table1[[#This Row],[Under 30]]="yes","under 30",IF(Table1[[#This Row],[Senior]]="No","Senior","other"))</f>
        <v>Senior</v>
      </c>
      <c r="AE6289">
        <f>IF(Table1[[#This Row],[Churn Label]]="no",0,1)</f>
        <v>0</v>
      </c>
      <c r="AF6289" cm="1">
        <f t="array" ref="AF6289">SUM(Table1[Cutomer Churned or not]/'KPI''s'!$B$1)</f>
        <v>0.2685808284731635</v>
      </c>
    </row>
    <row r="6290" spans="1:32" x14ac:dyDescent="0.25">
      <c r="A6290" t="s">
        <v>12692</v>
      </c>
      <c r="B6290" t="s">
        <v>21</v>
      </c>
      <c r="C6290" s="7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 t="str">
        <f>IF(Table1[[#This Row],[Under 30]]="yes","under 30",IF(Table1[[#This Row],[Senior]]="No","Senior","other"))</f>
        <v>Senior</v>
      </c>
      <c r="AE6290">
        <f>IF(Table1[[#This Row],[Churn Label]]="no",0,1)</f>
        <v>0</v>
      </c>
      <c r="AF6290" cm="1">
        <f t="array" ref="AF6290">SUM(Table1[Cutomer Churned or not]/'KPI''s'!$B$1)</f>
        <v>0.2685808284731635</v>
      </c>
    </row>
    <row r="6291" spans="1:32" x14ac:dyDescent="0.25">
      <c r="A6291" t="s">
        <v>12694</v>
      </c>
      <c r="B6291" t="s">
        <v>21</v>
      </c>
      <c r="C6291" s="7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 t="str">
        <f>IF(Table1[[#This Row],[Under 30]]="yes","under 30",IF(Table1[[#This Row],[Senior]]="No","Senior","other"))</f>
        <v>under 30</v>
      </c>
      <c r="AE6291">
        <f>IF(Table1[[#This Row],[Churn Label]]="no",0,1)</f>
        <v>0</v>
      </c>
      <c r="AF6291" cm="1">
        <f t="array" ref="AF6291">SUM(Table1[Cutomer Churned or not]/'KPI''s'!$B$1)</f>
        <v>0.2685808284731635</v>
      </c>
    </row>
    <row r="6292" spans="1:32" x14ac:dyDescent="0.25">
      <c r="A6292" t="s">
        <v>12696</v>
      </c>
      <c r="B6292" t="s">
        <v>21</v>
      </c>
      <c r="C6292" s="7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 t="str">
        <f>IF(Table1[[#This Row],[Under 30]]="yes","under 30",IF(Table1[[#This Row],[Senior]]="No","Senior","other"))</f>
        <v>Senior</v>
      </c>
      <c r="AE6292">
        <f>IF(Table1[[#This Row],[Churn Label]]="no",0,1)</f>
        <v>0</v>
      </c>
      <c r="AF6292" cm="1">
        <f t="array" ref="AF6292">SUM(Table1[Cutomer Churned or not]/'KPI''s'!$B$1)</f>
        <v>0.2685808284731635</v>
      </c>
    </row>
    <row r="6293" spans="1:32" x14ac:dyDescent="0.25">
      <c r="A6293" t="s">
        <v>12698</v>
      </c>
      <c r="B6293" t="s">
        <v>21</v>
      </c>
      <c r="C6293" s="7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 t="str">
        <f>IF(Table1[[#This Row],[Under 30]]="yes","under 30",IF(Table1[[#This Row],[Senior]]="No","Senior","other"))</f>
        <v>Senior</v>
      </c>
      <c r="AE6293">
        <f>IF(Table1[[#This Row],[Churn Label]]="no",0,1)</f>
        <v>0</v>
      </c>
      <c r="AF6293" cm="1">
        <f t="array" ref="AF6293">SUM(Table1[Cutomer Churned or not]/'KPI''s'!$B$1)</f>
        <v>0.2685808284731635</v>
      </c>
    </row>
    <row r="6294" spans="1:32" x14ac:dyDescent="0.25">
      <c r="A6294" t="s">
        <v>12700</v>
      </c>
      <c r="B6294" t="s">
        <v>21</v>
      </c>
      <c r="C6294" s="7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 t="str">
        <f>IF(Table1[[#This Row],[Under 30]]="yes","under 30",IF(Table1[[#This Row],[Senior]]="No","Senior","other"))</f>
        <v>under 30</v>
      </c>
      <c r="AE6294">
        <f>IF(Table1[[#This Row],[Churn Label]]="no",0,1)</f>
        <v>0</v>
      </c>
      <c r="AF6294" cm="1">
        <f t="array" ref="AF6294">SUM(Table1[Cutomer Churned or not]/'KPI''s'!$B$1)</f>
        <v>0.2685808284731635</v>
      </c>
    </row>
    <row r="6295" spans="1:32" x14ac:dyDescent="0.25">
      <c r="A6295" t="s">
        <v>12702</v>
      </c>
      <c r="B6295" t="s">
        <v>21</v>
      </c>
      <c r="C6295" s="7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 t="str">
        <f>IF(Table1[[#This Row],[Under 30]]="yes","under 30",IF(Table1[[#This Row],[Senior]]="No","Senior","other"))</f>
        <v>Senior</v>
      </c>
      <c r="AE6295">
        <f>IF(Table1[[#This Row],[Churn Label]]="no",0,1)</f>
        <v>0</v>
      </c>
      <c r="AF6295" cm="1">
        <f t="array" ref="AF6295">SUM(Table1[Cutomer Churned or not]/'KPI''s'!$B$1)</f>
        <v>0.2685808284731635</v>
      </c>
    </row>
    <row r="6296" spans="1:32" x14ac:dyDescent="0.25">
      <c r="A6296" t="s">
        <v>12704</v>
      </c>
      <c r="B6296" t="s">
        <v>21</v>
      </c>
      <c r="C6296" s="7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 t="str">
        <f>IF(Table1[[#This Row],[Under 30]]="yes","under 30",IF(Table1[[#This Row],[Senior]]="No","Senior","other"))</f>
        <v>Senior</v>
      </c>
      <c r="AE6296">
        <f>IF(Table1[[#This Row],[Churn Label]]="no",0,1)</f>
        <v>0</v>
      </c>
      <c r="AF6296" cm="1">
        <f t="array" ref="AF6296">SUM(Table1[Cutomer Churned or not]/'KPI''s'!$B$1)</f>
        <v>0.2685808284731635</v>
      </c>
    </row>
    <row r="6297" spans="1:32" x14ac:dyDescent="0.25">
      <c r="A6297" t="s">
        <v>12706</v>
      </c>
      <c r="B6297" t="s">
        <v>21</v>
      </c>
      <c r="C6297" s="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 t="str">
        <f>IF(Table1[[#This Row],[Under 30]]="yes","under 30",IF(Table1[[#This Row],[Senior]]="No","Senior","other"))</f>
        <v>under 30</v>
      </c>
      <c r="AE6297">
        <f>IF(Table1[[#This Row],[Churn Label]]="no",0,1)</f>
        <v>0</v>
      </c>
      <c r="AF6297" cm="1">
        <f t="array" ref="AF6297">SUM(Table1[Cutomer Churned or not]/'KPI''s'!$B$1)</f>
        <v>0.2685808284731635</v>
      </c>
    </row>
    <row r="6298" spans="1:32" x14ac:dyDescent="0.25">
      <c r="A6298" t="s">
        <v>12708</v>
      </c>
      <c r="B6298" t="s">
        <v>21</v>
      </c>
      <c r="C6298" s="7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 t="str">
        <f>IF(Table1[[#This Row],[Under 30]]="yes","under 30",IF(Table1[[#This Row],[Senior]]="No","Senior","other"))</f>
        <v>other</v>
      </c>
      <c r="AE6298">
        <f>IF(Table1[[#This Row],[Churn Label]]="no",0,1)</f>
        <v>0</v>
      </c>
      <c r="AF6298" cm="1">
        <f t="array" ref="AF6298">SUM(Table1[Cutomer Churned or not]/'KPI''s'!$B$1)</f>
        <v>0.2685808284731635</v>
      </c>
    </row>
    <row r="6299" spans="1:32" x14ac:dyDescent="0.25">
      <c r="A6299" t="s">
        <v>12710</v>
      </c>
      <c r="B6299" t="s">
        <v>21</v>
      </c>
      <c r="C6299" s="7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 t="str">
        <f>IF(Table1[[#This Row],[Under 30]]="yes","under 30",IF(Table1[[#This Row],[Senior]]="No","Senior","other"))</f>
        <v>under 30</v>
      </c>
      <c r="AE6299">
        <f>IF(Table1[[#This Row],[Churn Label]]="no",0,1)</f>
        <v>0</v>
      </c>
      <c r="AF6299" cm="1">
        <f t="array" ref="AF6299">SUM(Table1[Cutomer Churned or not]/'KPI''s'!$B$1)</f>
        <v>0.2685808284731635</v>
      </c>
    </row>
    <row r="6300" spans="1:32" x14ac:dyDescent="0.25">
      <c r="A6300" t="s">
        <v>12712</v>
      </c>
      <c r="B6300" t="s">
        <v>21</v>
      </c>
      <c r="C6300" s="7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 t="str">
        <f>IF(Table1[[#This Row],[Under 30]]="yes","under 30",IF(Table1[[#This Row],[Senior]]="No","Senior","other"))</f>
        <v>Senior</v>
      </c>
      <c r="AE6300">
        <f>IF(Table1[[#This Row],[Churn Label]]="no",0,1)</f>
        <v>0</v>
      </c>
      <c r="AF6300" cm="1">
        <f t="array" ref="AF6300">SUM(Table1[Cutomer Churned or not]/'KPI''s'!$B$1)</f>
        <v>0.2685808284731635</v>
      </c>
    </row>
    <row r="6301" spans="1:32" x14ac:dyDescent="0.25">
      <c r="A6301" t="s">
        <v>12714</v>
      </c>
      <c r="B6301" t="s">
        <v>21</v>
      </c>
      <c r="C6301" s="7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 t="str">
        <f>IF(Table1[[#This Row],[Under 30]]="yes","under 30",IF(Table1[[#This Row],[Senior]]="No","Senior","other"))</f>
        <v>Senior</v>
      </c>
      <c r="AE6301">
        <f>IF(Table1[[#This Row],[Churn Label]]="no",0,1)</f>
        <v>0</v>
      </c>
      <c r="AF6301" cm="1">
        <f t="array" ref="AF6301">SUM(Table1[Cutomer Churned or not]/'KPI''s'!$B$1)</f>
        <v>0.2685808284731635</v>
      </c>
    </row>
    <row r="6302" spans="1:32" x14ac:dyDescent="0.25">
      <c r="A6302" t="s">
        <v>12716</v>
      </c>
      <c r="B6302" t="s">
        <v>21</v>
      </c>
      <c r="C6302" s="7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 t="str">
        <f>IF(Table1[[#This Row],[Under 30]]="yes","under 30",IF(Table1[[#This Row],[Senior]]="No","Senior","other"))</f>
        <v>Senior</v>
      </c>
      <c r="AE6302">
        <f>IF(Table1[[#This Row],[Churn Label]]="no",0,1)</f>
        <v>0</v>
      </c>
      <c r="AF6302" cm="1">
        <f t="array" ref="AF6302">SUM(Table1[Cutomer Churned or not]/'KPI''s'!$B$1)</f>
        <v>0.2685808284731635</v>
      </c>
    </row>
    <row r="6303" spans="1:32" x14ac:dyDescent="0.25">
      <c r="A6303" t="s">
        <v>12718</v>
      </c>
      <c r="B6303" t="s">
        <v>21</v>
      </c>
      <c r="C6303" s="7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 t="str">
        <f>IF(Table1[[#This Row],[Under 30]]="yes","under 30",IF(Table1[[#This Row],[Senior]]="No","Senior","other"))</f>
        <v>Senior</v>
      </c>
      <c r="AE6303">
        <f>IF(Table1[[#This Row],[Churn Label]]="no",0,1)</f>
        <v>0</v>
      </c>
      <c r="AF6303" cm="1">
        <f t="array" ref="AF6303">SUM(Table1[Cutomer Churned or not]/'KPI''s'!$B$1)</f>
        <v>0.2685808284731635</v>
      </c>
    </row>
    <row r="6304" spans="1:32" x14ac:dyDescent="0.25">
      <c r="A6304" t="s">
        <v>12720</v>
      </c>
      <c r="B6304" t="s">
        <v>21</v>
      </c>
      <c r="C6304" s="7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 t="str">
        <f>IF(Table1[[#This Row],[Under 30]]="yes","under 30",IF(Table1[[#This Row],[Senior]]="No","Senior","other"))</f>
        <v>Senior</v>
      </c>
      <c r="AE6304">
        <f>IF(Table1[[#This Row],[Churn Label]]="no",0,1)</f>
        <v>0</v>
      </c>
      <c r="AF6304" cm="1">
        <f t="array" ref="AF6304">SUM(Table1[Cutomer Churned or not]/'KPI''s'!$B$1)</f>
        <v>0.2685808284731635</v>
      </c>
    </row>
    <row r="6305" spans="1:32" x14ac:dyDescent="0.25">
      <c r="A6305" t="s">
        <v>12722</v>
      </c>
      <c r="B6305" t="s">
        <v>21</v>
      </c>
      <c r="C6305" s="7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 t="str">
        <f>IF(Table1[[#This Row],[Under 30]]="yes","under 30",IF(Table1[[#This Row],[Senior]]="No","Senior","other"))</f>
        <v>Senior</v>
      </c>
      <c r="AE6305">
        <f>IF(Table1[[#This Row],[Churn Label]]="no",0,1)</f>
        <v>0</v>
      </c>
      <c r="AF6305" cm="1">
        <f t="array" ref="AF6305">SUM(Table1[Cutomer Churned or not]/'KPI''s'!$B$1)</f>
        <v>0.2685808284731635</v>
      </c>
    </row>
    <row r="6306" spans="1:32" x14ac:dyDescent="0.25">
      <c r="A6306" t="s">
        <v>12724</v>
      </c>
      <c r="B6306" t="s">
        <v>21</v>
      </c>
      <c r="C6306" s="7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 t="str">
        <f>IF(Table1[[#This Row],[Under 30]]="yes","under 30",IF(Table1[[#This Row],[Senior]]="No","Senior","other"))</f>
        <v>Senior</v>
      </c>
      <c r="AE6306">
        <f>IF(Table1[[#This Row],[Churn Label]]="no",0,1)</f>
        <v>0</v>
      </c>
      <c r="AF6306" cm="1">
        <f t="array" ref="AF6306">SUM(Table1[Cutomer Churned or not]/'KPI''s'!$B$1)</f>
        <v>0.2685808284731635</v>
      </c>
    </row>
    <row r="6307" spans="1:32" x14ac:dyDescent="0.25">
      <c r="A6307" t="s">
        <v>12726</v>
      </c>
      <c r="B6307" t="s">
        <v>21</v>
      </c>
      <c r="C6307" s="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 t="str">
        <f>IF(Table1[[#This Row],[Under 30]]="yes","under 30",IF(Table1[[#This Row],[Senior]]="No","Senior","other"))</f>
        <v>Senior</v>
      </c>
      <c r="AE6307">
        <f>IF(Table1[[#This Row],[Churn Label]]="no",0,1)</f>
        <v>0</v>
      </c>
      <c r="AF6307" cm="1">
        <f t="array" ref="AF6307">SUM(Table1[Cutomer Churned or not]/'KPI''s'!$B$1)</f>
        <v>0.2685808284731635</v>
      </c>
    </row>
    <row r="6308" spans="1:32" x14ac:dyDescent="0.25">
      <c r="A6308" t="s">
        <v>12728</v>
      </c>
      <c r="B6308" t="s">
        <v>21</v>
      </c>
      <c r="C6308" s="7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 t="str">
        <f>IF(Table1[[#This Row],[Under 30]]="yes","under 30",IF(Table1[[#This Row],[Senior]]="No","Senior","other"))</f>
        <v>other</v>
      </c>
      <c r="AE6308">
        <f>IF(Table1[[#This Row],[Churn Label]]="no",0,1)</f>
        <v>0</v>
      </c>
      <c r="AF6308" cm="1">
        <f t="array" ref="AF6308">SUM(Table1[Cutomer Churned or not]/'KPI''s'!$B$1)</f>
        <v>0.2685808284731635</v>
      </c>
    </row>
    <row r="6309" spans="1:32" x14ac:dyDescent="0.25">
      <c r="A6309" t="s">
        <v>12730</v>
      </c>
      <c r="B6309" t="s">
        <v>21</v>
      </c>
      <c r="C6309" s="7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 t="str">
        <f>IF(Table1[[#This Row],[Under 30]]="yes","under 30",IF(Table1[[#This Row],[Senior]]="No","Senior","other"))</f>
        <v>Senior</v>
      </c>
      <c r="AE6309">
        <f>IF(Table1[[#This Row],[Churn Label]]="no",0,1)</f>
        <v>0</v>
      </c>
      <c r="AF6309" cm="1">
        <f t="array" ref="AF6309">SUM(Table1[Cutomer Churned or not]/'KPI''s'!$B$1)</f>
        <v>0.2685808284731635</v>
      </c>
    </row>
    <row r="6310" spans="1:32" x14ac:dyDescent="0.25">
      <c r="A6310" t="s">
        <v>12732</v>
      </c>
      <c r="B6310" t="s">
        <v>21</v>
      </c>
      <c r="C6310" s="7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 t="str">
        <f>IF(Table1[[#This Row],[Under 30]]="yes","under 30",IF(Table1[[#This Row],[Senior]]="No","Senior","other"))</f>
        <v>under 30</v>
      </c>
      <c r="AE6310">
        <f>IF(Table1[[#This Row],[Churn Label]]="no",0,1)</f>
        <v>0</v>
      </c>
      <c r="AF6310" cm="1">
        <f t="array" ref="AF6310">SUM(Table1[Cutomer Churned or not]/'KPI''s'!$B$1)</f>
        <v>0.2685808284731635</v>
      </c>
    </row>
    <row r="6311" spans="1:32" x14ac:dyDescent="0.25">
      <c r="A6311" t="s">
        <v>12734</v>
      </c>
      <c r="B6311" t="s">
        <v>21</v>
      </c>
      <c r="C6311" s="7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 t="str">
        <f>IF(Table1[[#This Row],[Under 30]]="yes","under 30",IF(Table1[[#This Row],[Senior]]="No","Senior","other"))</f>
        <v>other</v>
      </c>
      <c r="AE6311">
        <f>IF(Table1[[#This Row],[Churn Label]]="no",0,1)</f>
        <v>0</v>
      </c>
      <c r="AF6311" cm="1">
        <f t="array" ref="AF6311">SUM(Table1[Cutomer Churned or not]/'KPI''s'!$B$1)</f>
        <v>0.2685808284731635</v>
      </c>
    </row>
    <row r="6312" spans="1:32" x14ac:dyDescent="0.25">
      <c r="A6312" t="s">
        <v>12736</v>
      </c>
      <c r="B6312" t="s">
        <v>21</v>
      </c>
      <c r="C6312" s="7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 t="str">
        <f>IF(Table1[[#This Row],[Under 30]]="yes","under 30",IF(Table1[[#This Row],[Senior]]="No","Senior","other"))</f>
        <v>Senior</v>
      </c>
      <c r="AE6312">
        <f>IF(Table1[[#This Row],[Churn Label]]="no",0,1)</f>
        <v>0</v>
      </c>
      <c r="AF6312" cm="1">
        <f t="array" ref="AF6312">SUM(Table1[Cutomer Churned or not]/'KPI''s'!$B$1)</f>
        <v>0.2685808284731635</v>
      </c>
    </row>
    <row r="6313" spans="1:32" x14ac:dyDescent="0.25">
      <c r="A6313" t="s">
        <v>12738</v>
      </c>
      <c r="B6313" t="s">
        <v>21</v>
      </c>
      <c r="C6313" s="7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 t="str">
        <f>IF(Table1[[#This Row],[Under 30]]="yes","under 30",IF(Table1[[#This Row],[Senior]]="No","Senior","other"))</f>
        <v>Senior</v>
      </c>
      <c r="AE6313">
        <f>IF(Table1[[#This Row],[Churn Label]]="no",0,1)</f>
        <v>0</v>
      </c>
      <c r="AF6313" cm="1">
        <f t="array" ref="AF6313">SUM(Table1[Cutomer Churned or not]/'KPI''s'!$B$1)</f>
        <v>0.2685808284731635</v>
      </c>
    </row>
    <row r="6314" spans="1:32" x14ac:dyDescent="0.25">
      <c r="A6314" t="s">
        <v>12740</v>
      </c>
      <c r="B6314" t="s">
        <v>21</v>
      </c>
      <c r="C6314" s="7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 t="str">
        <f>IF(Table1[[#This Row],[Under 30]]="yes","under 30",IF(Table1[[#This Row],[Senior]]="No","Senior","other"))</f>
        <v>Senior</v>
      </c>
      <c r="AE6314">
        <f>IF(Table1[[#This Row],[Churn Label]]="no",0,1)</f>
        <v>0</v>
      </c>
      <c r="AF6314" cm="1">
        <f t="array" ref="AF6314">SUM(Table1[Cutomer Churned or not]/'KPI''s'!$B$1)</f>
        <v>0.2685808284731635</v>
      </c>
    </row>
    <row r="6315" spans="1:32" x14ac:dyDescent="0.25">
      <c r="A6315" t="s">
        <v>12742</v>
      </c>
      <c r="B6315" t="s">
        <v>21</v>
      </c>
      <c r="C6315" s="7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 t="str">
        <f>IF(Table1[[#This Row],[Under 30]]="yes","under 30",IF(Table1[[#This Row],[Senior]]="No","Senior","other"))</f>
        <v>Senior</v>
      </c>
      <c r="AE6315">
        <f>IF(Table1[[#This Row],[Churn Label]]="no",0,1)</f>
        <v>0</v>
      </c>
      <c r="AF6315" cm="1">
        <f t="array" ref="AF6315">SUM(Table1[Cutomer Churned or not]/'KPI''s'!$B$1)</f>
        <v>0.2685808284731635</v>
      </c>
    </row>
    <row r="6316" spans="1:32" x14ac:dyDescent="0.25">
      <c r="A6316" t="s">
        <v>12744</v>
      </c>
      <c r="B6316" t="s">
        <v>21</v>
      </c>
      <c r="C6316" s="7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 t="str">
        <f>IF(Table1[[#This Row],[Under 30]]="yes","under 30",IF(Table1[[#This Row],[Senior]]="No","Senior","other"))</f>
        <v>Senior</v>
      </c>
      <c r="AE6316">
        <f>IF(Table1[[#This Row],[Churn Label]]="no",0,1)</f>
        <v>0</v>
      </c>
      <c r="AF6316" cm="1">
        <f t="array" ref="AF6316">SUM(Table1[Cutomer Churned or not]/'KPI''s'!$B$1)</f>
        <v>0.2685808284731635</v>
      </c>
    </row>
    <row r="6317" spans="1:32" x14ac:dyDescent="0.25">
      <c r="A6317" t="s">
        <v>12746</v>
      </c>
      <c r="B6317" t="s">
        <v>21</v>
      </c>
      <c r="C6317" s="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 t="str">
        <f>IF(Table1[[#This Row],[Under 30]]="yes","under 30",IF(Table1[[#This Row],[Senior]]="No","Senior","other"))</f>
        <v>other</v>
      </c>
      <c r="AE6317">
        <f>IF(Table1[[#This Row],[Churn Label]]="no",0,1)</f>
        <v>0</v>
      </c>
      <c r="AF6317" cm="1">
        <f t="array" ref="AF6317">SUM(Table1[Cutomer Churned or not]/'KPI''s'!$B$1)</f>
        <v>0.2685808284731635</v>
      </c>
    </row>
    <row r="6318" spans="1:32" x14ac:dyDescent="0.25">
      <c r="A6318" t="s">
        <v>12748</v>
      </c>
      <c r="B6318" t="s">
        <v>21</v>
      </c>
      <c r="C6318" s="7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 t="str">
        <f>IF(Table1[[#This Row],[Under 30]]="yes","under 30",IF(Table1[[#This Row],[Senior]]="No","Senior","other"))</f>
        <v>Senior</v>
      </c>
      <c r="AE6318">
        <f>IF(Table1[[#This Row],[Churn Label]]="no",0,1)</f>
        <v>0</v>
      </c>
      <c r="AF6318" cm="1">
        <f t="array" ref="AF6318">SUM(Table1[Cutomer Churned or not]/'KPI''s'!$B$1)</f>
        <v>0.2685808284731635</v>
      </c>
    </row>
    <row r="6319" spans="1:32" x14ac:dyDescent="0.25">
      <c r="A6319" t="s">
        <v>12750</v>
      </c>
      <c r="B6319" t="s">
        <v>21</v>
      </c>
      <c r="C6319" s="7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 t="str">
        <f>IF(Table1[[#This Row],[Under 30]]="yes","under 30",IF(Table1[[#This Row],[Senior]]="No","Senior","other"))</f>
        <v>Senior</v>
      </c>
      <c r="AE6319">
        <f>IF(Table1[[#This Row],[Churn Label]]="no",0,1)</f>
        <v>0</v>
      </c>
      <c r="AF6319" cm="1">
        <f t="array" ref="AF6319">SUM(Table1[Cutomer Churned or not]/'KPI''s'!$B$1)</f>
        <v>0.2685808284731635</v>
      </c>
    </row>
    <row r="6320" spans="1:32" x14ac:dyDescent="0.25">
      <c r="A6320" t="s">
        <v>12752</v>
      </c>
      <c r="B6320" t="s">
        <v>21</v>
      </c>
      <c r="C6320" s="7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 t="str">
        <f>IF(Table1[[#This Row],[Under 30]]="yes","under 30",IF(Table1[[#This Row],[Senior]]="No","Senior","other"))</f>
        <v>under 30</v>
      </c>
      <c r="AE6320">
        <f>IF(Table1[[#This Row],[Churn Label]]="no",0,1)</f>
        <v>0</v>
      </c>
      <c r="AF6320" cm="1">
        <f t="array" ref="AF6320">SUM(Table1[Cutomer Churned or not]/'KPI''s'!$B$1)</f>
        <v>0.2685808284731635</v>
      </c>
    </row>
    <row r="6321" spans="1:32" x14ac:dyDescent="0.25">
      <c r="A6321" t="s">
        <v>12754</v>
      </c>
      <c r="B6321" t="s">
        <v>21</v>
      </c>
      <c r="C6321" s="7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 t="str">
        <f>IF(Table1[[#This Row],[Under 30]]="yes","under 30",IF(Table1[[#This Row],[Senior]]="No","Senior","other"))</f>
        <v>Senior</v>
      </c>
      <c r="AE6321">
        <f>IF(Table1[[#This Row],[Churn Label]]="no",0,1)</f>
        <v>0</v>
      </c>
      <c r="AF6321" cm="1">
        <f t="array" ref="AF6321">SUM(Table1[Cutomer Churned or not]/'KPI''s'!$B$1)</f>
        <v>0.2685808284731635</v>
      </c>
    </row>
    <row r="6322" spans="1:32" x14ac:dyDescent="0.25">
      <c r="A6322" t="s">
        <v>12756</v>
      </c>
      <c r="B6322" t="s">
        <v>21</v>
      </c>
      <c r="C6322" s="7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 t="str">
        <f>IF(Table1[[#This Row],[Under 30]]="yes","under 30",IF(Table1[[#This Row],[Senior]]="No","Senior","other"))</f>
        <v>under 30</v>
      </c>
      <c r="AE6322">
        <f>IF(Table1[[#This Row],[Churn Label]]="no",0,1)</f>
        <v>0</v>
      </c>
      <c r="AF6322" cm="1">
        <f t="array" ref="AF6322">SUM(Table1[Cutomer Churned or not]/'KPI''s'!$B$1)</f>
        <v>0.2685808284731635</v>
      </c>
    </row>
    <row r="6323" spans="1:32" x14ac:dyDescent="0.25">
      <c r="A6323" t="s">
        <v>12758</v>
      </c>
      <c r="B6323" t="s">
        <v>21</v>
      </c>
      <c r="C6323" s="7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 t="str">
        <f>IF(Table1[[#This Row],[Under 30]]="yes","under 30",IF(Table1[[#This Row],[Senior]]="No","Senior","other"))</f>
        <v>under 30</v>
      </c>
      <c r="AE6323">
        <f>IF(Table1[[#This Row],[Churn Label]]="no",0,1)</f>
        <v>0</v>
      </c>
      <c r="AF6323" cm="1">
        <f t="array" ref="AF6323">SUM(Table1[Cutomer Churned or not]/'KPI''s'!$B$1)</f>
        <v>0.2685808284731635</v>
      </c>
    </row>
    <row r="6324" spans="1:32" x14ac:dyDescent="0.25">
      <c r="A6324" t="s">
        <v>12760</v>
      </c>
      <c r="B6324" t="s">
        <v>21</v>
      </c>
      <c r="C6324" s="7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 t="str">
        <f>IF(Table1[[#This Row],[Under 30]]="yes","under 30",IF(Table1[[#This Row],[Senior]]="No","Senior","other"))</f>
        <v>Senior</v>
      </c>
      <c r="AE6324">
        <f>IF(Table1[[#This Row],[Churn Label]]="no",0,1)</f>
        <v>0</v>
      </c>
      <c r="AF6324" cm="1">
        <f t="array" ref="AF6324">SUM(Table1[Cutomer Churned or not]/'KPI''s'!$B$1)</f>
        <v>0.2685808284731635</v>
      </c>
    </row>
    <row r="6325" spans="1:32" x14ac:dyDescent="0.25">
      <c r="A6325" t="s">
        <v>12762</v>
      </c>
      <c r="B6325" t="s">
        <v>21</v>
      </c>
      <c r="C6325" s="7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 t="str">
        <f>IF(Table1[[#This Row],[Under 30]]="yes","under 30",IF(Table1[[#This Row],[Senior]]="No","Senior","other"))</f>
        <v>Senior</v>
      </c>
      <c r="AE6325">
        <f>IF(Table1[[#This Row],[Churn Label]]="no",0,1)</f>
        <v>0</v>
      </c>
      <c r="AF6325" cm="1">
        <f t="array" ref="AF6325">SUM(Table1[Cutomer Churned or not]/'KPI''s'!$B$1)</f>
        <v>0.2685808284731635</v>
      </c>
    </row>
    <row r="6326" spans="1:32" x14ac:dyDescent="0.25">
      <c r="A6326" t="s">
        <v>12764</v>
      </c>
      <c r="B6326" t="s">
        <v>21</v>
      </c>
      <c r="C6326" s="7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 t="str">
        <f>IF(Table1[[#This Row],[Under 30]]="yes","under 30",IF(Table1[[#This Row],[Senior]]="No","Senior","other"))</f>
        <v>other</v>
      </c>
      <c r="AE6326">
        <f>IF(Table1[[#This Row],[Churn Label]]="no",0,1)</f>
        <v>0</v>
      </c>
      <c r="AF6326" cm="1">
        <f t="array" ref="AF6326">SUM(Table1[Cutomer Churned or not]/'KPI''s'!$B$1)</f>
        <v>0.2685808284731635</v>
      </c>
    </row>
    <row r="6327" spans="1:32" x14ac:dyDescent="0.25">
      <c r="A6327" t="s">
        <v>12766</v>
      </c>
      <c r="B6327" t="s">
        <v>21</v>
      </c>
      <c r="C6327" s="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 t="str">
        <f>IF(Table1[[#This Row],[Under 30]]="yes","under 30",IF(Table1[[#This Row],[Senior]]="No","Senior","other"))</f>
        <v>Senior</v>
      </c>
      <c r="AE6327">
        <f>IF(Table1[[#This Row],[Churn Label]]="no",0,1)</f>
        <v>0</v>
      </c>
      <c r="AF6327" cm="1">
        <f t="array" ref="AF6327">SUM(Table1[Cutomer Churned or not]/'KPI''s'!$B$1)</f>
        <v>0.2685808284731635</v>
      </c>
    </row>
    <row r="6328" spans="1:32" x14ac:dyDescent="0.25">
      <c r="A6328" t="s">
        <v>12768</v>
      </c>
      <c r="B6328" t="s">
        <v>21</v>
      </c>
      <c r="C6328" s="7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 t="str">
        <f>IF(Table1[[#This Row],[Under 30]]="yes","under 30",IF(Table1[[#This Row],[Senior]]="No","Senior","other"))</f>
        <v>Senior</v>
      </c>
      <c r="AE6328">
        <f>IF(Table1[[#This Row],[Churn Label]]="no",0,1)</f>
        <v>0</v>
      </c>
      <c r="AF6328" cm="1">
        <f t="array" ref="AF6328">SUM(Table1[Cutomer Churned or not]/'KPI''s'!$B$1)</f>
        <v>0.2685808284731635</v>
      </c>
    </row>
    <row r="6329" spans="1:32" x14ac:dyDescent="0.25">
      <c r="A6329" t="s">
        <v>12770</v>
      </c>
      <c r="B6329" t="s">
        <v>21</v>
      </c>
      <c r="C6329" s="7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 t="str">
        <f>IF(Table1[[#This Row],[Under 30]]="yes","under 30",IF(Table1[[#This Row],[Senior]]="No","Senior","other"))</f>
        <v>Senior</v>
      </c>
      <c r="AE6329">
        <f>IF(Table1[[#This Row],[Churn Label]]="no",0,1)</f>
        <v>0</v>
      </c>
      <c r="AF6329" cm="1">
        <f t="array" ref="AF6329">SUM(Table1[Cutomer Churned or not]/'KPI''s'!$B$1)</f>
        <v>0.2685808284731635</v>
      </c>
    </row>
    <row r="6330" spans="1:32" x14ac:dyDescent="0.25">
      <c r="A6330" t="s">
        <v>12772</v>
      </c>
      <c r="B6330" t="s">
        <v>21</v>
      </c>
      <c r="C6330" s="7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 t="str">
        <f>IF(Table1[[#This Row],[Under 30]]="yes","under 30",IF(Table1[[#This Row],[Senior]]="No","Senior","other"))</f>
        <v>under 30</v>
      </c>
      <c r="AE6330">
        <f>IF(Table1[[#This Row],[Churn Label]]="no",0,1)</f>
        <v>0</v>
      </c>
      <c r="AF6330" cm="1">
        <f t="array" ref="AF6330">SUM(Table1[Cutomer Churned or not]/'KPI''s'!$B$1)</f>
        <v>0.2685808284731635</v>
      </c>
    </row>
    <row r="6331" spans="1:32" x14ac:dyDescent="0.25">
      <c r="A6331" t="s">
        <v>12774</v>
      </c>
      <c r="B6331" t="s">
        <v>21</v>
      </c>
      <c r="C6331" s="7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 t="str">
        <f>IF(Table1[[#This Row],[Under 30]]="yes","under 30",IF(Table1[[#This Row],[Senior]]="No","Senior","other"))</f>
        <v>Senior</v>
      </c>
      <c r="AE6331">
        <f>IF(Table1[[#This Row],[Churn Label]]="no",0,1)</f>
        <v>0</v>
      </c>
      <c r="AF6331" cm="1">
        <f t="array" ref="AF6331">SUM(Table1[Cutomer Churned or not]/'KPI''s'!$B$1)</f>
        <v>0.2685808284731635</v>
      </c>
    </row>
    <row r="6332" spans="1:32" x14ac:dyDescent="0.25">
      <c r="A6332" t="s">
        <v>12776</v>
      </c>
      <c r="B6332" t="s">
        <v>21</v>
      </c>
      <c r="C6332" s="7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 t="str">
        <f>IF(Table1[[#This Row],[Under 30]]="yes","under 30",IF(Table1[[#This Row],[Senior]]="No","Senior","other"))</f>
        <v>under 30</v>
      </c>
      <c r="AE6332">
        <f>IF(Table1[[#This Row],[Churn Label]]="no",0,1)</f>
        <v>0</v>
      </c>
      <c r="AF6332" cm="1">
        <f t="array" ref="AF6332">SUM(Table1[Cutomer Churned or not]/'KPI''s'!$B$1)</f>
        <v>0.2685808284731635</v>
      </c>
    </row>
    <row r="6333" spans="1:32" x14ac:dyDescent="0.25">
      <c r="A6333" t="s">
        <v>12778</v>
      </c>
      <c r="B6333" t="s">
        <v>21</v>
      </c>
      <c r="C6333" s="7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 t="str">
        <f>IF(Table1[[#This Row],[Under 30]]="yes","under 30",IF(Table1[[#This Row],[Senior]]="No","Senior","other"))</f>
        <v>under 30</v>
      </c>
      <c r="AE6333">
        <f>IF(Table1[[#This Row],[Churn Label]]="no",0,1)</f>
        <v>0</v>
      </c>
      <c r="AF6333" cm="1">
        <f t="array" ref="AF6333">SUM(Table1[Cutomer Churned or not]/'KPI''s'!$B$1)</f>
        <v>0.2685808284731635</v>
      </c>
    </row>
    <row r="6334" spans="1:32" x14ac:dyDescent="0.25">
      <c r="A6334" t="s">
        <v>12780</v>
      </c>
      <c r="B6334" t="s">
        <v>21</v>
      </c>
      <c r="C6334" s="7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 t="str">
        <f>IF(Table1[[#This Row],[Under 30]]="yes","under 30",IF(Table1[[#This Row],[Senior]]="No","Senior","other"))</f>
        <v>Senior</v>
      </c>
      <c r="AE6334">
        <f>IF(Table1[[#This Row],[Churn Label]]="no",0,1)</f>
        <v>0</v>
      </c>
      <c r="AF6334" cm="1">
        <f t="array" ref="AF6334">SUM(Table1[Cutomer Churned or not]/'KPI''s'!$B$1)</f>
        <v>0.2685808284731635</v>
      </c>
    </row>
    <row r="6335" spans="1:32" x14ac:dyDescent="0.25">
      <c r="A6335" t="s">
        <v>12782</v>
      </c>
      <c r="B6335" t="s">
        <v>21</v>
      </c>
      <c r="C6335" s="7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 t="str">
        <f>IF(Table1[[#This Row],[Under 30]]="yes","under 30",IF(Table1[[#This Row],[Senior]]="No","Senior","other"))</f>
        <v>Senior</v>
      </c>
      <c r="AE6335">
        <f>IF(Table1[[#This Row],[Churn Label]]="no",0,1)</f>
        <v>0</v>
      </c>
      <c r="AF6335" cm="1">
        <f t="array" ref="AF6335">SUM(Table1[Cutomer Churned or not]/'KPI''s'!$B$1)</f>
        <v>0.2685808284731635</v>
      </c>
    </row>
    <row r="6336" spans="1:32" x14ac:dyDescent="0.25">
      <c r="A6336" t="s">
        <v>12784</v>
      </c>
      <c r="B6336" t="s">
        <v>21</v>
      </c>
      <c r="C6336" s="7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 t="str">
        <f>IF(Table1[[#This Row],[Under 30]]="yes","under 30",IF(Table1[[#This Row],[Senior]]="No","Senior","other"))</f>
        <v>other</v>
      </c>
      <c r="AE6336">
        <f>IF(Table1[[#This Row],[Churn Label]]="no",0,1)</f>
        <v>0</v>
      </c>
      <c r="AF6336" cm="1">
        <f t="array" ref="AF6336">SUM(Table1[Cutomer Churned or not]/'KPI''s'!$B$1)</f>
        <v>0.2685808284731635</v>
      </c>
    </row>
    <row r="6337" spans="1:32" x14ac:dyDescent="0.25">
      <c r="A6337" t="s">
        <v>12786</v>
      </c>
      <c r="B6337" t="s">
        <v>21</v>
      </c>
      <c r="C6337" s="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 t="str">
        <f>IF(Table1[[#This Row],[Under 30]]="yes","under 30",IF(Table1[[#This Row],[Senior]]="No","Senior","other"))</f>
        <v>under 30</v>
      </c>
      <c r="AE6337">
        <f>IF(Table1[[#This Row],[Churn Label]]="no",0,1)</f>
        <v>0</v>
      </c>
      <c r="AF6337" cm="1">
        <f t="array" ref="AF6337">SUM(Table1[Cutomer Churned or not]/'KPI''s'!$B$1)</f>
        <v>0.2685808284731635</v>
      </c>
    </row>
    <row r="6338" spans="1:32" x14ac:dyDescent="0.25">
      <c r="A6338" t="s">
        <v>12788</v>
      </c>
      <c r="B6338" t="s">
        <v>21</v>
      </c>
      <c r="C6338" s="7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 t="str">
        <f>IF(Table1[[#This Row],[Under 30]]="yes","under 30",IF(Table1[[#This Row],[Senior]]="No","Senior","other"))</f>
        <v>Senior</v>
      </c>
      <c r="AE6338">
        <f>IF(Table1[[#This Row],[Churn Label]]="no",0,1)</f>
        <v>0</v>
      </c>
      <c r="AF6338" cm="1">
        <f t="array" ref="AF6338">SUM(Table1[Cutomer Churned or not]/'KPI''s'!$B$1)</f>
        <v>0.2685808284731635</v>
      </c>
    </row>
    <row r="6339" spans="1:32" x14ac:dyDescent="0.25">
      <c r="A6339" t="s">
        <v>12790</v>
      </c>
      <c r="B6339" t="s">
        <v>21</v>
      </c>
      <c r="C6339" s="7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 t="str">
        <f>IF(Table1[[#This Row],[Under 30]]="yes","under 30",IF(Table1[[#This Row],[Senior]]="No","Senior","other"))</f>
        <v>under 30</v>
      </c>
      <c r="AE6339">
        <f>IF(Table1[[#This Row],[Churn Label]]="no",0,1)</f>
        <v>0</v>
      </c>
      <c r="AF6339" cm="1">
        <f t="array" ref="AF6339">SUM(Table1[Cutomer Churned or not]/'KPI''s'!$B$1)</f>
        <v>0.2685808284731635</v>
      </c>
    </row>
    <row r="6340" spans="1:32" x14ac:dyDescent="0.25">
      <c r="A6340" t="s">
        <v>12792</v>
      </c>
      <c r="B6340" t="s">
        <v>21</v>
      </c>
      <c r="C6340" s="7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 t="str">
        <f>IF(Table1[[#This Row],[Under 30]]="yes","under 30",IF(Table1[[#This Row],[Senior]]="No","Senior","other"))</f>
        <v>Senior</v>
      </c>
      <c r="AE6340">
        <f>IF(Table1[[#This Row],[Churn Label]]="no",0,1)</f>
        <v>0</v>
      </c>
      <c r="AF6340" cm="1">
        <f t="array" ref="AF6340">SUM(Table1[Cutomer Churned or not]/'KPI''s'!$B$1)</f>
        <v>0.2685808284731635</v>
      </c>
    </row>
    <row r="6341" spans="1:32" x14ac:dyDescent="0.25">
      <c r="A6341" t="s">
        <v>12794</v>
      </c>
      <c r="B6341" t="s">
        <v>21</v>
      </c>
      <c r="C6341" s="7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 t="str">
        <f>IF(Table1[[#This Row],[Under 30]]="yes","under 30",IF(Table1[[#This Row],[Senior]]="No","Senior","other"))</f>
        <v>under 30</v>
      </c>
      <c r="AE6341">
        <f>IF(Table1[[#This Row],[Churn Label]]="no",0,1)</f>
        <v>0</v>
      </c>
      <c r="AF6341" cm="1">
        <f t="array" ref="AF6341">SUM(Table1[Cutomer Churned or not]/'KPI''s'!$B$1)</f>
        <v>0.2685808284731635</v>
      </c>
    </row>
    <row r="6342" spans="1:32" x14ac:dyDescent="0.25">
      <c r="A6342" t="s">
        <v>12796</v>
      </c>
      <c r="B6342" t="s">
        <v>21</v>
      </c>
      <c r="C6342" s="7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 t="str">
        <f>IF(Table1[[#This Row],[Under 30]]="yes","under 30",IF(Table1[[#This Row],[Senior]]="No","Senior","other"))</f>
        <v>Senior</v>
      </c>
      <c r="AE6342">
        <f>IF(Table1[[#This Row],[Churn Label]]="no",0,1)</f>
        <v>0</v>
      </c>
      <c r="AF6342" cm="1">
        <f t="array" ref="AF6342">SUM(Table1[Cutomer Churned or not]/'KPI''s'!$B$1)</f>
        <v>0.2685808284731635</v>
      </c>
    </row>
    <row r="6343" spans="1:32" x14ac:dyDescent="0.25">
      <c r="A6343" t="s">
        <v>12798</v>
      </c>
      <c r="B6343" t="s">
        <v>21</v>
      </c>
      <c r="C6343" s="7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 t="str">
        <f>IF(Table1[[#This Row],[Under 30]]="yes","under 30",IF(Table1[[#This Row],[Senior]]="No","Senior","other"))</f>
        <v>Senior</v>
      </c>
      <c r="AE6343">
        <f>IF(Table1[[#This Row],[Churn Label]]="no",0,1)</f>
        <v>0</v>
      </c>
      <c r="AF6343" cm="1">
        <f t="array" ref="AF6343">SUM(Table1[Cutomer Churned or not]/'KPI''s'!$B$1)</f>
        <v>0.2685808284731635</v>
      </c>
    </row>
    <row r="6344" spans="1:32" x14ac:dyDescent="0.25">
      <c r="A6344" t="s">
        <v>12800</v>
      </c>
      <c r="B6344" t="s">
        <v>21</v>
      </c>
      <c r="C6344" s="7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 t="str">
        <f>IF(Table1[[#This Row],[Under 30]]="yes","under 30",IF(Table1[[#This Row],[Senior]]="No","Senior","other"))</f>
        <v>Senior</v>
      </c>
      <c r="AE6344">
        <f>IF(Table1[[#This Row],[Churn Label]]="no",0,1)</f>
        <v>0</v>
      </c>
      <c r="AF6344" cm="1">
        <f t="array" ref="AF6344">SUM(Table1[Cutomer Churned or not]/'KPI''s'!$B$1)</f>
        <v>0.2685808284731635</v>
      </c>
    </row>
    <row r="6345" spans="1:32" x14ac:dyDescent="0.25">
      <c r="A6345" t="s">
        <v>12802</v>
      </c>
      <c r="B6345" t="s">
        <v>21</v>
      </c>
      <c r="C6345" s="7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 t="str">
        <f>IF(Table1[[#This Row],[Under 30]]="yes","under 30",IF(Table1[[#This Row],[Senior]]="No","Senior","other"))</f>
        <v>under 30</v>
      </c>
      <c r="AE6345">
        <f>IF(Table1[[#This Row],[Churn Label]]="no",0,1)</f>
        <v>0</v>
      </c>
      <c r="AF6345" cm="1">
        <f t="array" ref="AF6345">SUM(Table1[Cutomer Churned or not]/'KPI''s'!$B$1)</f>
        <v>0.2685808284731635</v>
      </c>
    </row>
    <row r="6346" spans="1:32" x14ac:dyDescent="0.25">
      <c r="A6346" t="s">
        <v>12804</v>
      </c>
      <c r="B6346" t="s">
        <v>21</v>
      </c>
      <c r="C6346" s="7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 t="str">
        <f>IF(Table1[[#This Row],[Under 30]]="yes","under 30",IF(Table1[[#This Row],[Senior]]="No","Senior","other"))</f>
        <v>Senior</v>
      </c>
      <c r="AE6346">
        <f>IF(Table1[[#This Row],[Churn Label]]="no",0,1)</f>
        <v>0</v>
      </c>
      <c r="AF6346" cm="1">
        <f t="array" ref="AF6346">SUM(Table1[Cutomer Churned or not]/'KPI''s'!$B$1)</f>
        <v>0.2685808284731635</v>
      </c>
    </row>
    <row r="6347" spans="1:32" x14ac:dyDescent="0.25">
      <c r="A6347" t="s">
        <v>12806</v>
      </c>
      <c r="B6347" t="s">
        <v>21</v>
      </c>
      <c r="C6347" s="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 t="str">
        <f>IF(Table1[[#This Row],[Under 30]]="yes","under 30",IF(Table1[[#This Row],[Senior]]="No","Senior","other"))</f>
        <v>Senior</v>
      </c>
      <c r="AE6347">
        <f>IF(Table1[[#This Row],[Churn Label]]="no",0,1)</f>
        <v>0</v>
      </c>
      <c r="AF6347" cm="1">
        <f t="array" ref="AF6347">SUM(Table1[Cutomer Churned or not]/'KPI''s'!$B$1)</f>
        <v>0.2685808284731635</v>
      </c>
    </row>
    <row r="6348" spans="1:32" x14ac:dyDescent="0.25">
      <c r="A6348" t="s">
        <v>12808</v>
      </c>
      <c r="B6348" t="s">
        <v>21</v>
      </c>
      <c r="C6348" s="7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 t="str">
        <f>IF(Table1[[#This Row],[Under 30]]="yes","under 30",IF(Table1[[#This Row],[Senior]]="No","Senior","other"))</f>
        <v>Senior</v>
      </c>
      <c r="AE6348">
        <f>IF(Table1[[#This Row],[Churn Label]]="no",0,1)</f>
        <v>0</v>
      </c>
      <c r="AF6348" cm="1">
        <f t="array" ref="AF6348">SUM(Table1[Cutomer Churned or not]/'KPI''s'!$B$1)</f>
        <v>0.2685808284731635</v>
      </c>
    </row>
    <row r="6349" spans="1:32" x14ac:dyDescent="0.25">
      <c r="A6349" t="s">
        <v>12810</v>
      </c>
      <c r="B6349" t="s">
        <v>21</v>
      </c>
      <c r="C6349" s="7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 t="str">
        <f>IF(Table1[[#This Row],[Under 30]]="yes","under 30",IF(Table1[[#This Row],[Senior]]="No","Senior","other"))</f>
        <v>Senior</v>
      </c>
      <c r="AE6349">
        <f>IF(Table1[[#This Row],[Churn Label]]="no",0,1)</f>
        <v>0</v>
      </c>
      <c r="AF6349" cm="1">
        <f t="array" ref="AF6349">SUM(Table1[Cutomer Churned or not]/'KPI''s'!$B$1)</f>
        <v>0.2685808284731635</v>
      </c>
    </row>
    <row r="6350" spans="1:32" x14ac:dyDescent="0.25">
      <c r="A6350" t="s">
        <v>12812</v>
      </c>
      <c r="B6350" t="s">
        <v>21</v>
      </c>
      <c r="C6350" s="7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 t="str">
        <f>IF(Table1[[#This Row],[Under 30]]="yes","under 30",IF(Table1[[#This Row],[Senior]]="No","Senior","other"))</f>
        <v>Senior</v>
      </c>
      <c r="AE6350">
        <f>IF(Table1[[#This Row],[Churn Label]]="no",0,1)</f>
        <v>0</v>
      </c>
      <c r="AF6350" cm="1">
        <f t="array" ref="AF6350">SUM(Table1[Cutomer Churned or not]/'KPI''s'!$B$1)</f>
        <v>0.2685808284731635</v>
      </c>
    </row>
    <row r="6351" spans="1:32" x14ac:dyDescent="0.25">
      <c r="A6351" t="s">
        <v>12814</v>
      </c>
      <c r="B6351" t="s">
        <v>21</v>
      </c>
      <c r="C6351" s="7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 t="str">
        <f>IF(Table1[[#This Row],[Under 30]]="yes","under 30",IF(Table1[[#This Row],[Senior]]="No","Senior","other"))</f>
        <v>under 30</v>
      </c>
      <c r="AE6351">
        <f>IF(Table1[[#This Row],[Churn Label]]="no",0,1)</f>
        <v>0</v>
      </c>
      <c r="AF6351" cm="1">
        <f t="array" ref="AF6351">SUM(Table1[Cutomer Churned or not]/'KPI''s'!$B$1)</f>
        <v>0.2685808284731635</v>
      </c>
    </row>
    <row r="6352" spans="1:32" x14ac:dyDescent="0.25">
      <c r="A6352" t="s">
        <v>12816</v>
      </c>
      <c r="B6352" t="s">
        <v>21</v>
      </c>
      <c r="C6352" s="7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 t="str">
        <f>IF(Table1[[#This Row],[Under 30]]="yes","under 30",IF(Table1[[#This Row],[Senior]]="No","Senior","other"))</f>
        <v>under 30</v>
      </c>
      <c r="AE6352">
        <f>IF(Table1[[#This Row],[Churn Label]]="no",0,1)</f>
        <v>0</v>
      </c>
      <c r="AF6352" cm="1">
        <f t="array" ref="AF6352">SUM(Table1[Cutomer Churned or not]/'KPI''s'!$B$1)</f>
        <v>0.2685808284731635</v>
      </c>
    </row>
    <row r="6353" spans="1:32" x14ac:dyDescent="0.25">
      <c r="A6353" t="s">
        <v>12818</v>
      </c>
      <c r="B6353" t="s">
        <v>21</v>
      </c>
      <c r="C6353" s="7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 t="str">
        <f>IF(Table1[[#This Row],[Under 30]]="yes","under 30",IF(Table1[[#This Row],[Senior]]="No","Senior","other"))</f>
        <v>under 30</v>
      </c>
      <c r="AE6353">
        <f>IF(Table1[[#This Row],[Churn Label]]="no",0,1)</f>
        <v>0</v>
      </c>
      <c r="AF6353" cm="1">
        <f t="array" ref="AF6353">SUM(Table1[Cutomer Churned or not]/'KPI''s'!$B$1)</f>
        <v>0.2685808284731635</v>
      </c>
    </row>
    <row r="6354" spans="1:32" x14ac:dyDescent="0.25">
      <c r="A6354" t="s">
        <v>12820</v>
      </c>
      <c r="B6354" t="s">
        <v>21</v>
      </c>
      <c r="C6354" s="7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 t="str">
        <f>IF(Table1[[#This Row],[Under 30]]="yes","under 30",IF(Table1[[#This Row],[Senior]]="No","Senior","other"))</f>
        <v>Senior</v>
      </c>
      <c r="AE6354">
        <f>IF(Table1[[#This Row],[Churn Label]]="no",0,1)</f>
        <v>0</v>
      </c>
      <c r="AF6354" cm="1">
        <f t="array" ref="AF6354">SUM(Table1[Cutomer Churned or not]/'KPI''s'!$B$1)</f>
        <v>0.2685808284731635</v>
      </c>
    </row>
    <row r="6355" spans="1:32" x14ac:dyDescent="0.25">
      <c r="A6355" t="s">
        <v>12822</v>
      </c>
      <c r="B6355" t="s">
        <v>21</v>
      </c>
      <c r="C6355" s="7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 t="str">
        <f>IF(Table1[[#This Row],[Under 30]]="yes","under 30",IF(Table1[[#This Row],[Senior]]="No","Senior","other"))</f>
        <v>Senior</v>
      </c>
      <c r="AE6355">
        <f>IF(Table1[[#This Row],[Churn Label]]="no",0,1)</f>
        <v>0</v>
      </c>
      <c r="AF6355" cm="1">
        <f t="array" ref="AF6355">SUM(Table1[Cutomer Churned or not]/'KPI''s'!$B$1)</f>
        <v>0.2685808284731635</v>
      </c>
    </row>
    <row r="6356" spans="1:32" x14ac:dyDescent="0.25">
      <c r="A6356" t="s">
        <v>12824</v>
      </c>
      <c r="B6356" t="s">
        <v>21</v>
      </c>
      <c r="C6356" s="7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 t="str">
        <f>IF(Table1[[#This Row],[Under 30]]="yes","under 30",IF(Table1[[#This Row],[Senior]]="No","Senior","other"))</f>
        <v>Senior</v>
      </c>
      <c r="AE6356">
        <f>IF(Table1[[#This Row],[Churn Label]]="no",0,1)</f>
        <v>0</v>
      </c>
      <c r="AF6356" cm="1">
        <f t="array" ref="AF6356">SUM(Table1[Cutomer Churned or not]/'KPI''s'!$B$1)</f>
        <v>0.2685808284731635</v>
      </c>
    </row>
    <row r="6357" spans="1:32" x14ac:dyDescent="0.25">
      <c r="A6357" t="s">
        <v>12826</v>
      </c>
      <c r="B6357" t="s">
        <v>21</v>
      </c>
      <c r="C6357" s="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 t="str">
        <f>IF(Table1[[#This Row],[Under 30]]="yes","under 30",IF(Table1[[#This Row],[Senior]]="No","Senior","other"))</f>
        <v>under 30</v>
      </c>
      <c r="AE6357">
        <f>IF(Table1[[#This Row],[Churn Label]]="no",0,1)</f>
        <v>0</v>
      </c>
      <c r="AF6357" cm="1">
        <f t="array" ref="AF6357">SUM(Table1[Cutomer Churned or not]/'KPI''s'!$B$1)</f>
        <v>0.2685808284731635</v>
      </c>
    </row>
    <row r="6358" spans="1:32" x14ac:dyDescent="0.25">
      <c r="A6358" t="s">
        <v>12828</v>
      </c>
      <c r="B6358" t="s">
        <v>21</v>
      </c>
      <c r="C6358" s="7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 t="str">
        <f>IF(Table1[[#This Row],[Under 30]]="yes","under 30",IF(Table1[[#This Row],[Senior]]="No","Senior","other"))</f>
        <v>Senior</v>
      </c>
      <c r="AE6358">
        <f>IF(Table1[[#This Row],[Churn Label]]="no",0,1)</f>
        <v>0</v>
      </c>
      <c r="AF6358" cm="1">
        <f t="array" ref="AF6358">SUM(Table1[Cutomer Churned or not]/'KPI''s'!$B$1)</f>
        <v>0.2685808284731635</v>
      </c>
    </row>
    <row r="6359" spans="1:32" x14ac:dyDescent="0.25">
      <c r="A6359" t="s">
        <v>12830</v>
      </c>
      <c r="B6359" t="s">
        <v>21</v>
      </c>
      <c r="C6359" s="7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 t="str">
        <f>IF(Table1[[#This Row],[Under 30]]="yes","under 30",IF(Table1[[#This Row],[Senior]]="No","Senior","other"))</f>
        <v>under 30</v>
      </c>
      <c r="AE6359">
        <f>IF(Table1[[#This Row],[Churn Label]]="no",0,1)</f>
        <v>0</v>
      </c>
      <c r="AF6359" cm="1">
        <f t="array" ref="AF6359">SUM(Table1[Cutomer Churned or not]/'KPI''s'!$B$1)</f>
        <v>0.2685808284731635</v>
      </c>
    </row>
    <row r="6360" spans="1:32" x14ac:dyDescent="0.25">
      <c r="A6360" t="s">
        <v>12832</v>
      </c>
      <c r="B6360" t="s">
        <v>21</v>
      </c>
      <c r="C6360" s="7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 t="str">
        <f>IF(Table1[[#This Row],[Under 30]]="yes","under 30",IF(Table1[[#This Row],[Senior]]="No","Senior","other"))</f>
        <v>Senior</v>
      </c>
      <c r="AE6360">
        <f>IF(Table1[[#This Row],[Churn Label]]="no",0,1)</f>
        <v>0</v>
      </c>
      <c r="AF6360" cm="1">
        <f t="array" ref="AF6360">SUM(Table1[Cutomer Churned or not]/'KPI''s'!$B$1)</f>
        <v>0.2685808284731635</v>
      </c>
    </row>
    <row r="6361" spans="1:32" x14ac:dyDescent="0.25">
      <c r="A6361" t="s">
        <v>12834</v>
      </c>
      <c r="B6361" t="s">
        <v>21</v>
      </c>
      <c r="C6361" s="7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 t="str">
        <f>IF(Table1[[#This Row],[Under 30]]="yes","under 30",IF(Table1[[#This Row],[Senior]]="No","Senior","other"))</f>
        <v>Senior</v>
      </c>
      <c r="AE6361">
        <f>IF(Table1[[#This Row],[Churn Label]]="no",0,1)</f>
        <v>0</v>
      </c>
      <c r="AF6361" cm="1">
        <f t="array" ref="AF6361">SUM(Table1[Cutomer Churned or not]/'KPI''s'!$B$1)</f>
        <v>0.2685808284731635</v>
      </c>
    </row>
    <row r="6362" spans="1:32" x14ac:dyDescent="0.25">
      <c r="A6362" t="s">
        <v>12836</v>
      </c>
      <c r="B6362" t="s">
        <v>21</v>
      </c>
      <c r="C6362" s="7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 t="str">
        <f>IF(Table1[[#This Row],[Under 30]]="yes","under 30",IF(Table1[[#This Row],[Senior]]="No","Senior","other"))</f>
        <v>under 30</v>
      </c>
      <c r="AE6362">
        <f>IF(Table1[[#This Row],[Churn Label]]="no",0,1)</f>
        <v>0</v>
      </c>
      <c r="AF6362" cm="1">
        <f t="array" ref="AF6362">SUM(Table1[Cutomer Churned or not]/'KPI''s'!$B$1)</f>
        <v>0.2685808284731635</v>
      </c>
    </row>
    <row r="6363" spans="1:32" x14ac:dyDescent="0.25">
      <c r="A6363" t="s">
        <v>12838</v>
      </c>
      <c r="B6363" t="s">
        <v>21</v>
      </c>
      <c r="C6363" s="7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 t="str">
        <f>IF(Table1[[#This Row],[Under 30]]="yes","under 30",IF(Table1[[#This Row],[Senior]]="No","Senior","other"))</f>
        <v>Senior</v>
      </c>
      <c r="AE6363">
        <f>IF(Table1[[#This Row],[Churn Label]]="no",0,1)</f>
        <v>0</v>
      </c>
      <c r="AF6363" cm="1">
        <f t="array" ref="AF6363">SUM(Table1[Cutomer Churned or not]/'KPI''s'!$B$1)</f>
        <v>0.2685808284731635</v>
      </c>
    </row>
    <row r="6364" spans="1:32" x14ac:dyDescent="0.25">
      <c r="A6364" t="s">
        <v>12840</v>
      </c>
      <c r="B6364" t="s">
        <v>21</v>
      </c>
      <c r="C6364" s="7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 t="str">
        <f>IF(Table1[[#This Row],[Under 30]]="yes","under 30",IF(Table1[[#This Row],[Senior]]="No","Senior","other"))</f>
        <v>Senior</v>
      </c>
      <c r="AE6364">
        <f>IF(Table1[[#This Row],[Churn Label]]="no",0,1)</f>
        <v>0</v>
      </c>
      <c r="AF6364" cm="1">
        <f t="array" ref="AF6364">SUM(Table1[Cutomer Churned or not]/'KPI''s'!$B$1)</f>
        <v>0.2685808284731635</v>
      </c>
    </row>
    <row r="6365" spans="1:32" x14ac:dyDescent="0.25">
      <c r="A6365" t="s">
        <v>12842</v>
      </c>
      <c r="B6365" t="s">
        <v>21</v>
      </c>
      <c r="C6365" s="7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 t="str">
        <f>IF(Table1[[#This Row],[Under 30]]="yes","under 30",IF(Table1[[#This Row],[Senior]]="No","Senior","other"))</f>
        <v>Senior</v>
      </c>
      <c r="AE6365">
        <f>IF(Table1[[#This Row],[Churn Label]]="no",0,1)</f>
        <v>0</v>
      </c>
      <c r="AF6365" cm="1">
        <f t="array" ref="AF6365">SUM(Table1[Cutomer Churned or not]/'KPI''s'!$B$1)</f>
        <v>0.2685808284731635</v>
      </c>
    </row>
    <row r="6366" spans="1:32" x14ac:dyDescent="0.25">
      <c r="A6366" t="s">
        <v>12844</v>
      </c>
      <c r="B6366" t="s">
        <v>21</v>
      </c>
      <c r="C6366" s="7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 t="str">
        <f>IF(Table1[[#This Row],[Under 30]]="yes","under 30",IF(Table1[[#This Row],[Senior]]="No","Senior","other"))</f>
        <v>other</v>
      </c>
      <c r="AE6366">
        <f>IF(Table1[[#This Row],[Churn Label]]="no",0,1)</f>
        <v>0</v>
      </c>
      <c r="AF6366" cm="1">
        <f t="array" ref="AF6366">SUM(Table1[Cutomer Churned or not]/'KPI''s'!$B$1)</f>
        <v>0.2685808284731635</v>
      </c>
    </row>
    <row r="6367" spans="1:32" x14ac:dyDescent="0.25">
      <c r="A6367" t="s">
        <v>12846</v>
      </c>
      <c r="B6367" t="s">
        <v>21</v>
      </c>
      <c r="C6367" s="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 t="str">
        <f>IF(Table1[[#This Row],[Under 30]]="yes","under 30",IF(Table1[[#This Row],[Senior]]="No","Senior","other"))</f>
        <v>Senior</v>
      </c>
      <c r="AE6367">
        <f>IF(Table1[[#This Row],[Churn Label]]="no",0,1)</f>
        <v>0</v>
      </c>
      <c r="AF6367" cm="1">
        <f t="array" ref="AF6367">SUM(Table1[Cutomer Churned or not]/'KPI''s'!$B$1)</f>
        <v>0.2685808284731635</v>
      </c>
    </row>
    <row r="6368" spans="1:32" x14ac:dyDescent="0.25">
      <c r="A6368" t="s">
        <v>12848</v>
      </c>
      <c r="B6368" t="s">
        <v>21</v>
      </c>
      <c r="C6368" s="7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 t="str">
        <f>IF(Table1[[#This Row],[Under 30]]="yes","under 30",IF(Table1[[#This Row],[Senior]]="No","Senior","other"))</f>
        <v>other</v>
      </c>
      <c r="AE6368">
        <f>IF(Table1[[#This Row],[Churn Label]]="no",0,1)</f>
        <v>0</v>
      </c>
      <c r="AF6368" cm="1">
        <f t="array" ref="AF6368">SUM(Table1[Cutomer Churned or not]/'KPI''s'!$B$1)</f>
        <v>0.2685808284731635</v>
      </c>
    </row>
    <row r="6369" spans="1:32" x14ac:dyDescent="0.25">
      <c r="A6369" t="s">
        <v>12850</v>
      </c>
      <c r="B6369" t="s">
        <v>21</v>
      </c>
      <c r="C6369" s="7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 t="str">
        <f>IF(Table1[[#This Row],[Under 30]]="yes","under 30",IF(Table1[[#This Row],[Senior]]="No","Senior","other"))</f>
        <v>Senior</v>
      </c>
      <c r="AE6369">
        <f>IF(Table1[[#This Row],[Churn Label]]="no",0,1)</f>
        <v>0</v>
      </c>
      <c r="AF6369" cm="1">
        <f t="array" ref="AF6369">SUM(Table1[Cutomer Churned or not]/'KPI''s'!$B$1)</f>
        <v>0.2685808284731635</v>
      </c>
    </row>
    <row r="6370" spans="1:32" x14ac:dyDescent="0.25">
      <c r="A6370" t="s">
        <v>12852</v>
      </c>
      <c r="B6370" t="s">
        <v>21</v>
      </c>
      <c r="C6370" s="7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 t="str">
        <f>IF(Table1[[#This Row],[Under 30]]="yes","under 30",IF(Table1[[#This Row],[Senior]]="No","Senior","other"))</f>
        <v>under 30</v>
      </c>
      <c r="AE6370">
        <f>IF(Table1[[#This Row],[Churn Label]]="no",0,1)</f>
        <v>0</v>
      </c>
      <c r="AF6370" cm="1">
        <f t="array" ref="AF6370">SUM(Table1[Cutomer Churned or not]/'KPI''s'!$B$1)</f>
        <v>0.2685808284731635</v>
      </c>
    </row>
    <row r="6371" spans="1:32" x14ac:dyDescent="0.25">
      <c r="A6371" t="s">
        <v>12854</v>
      </c>
      <c r="B6371" t="s">
        <v>21</v>
      </c>
      <c r="C6371" s="7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 t="str">
        <f>IF(Table1[[#This Row],[Under 30]]="yes","under 30",IF(Table1[[#This Row],[Senior]]="No","Senior","other"))</f>
        <v>Senior</v>
      </c>
      <c r="AE6371">
        <f>IF(Table1[[#This Row],[Churn Label]]="no",0,1)</f>
        <v>0</v>
      </c>
      <c r="AF6371" cm="1">
        <f t="array" ref="AF6371">SUM(Table1[Cutomer Churned or not]/'KPI''s'!$B$1)</f>
        <v>0.2685808284731635</v>
      </c>
    </row>
    <row r="6372" spans="1:32" x14ac:dyDescent="0.25">
      <c r="A6372" t="s">
        <v>12856</v>
      </c>
      <c r="B6372" t="s">
        <v>21</v>
      </c>
      <c r="C6372" s="7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 t="str">
        <f>IF(Table1[[#This Row],[Under 30]]="yes","under 30",IF(Table1[[#This Row],[Senior]]="No","Senior","other"))</f>
        <v>Senior</v>
      </c>
      <c r="AE6372">
        <f>IF(Table1[[#This Row],[Churn Label]]="no",0,1)</f>
        <v>0</v>
      </c>
      <c r="AF6372" cm="1">
        <f t="array" ref="AF6372">SUM(Table1[Cutomer Churned or not]/'KPI''s'!$B$1)</f>
        <v>0.2685808284731635</v>
      </c>
    </row>
    <row r="6373" spans="1:32" x14ac:dyDescent="0.25">
      <c r="A6373" t="s">
        <v>12858</v>
      </c>
      <c r="B6373" t="s">
        <v>21</v>
      </c>
      <c r="C6373" s="7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 t="str">
        <f>IF(Table1[[#This Row],[Under 30]]="yes","under 30",IF(Table1[[#This Row],[Senior]]="No","Senior","other"))</f>
        <v>under 30</v>
      </c>
      <c r="AE6373">
        <f>IF(Table1[[#This Row],[Churn Label]]="no",0,1)</f>
        <v>0</v>
      </c>
      <c r="AF6373" cm="1">
        <f t="array" ref="AF6373">SUM(Table1[Cutomer Churned or not]/'KPI''s'!$B$1)</f>
        <v>0.2685808284731635</v>
      </c>
    </row>
    <row r="6374" spans="1:32" x14ac:dyDescent="0.25">
      <c r="A6374" t="s">
        <v>12860</v>
      </c>
      <c r="B6374" t="s">
        <v>21</v>
      </c>
      <c r="C6374" s="7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 t="str">
        <f>IF(Table1[[#This Row],[Under 30]]="yes","under 30",IF(Table1[[#This Row],[Senior]]="No","Senior","other"))</f>
        <v>Senior</v>
      </c>
      <c r="AE6374">
        <f>IF(Table1[[#This Row],[Churn Label]]="no",0,1)</f>
        <v>0</v>
      </c>
      <c r="AF6374" cm="1">
        <f t="array" ref="AF6374">SUM(Table1[Cutomer Churned or not]/'KPI''s'!$B$1)</f>
        <v>0.2685808284731635</v>
      </c>
    </row>
    <row r="6375" spans="1:32" x14ac:dyDescent="0.25">
      <c r="A6375" t="s">
        <v>12862</v>
      </c>
      <c r="B6375" t="s">
        <v>21</v>
      </c>
      <c r="C6375" s="7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 t="str">
        <f>IF(Table1[[#This Row],[Under 30]]="yes","under 30",IF(Table1[[#This Row],[Senior]]="No","Senior","other"))</f>
        <v>Senior</v>
      </c>
      <c r="AE6375">
        <f>IF(Table1[[#This Row],[Churn Label]]="no",0,1)</f>
        <v>0</v>
      </c>
      <c r="AF6375" cm="1">
        <f t="array" ref="AF6375">SUM(Table1[Cutomer Churned or not]/'KPI''s'!$B$1)</f>
        <v>0.2685808284731635</v>
      </c>
    </row>
    <row r="6376" spans="1:32" x14ac:dyDescent="0.25">
      <c r="A6376" t="s">
        <v>12864</v>
      </c>
      <c r="B6376" t="s">
        <v>21</v>
      </c>
      <c r="C6376" s="7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 t="str">
        <f>IF(Table1[[#This Row],[Under 30]]="yes","under 30",IF(Table1[[#This Row],[Senior]]="No","Senior","other"))</f>
        <v>Senior</v>
      </c>
      <c r="AE6376">
        <f>IF(Table1[[#This Row],[Churn Label]]="no",0,1)</f>
        <v>0</v>
      </c>
      <c r="AF6376" cm="1">
        <f t="array" ref="AF6376">SUM(Table1[Cutomer Churned or not]/'KPI''s'!$B$1)</f>
        <v>0.2685808284731635</v>
      </c>
    </row>
    <row r="6377" spans="1:32" x14ac:dyDescent="0.25">
      <c r="A6377" t="s">
        <v>12866</v>
      </c>
      <c r="B6377" t="s">
        <v>21</v>
      </c>
      <c r="C6377" s="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 t="str">
        <f>IF(Table1[[#This Row],[Under 30]]="yes","under 30",IF(Table1[[#This Row],[Senior]]="No","Senior","other"))</f>
        <v>Senior</v>
      </c>
      <c r="AE6377">
        <f>IF(Table1[[#This Row],[Churn Label]]="no",0,1)</f>
        <v>0</v>
      </c>
      <c r="AF6377" cm="1">
        <f t="array" ref="AF6377">SUM(Table1[Cutomer Churned or not]/'KPI''s'!$B$1)</f>
        <v>0.2685808284731635</v>
      </c>
    </row>
    <row r="6378" spans="1:32" x14ac:dyDescent="0.25">
      <c r="A6378" t="s">
        <v>12868</v>
      </c>
      <c r="B6378" t="s">
        <v>21</v>
      </c>
      <c r="C6378" s="7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 t="str">
        <f>IF(Table1[[#This Row],[Under 30]]="yes","under 30",IF(Table1[[#This Row],[Senior]]="No","Senior","other"))</f>
        <v>Senior</v>
      </c>
      <c r="AE6378">
        <f>IF(Table1[[#This Row],[Churn Label]]="no",0,1)</f>
        <v>0</v>
      </c>
      <c r="AF6378" cm="1">
        <f t="array" ref="AF6378">SUM(Table1[Cutomer Churned or not]/'KPI''s'!$B$1)</f>
        <v>0.2685808284731635</v>
      </c>
    </row>
    <row r="6379" spans="1:32" x14ac:dyDescent="0.25">
      <c r="A6379" t="s">
        <v>12870</v>
      </c>
      <c r="B6379" t="s">
        <v>21</v>
      </c>
      <c r="C6379" s="7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 t="str">
        <f>IF(Table1[[#This Row],[Under 30]]="yes","under 30",IF(Table1[[#This Row],[Senior]]="No","Senior","other"))</f>
        <v>under 30</v>
      </c>
      <c r="AE6379">
        <f>IF(Table1[[#This Row],[Churn Label]]="no",0,1)</f>
        <v>0</v>
      </c>
      <c r="AF6379" cm="1">
        <f t="array" ref="AF6379">SUM(Table1[Cutomer Churned or not]/'KPI''s'!$B$1)</f>
        <v>0.2685808284731635</v>
      </c>
    </row>
    <row r="6380" spans="1:32" x14ac:dyDescent="0.25">
      <c r="A6380" t="s">
        <v>12872</v>
      </c>
      <c r="B6380" t="s">
        <v>21</v>
      </c>
      <c r="C6380" s="7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 t="str">
        <f>IF(Table1[[#This Row],[Under 30]]="yes","under 30",IF(Table1[[#This Row],[Senior]]="No","Senior","other"))</f>
        <v>Senior</v>
      </c>
      <c r="AE6380">
        <f>IF(Table1[[#This Row],[Churn Label]]="no",0,1)</f>
        <v>0</v>
      </c>
      <c r="AF6380" cm="1">
        <f t="array" ref="AF6380">SUM(Table1[Cutomer Churned or not]/'KPI''s'!$B$1)</f>
        <v>0.2685808284731635</v>
      </c>
    </row>
    <row r="6381" spans="1:32" x14ac:dyDescent="0.25">
      <c r="A6381" t="s">
        <v>12874</v>
      </c>
      <c r="B6381" t="s">
        <v>21</v>
      </c>
      <c r="C6381" s="7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 t="str">
        <f>IF(Table1[[#This Row],[Under 30]]="yes","under 30",IF(Table1[[#This Row],[Senior]]="No","Senior","other"))</f>
        <v>Senior</v>
      </c>
      <c r="AE6381">
        <f>IF(Table1[[#This Row],[Churn Label]]="no",0,1)</f>
        <v>0</v>
      </c>
      <c r="AF6381" cm="1">
        <f t="array" ref="AF6381">SUM(Table1[Cutomer Churned or not]/'KPI''s'!$B$1)</f>
        <v>0.2685808284731635</v>
      </c>
    </row>
    <row r="6382" spans="1:32" x14ac:dyDescent="0.25">
      <c r="A6382" t="s">
        <v>12876</v>
      </c>
      <c r="B6382" t="s">
        <v>21</v>
      </c>
      <c r="C6382" s="7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 t="str">
        <f>IF(Table1[[#This Row],[Under 30]]="yes","under 30",IF(Table1[[#This Row],[Senior]]="No","Senior","other"))</f>
        <v>Senior</v>
      </c>
      <c r="AE6382">
        <f>IF(Table1[[#This Row],[Churn Label]]="no",0,1)</f>
        <v>0</v>
      </c>
      <c r="AF6382" cm="1">
        <f t="array" ref="AF6382">SUM(Table1[Cutomer Churned or not]/'KPI''s'!$B$1)</f>
        <v>0.2685808284731635</v>
      </c>
    </row>
    <row r="6383" spans="1:32" x14ac:dyDescent="0.25">
      <c r="A6383" t="s">
        <v>12878</v>
      </c>
      <c r="B6383" t="s">
        <v>21</v>
      </c>
      <c r="C6383" s="7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 t="str">
        <f>IF(Table1[[#This Row],[Under 30]]="yes","under 30",IF(Table1[[#This Row],[Senior]]="No","Senior","other"))</f>
        <v>Senior</v>
      </c>
      <c r="AE6383">
        <f>IF(Table1[[#This Row],[Churn Label]]="no",0,1)</f>
        <v>0</v>
      </c>
      <c r="AF6383" cm="1">
        <f t="array" ref="AF6383">SUM(Table1[Cutomer Churned or not]/'KPI''s'!$B$1)</f>
        <v>0.2685808284731635</v>
      </c>
    </row>
    <row r="6384" spans="1:32" x14ac:dyDescent="0.25">
      <c r="A6384" t="s">
        <v>12880</v>
      </c>
      <c r="B6384" t="s">
        <v>21</v>
      </c>
      <c r="C6384" s="7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 t="str">
        <f>IF(Table1[[#This Row],[Under 30]]="yes","under 30",IF(Table1[[#This Row],[Senior]]="No","Senior","other"))</f>
        <v>Senior</v>
      </c>
      <c r="AE6384">
        <f>IF(Table1[[#This Row],[Churn Label]]="no",0,1)</f>
        <v>0</v>
      </c>
      <c r="AF6384" cm="1">
        <f t="array" ref="AF6384">SUM(Table1[Cutomer Churned or not]/'KPI''s'!$B$1)</f>
        <v>0.2685808284731635</v>
      </c>
    </row>
    <row r="6385" spans="1:32" x14ac:dyDescent="0.25">
      <c r="A6385" t="s">
        <v>12882</v>
      </c>
      <c r="B6385" t="s">
        <v>21</v>
      </c>
      <c r="C6385" s="7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 t="str">
        <f>IF(Table1[[#This Row],[Under 30]]="yes","under 30",IF(Table1[[#This Row],[Senior]]="No","Senior","other"))</f>
        <v>under 30</v>
      </c>
      <c r="AE6385">
        <f>IF(Table1[[#This Row],[Churn Label]]="no",0,1)</f>
        <v>0</v>
      </c>
      <c r="AF6385" cm="1">
        <f t="array" ref="AF6385">SUM(Table1[Cutomer Churned or not]/'KPI''s'!$B$1)</f>
        <v>0.2685808284731635</v>
      </c>
    </row>
    <row r="6386" spans="1:32" x14ac:dyDescent="0.25">
      <c r="A6386" t="s">
        <v>12884</v>
      </c>
      <c r="B6386" t="s">
        <v>21</v>
      </c>
      <c r="C6386" s="7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 t="str">
        <f>IF(Table1[[#This Row],[Under 30]]="yes","under 30",IF(Table1[[#This Row],[Senior]]="No","Senior","other"))</f>
        <v>other</v>
      </c>
      <c r="AE6386">
        <f>IF(Table1[[#This Row],[Churn Label]]="no",0,1)</f>
        <v>0</v>
      </c>
      <c r="AF6386" cm="1">
        <f t="array" ref="AF6386">SUM(Table1[Cutomer Churned or not]/'KPI''s'!$B$1)</f>
        <v>0.2685808284731635</v>
      </c>
    </row>
    <row r="6387" spans="1:32" x14ac:dyDescent="0.25">
      <c r="A6387" t="s">
        <v>12886</v>
      </c>
      <c r="B6387" t="s">
        <v>21</v>
      </c>
      <c r="C6387" s="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 t="str">
        <f>IF(Table1[[#This Row],[Under 30]]="yes","under 30",IF(Table1[[#This Row],[Senior]]="No","Senior","other"))</f>
        <v>Senior</v>
      </c>
      <c r="AE6387">
        <f>IF(Table1[[#This Row],[Churn Label]]="no",0,1)</f>
        <v>0</v>
      </c>
      <c r="AF6387" cm="1">
        <f t="array" ref="AF6387">SUM(Table1[Cutomer Churned or not]/'KPI''s'!$B$1)</f>
        <v>0.2685808284731635</v>
      </c>
    </row>
    <row r="6388" spans="1:32" x14ac:dyDescent="0.25">
      <c r="A6388" t="s">
        <v>12888</v>
      </c>
      <c r="B6388" t="s">
        <v>21</v>
      </c>
      <c r="C6388" s="7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 t="str">
        <f>IF(Table1[[#This Row],[Under 30]]="yes","under 30",IF(Table1[[#This Row],[Senior]]="No","Senior","other"))</f>
        <v>other</v>
      </c>
      <c r="AE6388">
        <f>IF(Table1[[#This Row],[Churn Label]]="no",0,1)</f>
        <v>0</v>
      </c>
      <c r="AF6388" cm="1">
        <f t="array" ref="AF6388">SUM(Table1[Cutomer Churned or not]/'KPI''s'!$B$1)</f>
        <v>0.2685808284731635</v>
      </c>
    </row>
    <row r="6389" spans="1:32" x14ac:dyDescent="0.25">
      <c r="A6389" t="s">
        <v>12890</v>
      </c>
      <c r="B6389" t="s">
        <v>21</v>
      </c>
      <c r="C6389" s="7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 t="str">
        <f>IF(Table1[[#This Row],[Under 30]]="yes","under 30",IF(Table1[[#This Row],[Senior]]="No","Senior","other"))</f>
        <v>Senior</v>
      </c>
      <c r="AE6389">
        <f>IF(Table1[[#This Row],[Churn Label]]="no",0,1)</f>
        <v>0</v>
      </c>
      <c r="AF6389" cm="1">
        <f t="array" ref="AF6389">SUM(Table1[Cutomer Churned or not]/'KPI''s'!$B$1)</f>
        <v>0.2685808284731635</v>
      </c>
    </row>
    <row r="6390" spans="1:32" x14ac:dyDescent="0.25">
      <c r="A6390" t="s">
        <v>12892</v>
      </c>
      <c r="B6390" t="s">
        <v>21</v>
      </c>
      <c r="C6390" s="7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 t="str">
        <f>IF(Table1[[#This Row],[Under 30]]="yes","under 30",IF(Table1[[#This Row],[Senior]]="No","Senior","other"))</f>
        <v>under 30</v>
      </c>
      <c r="AE6390">
        <f>IF(Table1[[#This Row],[Churn Label]]="no",0,1)</f>
        <v>0</v>
      </c>
      <c r="AF6390" cm="1">
        <f t="array" ref="AF6390">SUM(Table1[Cutomer Churned or not]/'KPI''s'!$B$1)</f>
        <v>0.2685808284731635</v>
      </c>
    </row>
    <row r="6391" spans="1:32" x14ac:dyDescent="0.25">
      <c r="A6391" t="s">
        <v>12894</v>
      </c>
      <c r="B6391" t="s">
        <v>21</v>
      </c>
      <c r="C6391" s="7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 t="str">
        <f>IF(Table1[[#This Row],[Under 30]]="yes","under 30",IF(Table1[[#This Row],[Senior]]="No","Senior","other"))</f>
        <v>Senior</v>
      </c>
      <c r="AE6391">
        <f>IF(Table1[[#This Row],[Churn Label]]="no",0,1)</f>
        <v>0</v>
      </c>
      <c r="AF6391" cm="1">
        <f t="array" ref="AF6391">SUM(Table1[Cutomer Churned or not]/'KPI''s'!$B$1)</f>
        <v>0.2685808284731635</v>
      </c>
    </row>
    <row r="6392" spans="1:32" x14ac:dyDescent="0.25">
      <c r="A6392" t="s">
        <v>12896</v>
      </c>
      <c r="B6392" t="s">
        <v>21</v>
      </c>
      <c r="C6392" s="7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 t="str">
        <f>IF(Table1[[#This Row],[Under 30]]="yes","under 30",IF(Table1[[#This Row],[Senior]]="No","Senior","other"))</f>
        <v>Senior</v>
      </c>
      <c r="AE6392">
        <f>IF(Table1[[#This Row],[Churn Label]]="no",0,1)</f>
        <v>0</v>
      </c>
      <c r="AF6392" cm="1">
        <f t="array" ref="AF6392">SUM(Table1[Cutomer Churned or not]/'KPI''s'!$B$1)</f>
        <v>0.2685808284731635</v>
      </c>
    </row>
    <row r="6393" spans="1:32" x14ac:dyDescent="0.25">
      <c r="A6393" t="s">
        <v>12898</v>
      </c>
      <c r="B6393" t="s">
        <v>21</v>
      </c>
      <c r="C6393" s="7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 t="str">
        <f>IF(Table1[[#This Row],[Under 30]]="yes","under 30",IF(Table1[[#This Row],[Senior]]="No","Senior","other"))</f>
        <v>other</v>
      </c>
      <c r="AE6393">
        <f>IF(Table1[[#This Row],[Churn Label]]="no",0,1)</f>
        <v>0</v>
      </c>
      <c r="AF6393" cm="1">
        <f t="array" ref="AF6393">SUM(Table1[Cutomer Churned or not]/'KPI''s'!$B$1)</f>
        <v>0.2685808284731635</v>
      </c>
    </row>
    <row r="6394" spans="1:32" x14ac:dyDescent="0.25">
      <c r="A6394" t="s">
        <v>12900</v>
      </c>
      <c r="B6394" t="s">
        <v>21</v>
      </c>
      <c r="C6394" s="7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 t="str">
        <f>IF(Table1[[#This Row],[Under 30]]="yes","under 30",IF(Table1[[#This Row],[Senior]]="No","Senior","other"))</f>
        <v>Senior</v>
      </c>
      <c r="AE6394">
        <f>IF(Table1[[#This Row],[Churn Label]]="no",0,1)</f>
        <v>0</v>
      </c>
      <c r="AF6394" cm="1">
        <f t="array" ref="AF6394">SUM(Table1[Cutomer Churned or not]/'KPI''s'!$B$1)</f>
        <v>0.2685808284731635</v>
      </c>
    </row>
    <row r="6395" spans="1:32" x14ac:dyDescent="0.25">
      <c r="A6395" t="s">
        <v>12902</v>
      </c>
      <c r="B6395" t="s">
        <v>21</v>
      </c>
      <c r="C6395" s="7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 t="str">
        <f>IF(Table1[[#This Row],[Under 30]]="yes","under 30",IF(Table1[[#This Row],[Senior]]="No","Senior","other"))</f>
        <v>Senior</v>
      </c>
      <c r="AE6395">
        <f>IF(Table1[[#This Row],[Churn Label]]="no",0,1)</f>
        <v>0</v>
      </c>
      <c r="AF6395" cm="1">
        <f t="array" ref="AF6395">SUM(Table1[Cutomer Churned or not]/'KPI''s'!$B$1)</f>
        <v>0.2685808284731635</v>
      </c>
    </row>
    <row r="6396" spans="1:32" x14ac:dyDescent="0.25">
      <c r="A6396" t="s">
        <v>12904</v>
      </c>
      <c r="B6396" t="s">
        <v>21</v>
      </c>
      <c r="C6396" s="7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 t="str">
        <f>IF(Table1[[#This Row],[Under 30]]="yes","under 30",IF(Table1[[#This Row],[Senior]]="No","Senior","other"))</f>
        <v>Senior</v>
      </c>
      <c r="AE6396">
        <f>IF(Table1[[#This Row],[Churn Label]]="no",0,1)</f>
        <v>0</v>
      </c>
      <c r="AF6396" cm="1">
        <f t="array" ref="AF6396">SUM(Table1[Cutomer Churned or not]/'KPI''s'!$B$1)</f>
        <v>0.2685808284731635</v>
      </c>
    </row>
    <row r="6397" spans="1:32" x14ac:dyDescent="0.25">
      <c r="A6397" t="s">
        <v>12906</v>
      </c>
      <c r="B6397" t="s">
        <v>21</v>
      </c>
      <c r="C6397" s="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 t="str">
        <f>IF(Table1[[#This Row],[Under 30]]="yes","under 30",IF(Table1[[#This Row],[Senior]]="No","Senior","other"))</f>
        <v>Senior</v>
      </c>
      <c r="AE6397">
        <f>IF(Table1[[#This Row],[Churn Label]]="no",0,1)</f>
        <v>0</v>
      </c>
      <c r="AF6397" cm="1">
        <f t="array" ref="AF6397">SUM(Table1[Cutomer Churned or not]/'KPI''s'!$B$1)</f>
        <v>0.2685808284731635</v>
      </c>
    </row>
    <row r="6398" spans="1:32" x14ac:dyDescent="0.25">
      <c r="A6398" t="s">
        <v>12908</v>
      </c>
      <c r="B6398" t="s">
        <v>21</v>
      </c>
      <c r="C6398" s="7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 t="str">
        <f>IF(Table1[[#This Row],[Under 30]]="yes","under 30",IF(Table1[[#This Row],[Senior]]="No","Senior","other"))</f>
        <v>Senior</v>
      </c>
      <c r="AE6398">
        <f>IF(Table1[[#This Row],[Churn Label]]="no",0,1)</f>
        <v>0</v>
      </c>
      <c r="AF6398" cm="1">
        <f t="array" ref="AF6398">SUM(Table1[Cutomer Churned or not]/'KPI''s'!$B$1)</f>
        <v>0.2685808284731635</v>
      </c>
    </row>
    <row r="6399" spans="1:32" x14ac:dyDescent="0.25">
      <c r="A6399" t="s">
        <v>12910</v>
      </c>
      <c r="B6399" t="s">
        <v>21</v>
      </c>
      <c r="C6399" s="7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 t="str">
        <f>IF(Table1[[#This Row],[Under 30]]="yes","under 30",IF(Table1[[#This Row],[Senior]]="No","Senior","other"))</f>
        <v>other</v>
      </c>
      <c r="AE6399">
        <f>IF(Table1[[#This Row],[Churn Label]]="no",0,1)</f>
        <v>0</v>
      </c>
      <c r="AF6399" cm="1">
        <f t="array" ref="AF6399">SUM(Table1[Cutomer Churned or not]/'KPI''s'!$B$1)</f>
        <v>0.2685808284731635</v>
      </c>
    </row>
    <row r="6400" spans="1:32" x14ac:dyDescent="0.25">
      <c r="A6400" t="s">
        <v>12912</v>
      </c>
      <c r="B6400" t="s">
        <v>21</v>
      </c>
      <c r="C6400" s="7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 t="str">
        <f>IF(Table1[[#This Row],[Under 30]]="yes","under 30",IF(Table1[[#This Row],[Senior]]="No","Senior","other"))</f>
        <v>under 30</v>
      </c>
      <c r="AE6400">
        <f>IF(Table1[[#This Row],[Churn Label]]="no",0,1)</f>
        <v>0</v>
      </c>
      <c r="AF6400" cm="1">
        <f t="array" ref="AF6400">SUM(Table1[Cutomer Churned or not]/'KPI''s'!$B$1)</f>
        <v>0.2685808284731635</v>
      </c>
    </row>
    <row r="6401" spans="1:32" x14ac:dyDescent="0.25">
      <c r="A6401" t="s">
        <v>12914</v>
      </c>
      <c r="B6401" t="s">
        <v>21</v>
      </c>
      <c r="C6401" s="7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 t="str">
        <f>IF(Table1[[#This Row],[Under 30]]="yes","under 30",IF(Table1[[#This Row],[Senior]]="No","Senior","other"))</f>
        <v>Senior</v>
      </c>
      <c r="AE6401">
        <f>IF(Table1[[#This Row],[Churn Label]]="no",0,1)</f>
        <v>0</v>
      </c>
      <c r="AF6401" cm="1">
        <f t="array" ref="AF6401">SUM(Table1[Cutomer Churned or not]/'KPI''s'!$B$1)</f>
        <v>0.2685808284731635</v>
      </c>
    </row>
    <row r="6402" spans="1:32" x14ac:dyDescent="0.25">
      <c r="A6402" t="s">
        <v>12916</v>
      </c>
      <c r="B6402" t="s">
        <v>21</v>
      </c>
      <c r="C6402" s="7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 t="str">
        <f>IF(Table1[[#This Row],[Under 30]]="yes","under 30",IF(Table1[[#This Row],[Senior]]="No","Senior","other"))</f>
        <v>Senior</v>
      </c>
      <c r="AE6402">
        <f>IF(Table1[[#This Row],[Churn Label]]="no",0,1)</f>
        <v>0</v>
      </c>
      <c r="AF6402" cm="1">
        <f t="array" ref="AF6402">SUM(Table1[Cutomer Churned or not]/'KPI''s'!$B$1)</f>
        <v>0.2685808284731635</v>
      </c>
    </row>
    <row r="6403" spans="1:32" x14ac:dyDescent="0.25">
      <c r="A6403" t="s">
        <v>12918</v>
      </c>
      <c r="B6403" t="s">
        <v>21</v>
      </c>
      <c r="C6403" s="7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 t="str">
        <f>IF(Table1[[#This Row],[Under 30]]="yes","under 30",IF(Table1[[#This Row],[Senior]]="No","Senior","other"))</f>
        <v>under 30</v>
      </c>
      <c r="AE6403">
        <f>IF(Table1[[#This Row],[Churn Label]]="no",0,1)</f>
        <v>0</v>
      </c>
      <c r="AF6403" cm="1">
        <f t="array" ref="AF6403">SUM(Table1[Cutomer Churned or not]/'KPI''s'!$B$1)</f>
        <v>0.2685808284731635</v>
      </c>
    </row>
    <row r="6404" spans="1:32" x14ac:dyDescent="0.25">
      <c r="A6404" t="s">
        <v>12920</v>
      </c>
      <c r="B6404" t="s">
        <v>21</v>
      </c>
      <c r="C6404" s="7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 t="str">
        <f>IF(Table1[[#This Row],[Under 30]]="yes","under 30",IF(Table1[[#This Row],[Senior]]="No","Senior","other"))</f>
        <v>other</v>
      </c>
      <c r="AE6404">
        <f>IF(Table1[[#This Row],[Churn Label]]="no",0,1)</f>
        <v>0</v>
      </c>
      <c r="AF6404" cm="1">
        <f t="array" ref="AF6404">SUM(Table1[Cutomer Churned or not]/'KPI''s'!$B$1)</f>
        <v>0.2685808284731635</v>
      </c>
    </row>
    <row r="6405" spans="1:32" x14ac:dyDescent="0.25">
      <c r="A6405" t="s">
        <v>12922</v>
      </c>
      <c r="B6405" t="s">
        <v>21</v>
      </c>
      <c r="C6405" s="7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 t="str">
        <f>IF(Table1[[#This Row],[Under 30]]="yes","under 30",IF(Table1[[#This Row],[Senior]]="No","Senior","other"))</f>
        <v>Senior</v>
      </c>
      <c r="AE6405">
        <f>IF(Table1[[#This Row],[Churn Label]]="no",0,1)</f>
        <v>0</v>
      </c>
      <c r="AF6405" cm="1">
        <f t="array" ref="AF6405">SUM(Table1[Cutomer Churned or not]/'KPI''s'!$B$1)</f>
        <v>0.2685808284731635</v>
      </c>
    </row>
    <row r="6406" spans="1:32" x14ac:dyDescent="0.25">
      <c r="A6406" t="s">
        <v>12924</v>
      </c>
      <c r="B6406" t="s">
        <v>21</v>
      </c>
      <c r="C6406" s="7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 t="str">
        <f>IF(Table1[[#This Row],[Under 30]]="yes","under 30",IF(Table1[[#This Row],[Senior]]="No","Senior","other"))</f>
        <v>Senior</v>
      </c>
      <c r="AE6406">
        <f>IF(Table1[[#This Row],[Churn Label]]="no",0,1)</f>
        <v>0</v>
      </c>
      <c r="AF6406" cm="1">
        <f t="array" ref="AF6406">SUM(Table1[Cutomer Churned or not]/'KPI''s'!$B$1)</f>
        <v>0.2685808284731635</v>
      </c>
    </row>
    <row r="6407" spans="1:32" x14ac:dyDescent="0.25">
      <c r="A6407" t="s">
        <v>12926</v>
      </c>
      <c r="B6407" t="s">
        <v>21</v>
      </c>
      <c r="C6407" s="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 t="str">
        <f>IF(Table1[[#This Row],[Under 30]]="yes","under 30",IF(Table1[[#This Row],[Senior]]="No","Senior","other"))</f>
        <v>Senior</v>
      </c>
      <c r="AE6407">
        <f>IF(Table1[[#This Row],[Churn Label]]="no",0,1)</f>
        <v>0</v>
      </c>
      <c r="AF6407" cm="1">
        <f t="array" ref="AF6407">SUM(Table1[Cutomer Churned or not]/'KPI''s'!$B$1)</f>
        <v>0.2685808284731635</v>
      </c>
    </row>
    <row r="6408" spans="1:32" x14ac:dyDescent="0.25">
      <c r="A6408" t="s">
        <v>12928</v>
      </c>
      <c r="B6408" t="s">
        <v>21</v>
      </c>
      <c r="C6408" s="7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 t="str">
        <f>IF(Table1[[#This Row],[Under 30]]="yes","under 30",IF(Table1[[#This Row],[Senior]]="No","Senior","other"))</f>
        <v>Senior</v>
      </c>
      <c r="AE6408">
        <f>IF(Table1[[#This Row],[Churn Label]]="no",0,1)</f>
        <v>0</v>
      </c>
      <c r="AF6408" cm="1">
        <f t="array" ref="AF6408">SUM(Table1[Cutomer Churned or not]/'KPI''s'!$B$1)</f>
        <v>0.2685808284731635</v>
      </c>
    </row>
    <row r="6409" spans="1:32" x14ac:dyDescent="0.25">
      <c r="A6409" t="s">
        <v>12930</v>
      </c>
      <c r="B6409" t="s">
        <v>21</v>
      </c>
      <c r="C6409" s="7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 t="str">
        <f>IF(Table1[[#This Row],[Under 30]]="yes","under 30",IF(Table1[[#This Row],[Senior]]="No","Senior","other"))</f>
        <v>under 30</v>
      </c>
      <c r="AE6409">
        <f>IF(Table1[[#This Row],[Churn Label]]="no",0,1)</f>
        <v>0</v>
      </c>
      <c r="AF6409" cm="1">
        <f t="array" ref="AF6409">SUM(Table1[Cutomer Churned or not]/'KPI''s'!$B$1)</f>
        <v>0.2685808284731635</v>
      </c>
    </row>
    <row r="6410" spans="1:32" x14ac:dyDescent="0.25">
      <c r="A6410" t="s">
        <v>12932</v>
      </c>
      <c r="B6410" t="s">
        <v>21</v>
      </c>
      <c r="C6410" s="7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 t="str">
        <f>IF(Table1[[#This Row],[Under 30]]="yes","under 30",IF(Table1[[#This Row],[Senior]]="No","Senior","other"))</f>
        <v>Senior</v>
      </c>
      <c r="AE6410">
        <f>IF(Table1[[#This Row],[Churn Label]]="no",0,1)</f>
        <v>0</v>
      </c>
      <c r="AF6410" cm="1">
        <f t="array" ref="AF6410">SUM(Table1[Cutomer Churned or not]/'KPI''s'!$B$1)</f>
        <v>0.2685808284731635</v>
      </c>
    </row>
    <row r="6411" spans="1:32" x14ac:dyDescent="0.25">
      <c r="A6411" t="s">
        <v>12934</v>
      </c>
      <c r="B6411" t="s">
        <v>21</v>
      </c>
      <c r="C6411" s="7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 t="str">
        <f>IF(Table1[[#This Row],[Under 30]]="yes","under 30",IF(Table1[[#This Row],[Senior]]="No","Senior","other"))</f>
        <v>Senior</v>
      </c>
      <c r="AE6411">
        <f>IF(Table1[[#This Row],[Churn Label]]="no",0,1)</f>
        <v>0</v>
      </c>
      <c r="AF6411" cm="1">
        <f t="array" ref="AF6411">SUM(Table1[Cutomer Churned or not]/'KPI''s'!$B$1)</f>
        <v>0.2685808284731635</v>
      </c>
    </row>
    <row r="6412" spans="1:32" x14ac:dyDescent="0.25">
      <c r="A6412" t="s">
        <v>12936</v>
      </c>
      <c r="B6412" t="s">
        <v>21</v>
      </c>
      <c r="C6412" s="7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 t="str">
        <f>IF(Table1[[#This Row],[Under 30]]="yes","under 30",IF(Table1[[#This Row],[Senior]]="No","Senior","other"))</f>
        <v>Senior</v>
      </c>
      <c r="AE6412">
        <f>IF(Table1[[#This Row],[Churn Label]]="no",0,1)</f>
        <v>0</v>
      </c>
      <c r="AF6412" cm="1">
        <f t="array" ref="AF6412">SUM(Table1[Cutomer Churned or not]/'KPI''s'!$B$1)</f>
        <v>0.2685808284731635</v>
      </c>
    </row>
    <row r="6413" spans="1:32" x14ac:dyDescent="0.25">
      <c r="A6413" t="s">
        <v>12938</v>
      </c>
      <c r="B6413" t="s">
        <v>21</v>
      </c>
      <c r="C6413" s="7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 t="str">
        <f>IF(Table1[[#This Row],[Under 30]]="yes","under 30",IF(Table1[[#This Row],[Senior]]="No","Senior","other"))</f>
        <v>Senior</v>
      </c>
      <c r="AE6413">
        <f>IF(Table1[[#This Row],[Churn Label]]="no",0,1)</f>
        <v>0</v>
      </c>
      <c r="AF6413" cm="1">
        <f t="array" ref="AF6413">SUM(Table1[Cutomer Churned or not]/'KPI''s'!$B$1)</f>
        <v>0.2685808284731635</v>
      </c>
    </row>
    <row r="6414" spans="1:32" x14ac:dyDescent="0.25">
      <c r="A6414" t="s">
        <v>12940</v>
      </c>
      <c r="B6414" t="s">
        <v>21</v>
      </c>
      <c r="C6414" s="7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 t="str">
        <f>IF(Table1[[#This Row],[Under 30]]="yes","under 30",IF(Table1[[#This Row],[Senior]]="No","Senior","other"))</f>
        <v>other</v>
      </c>
      <c r="AE6414">
        <f>IF(Table1[[#This Row],[Churn Label]]="no",0,1)</f>
        <v>0</v>
      </c>
      <c r="AF6414" cm="1">
        <f t="array" ref="AF6414">SUM(Table1[Cutomer Churned or not]/'KPI''s'!$B$1)</f>
        <v>0.2685808284731635</v>
      </c>
    </row>
    <row r="6415" spans="1:32" x14ac:dyDescent="0.25">
      <c r="A6415" t="s">
        <v>12942</v>
      </c>
      <c r="B6415" t="s">
        <v>21</v>
      </c>
      <c r="C6415" s="7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 t="str">
        <f>IF(Table1[[#This Row],[Under 30]]="yes","under 30",IF(Table1[[#This Row],[Senior]]="No","Senior","other"))</f>
        <v>Senior</v>
      </c>
      <c r="AE6415">
        <f>IF(Table1[[#This Row],[Churn Label]]="no",0,1)</f>
        <v>0</v>
      </c>
      <c r="AF6415" cm="1">
        <f t="array" ref="AF6415">SUM(Table1[Cutomer Churned or not]/'KPI''s'!$B$1)</f>
        <v>0.2685808284731635</v>
      </c>
    </row>
    <row r="6416" spans="1:32" x14ac:dyDescent="0.25">
      <c r="A6416" t="s">
        <v>12944</v>
      </c>
      <c r="B6416" t="s">
        <v>21</v>
      </c>
      <c r="C6416" s="7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 t="str">
        <f>IF(Table1[[#This Row],[Under 30]]="yes","under 30",IF(Table1[[#This Row],[Senior]]="No","Senior","other"))</f>
        <v>Senior</v>
      </c>
      <c r="AE6416">
        <f>IF(Table1[[#This Row],[Churn Label]]="no",0,1)</f>
        <v>0</v>
      </c>
      <c r="AF6416" cm="1">
        <f t="array" ref="AF6416">SUM(Table1[Cutomer Churned or not]/'KPI''s'!$B$1)</f>
        <v>0.2685808284731635</v>
      </c>
    </row>
    <row r="6417" spans="1:32" x14ac:dyDescent="0.25">
      <c r="A6417" t="s">
        <v>12946</v>
      </c>
      <c r="B6417" t="s">
        <v>21</v>
      </c>
      <c r="C6417" s="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 t="str">
        <f>IF(Table1[[#This Row],[Under 30]]="yes","under 30",IF(Table1[[#This Row],[Senior]]="No","Senior","other"))</f>
        <v>Senior</v>
      </c>
      <c r="AE6417">
        <f>IF(Table1[[#This Row],[Churn Label]]="no",0,1)</f>
        <v>0</v>
      </c>
      <c r="AF6417" cm="1">
        <f t="array" ref="AF6417">SUM(Table1[Cutomer Churned or not]/'KPI''s'!$B$1)</f>
        <v>0.2685808284731635</v>
      </c>
    </row>
    <row r="6418" spans="1:32" x14ac:dyDescent="0.25">
      <c r="A6418" t="s">
        <v>12948</v>
      </c>
      <c r="B6418" t="s">
        <v>21</v>
      </c>
      <c r="C6418" s="7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 t="str">
        <f>IF(Table1[[#This Row],[Under 30]]="yes","under 30",IF(Table1[[#This Row],[Senior]]="No","Senior","other"))</f>
        <v>under 30</v>
      </c>
      <c r="AE6418">
        <f>IF(Table1[[#This Row],[Churn Label]]="no",0,1)</f>
        <v>0</v>
      </c>
      <c r="AF6418" cm="1">
        <f t="array" ref="AF6418">SUM(Table1[Cutomer Churned or not]/'KPI''s'!$B$1)</f>
        <v>0.2685808284731635</v>
      </c>
    </row>
    <row r="6419" spans="1:32" x14ac:dyDescent="0.25">
      <c r="A6419" t="s">
        <v>12950</v>
      </c>
      <c r="B6419" t="s">
        <v>21</v>
      </c>
      <c r="C6419" s="7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 t="str">
        <f>IF(Table1[[#This Row],[Under 30]]="yes","under 30",IF(Table1[[#This Row],[Senior]]="No","Senior","other"))</f>
        <v>Senior</v>
      </c>
      <c r="AE6419">
        <f>IF(Table1[[#This Row],[Churn Label]]="no",0,1)</f>
        <v>0</v>
      </c>
      <c r="AF6419" cm="1">
        <f t="array" ref="AF6419">SUM(Table1[Cutomer Churned or not]/'KPI''s'!$B$1)</f>
        <v>0.2685808284731635</v>
      </c>
    </row>
    <row r="6420" spans="1:32" x14ac:dyDescent="0.25">
      <c r="A6420" t="s">
        <v>12952</v>
      </c>
      <c r="B6420" t="s">
        <v>21</v>
      </c>
      <c r="C6420" s="7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 t="str">
        <f>IF(Table1[[#This Row],[Under 30]]="yes","under 30",IF(Table1[[#This Row],[Senior]]="No","Senior","other"))</f>
        <v>Senior</v>
      </c>
      <c r="AE6420">
        <f>IF(Table1[[#This Row],[Churn Label]]="no",0,1)</f>
        <v>0</v>
      </c>
      <c r="AF6420" cm="1">
        <f t="array" ref="AF6420">SUM(Table1[Cutomer Churned or not]/'KPI''s'!$B$1)</f>
        <v>0.2685808284731635</v>
      </c>
    </row>
    <row r="6421" spans="1:32" x14ac:dyDescent="0.25">
      <c r="A6421" t="s">
        <v>12954</v>
      </c>
      <c r="B6421" t="s">
        <v>21</v>
      </c>
      <c r="C6421" s="7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 t="str">
        <f>IF(Table1[[#This Row],[Under 30]]="yes","under 30",IF(Table1[[#This Row],[Senior]]="No","Senior","other"))</f>
        <v>Senior</v>
      </c>
      <c r="AE6421">
        <f>IF(Table1[[#This Row],[Churn Label]]="no",0,1)</f>
        <v>0</v>
      </c>
      <c r="AF6421" cm="1">
        <f t="array" ref="AF6421">SUM(Table1[Cutomer Churned or not]/'KPI''s'!$B$1)</f>
        <v>0.2685808284731635</v>
      </c>
    </row>
    <row r="6422" spans="1:32" x14ac:dyDescent="0.25">
      <c r="A6422" t="s">
        <v>12956</v>
      </c>
      <c r="B6422" t="s">
        <v>21</v>
      </c>
      <c r="C6422" s="7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 t="str">
        <f>IF(Table1[[#This Row],[Under 30]]="yes","under 30",IF(Table1[[#This Row],[Senior]]="No","Senior","other"))</f>
        <v>Senior</v>
      </c>
      <c r="AE6422">
        <f>IF(Table1[[#This Row],[Churn Label]]="no",0,1)</f>
        <v>0</v>
      </c>
      <c r="AF6422" cm="1">
        <f t="array" ref="AF6422">SUM(Table1[Cutomer Churned or not]/'KPI''s'!$B$1)</f>
        <v>0.2685808284731635</v>
      </c>
    </row>
    <row r="6423" spans="1:32" x14ac:dyDescent="0.25">
      <c r="A6423" t="s">
        <v>12958</v>
      </c>
      <c r="B6423" t="s">
        <v>21</v>
      </c>
      <c r="C6423" s="7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 t="str">
        <f>IF(Table1[[#This Row],[Under 30]]="yes","under 30",IF(Table1[[#This Row],[Senior]]="No","Senior","other"))</f>
        <v>under 30</v>
      </c>
      <c r="AE6423">
        <f>IF(Table1[[#This Row],[Churn Label]]="no",0,1)</f>
        <v>0</v>
      </c>
      <c r="AF6423" cm="1">
        <f t="array" ref="AF6423">SUM(Table1[Cutomer Churned or not]/'KPI''s'!$B$1)</f>
        <v>0.2685808284731635</v>
      </c>
    </row>
    <row r="6424" spans="1:32" x14ac:dyDescent="0.25">
      <c r="A6424" t="s">
        <v>12960</v>
      </c>
      <c r="B6424" t="s">
        <v>21</v>
      </c>
      <c r="C6424" s="7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 t="str">
        <f>IF(Table1[[#This Row],[Under 30]]="yes","under 30",IF(Table1[[#This Row],[Senior]]="No","Senior","other"))</f>
        <v>under 30</v>
      </c>
      <c r="AE6424">
        <f>IF(Table1[[#This Row],[Churn Label]]="no",0,1)</f>
        <v>0</v>
      </c>
      <c r="AF6424" cm="1">
        <f t="array" ref="AF6424">SUM(Table1[Cutomer Churned or not]/'KPI''s'!$B$1)</f>
        <v>0.2685808284731635</v>
      </c>
    </row>
    <row r="6425" spans="1:32" x14ac:dyDescent="0.25">
      <c r="A6425" t="s">
        <v>12962</v>
      </c>
      <c r="B6425" t="s">
        <v>21</v>
      </c>
      <c r="C6425" s="7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 t="str">
        <f>IF(Table1[[#This Row],[Under 30]]="yes","under 30",IF(Table1[[#This Row],[Senior]]="No","Senior","other"))</f>
        <v>under 30</v>
      </c>
      <c r="AE6425">
        <f>IF(Table1[[#This Row],[Churn Label]]="no",0,1)</f>
        <v>0</v>
      </c>
      <c r="AF6425" cm="1">
        <f t="array" ref="AF6425">SUM(Table1[Cutomer Churned or not]/'KPI''s'!$B$1)</f>
        <v>0.2685808284731635</v>
      </c>
    </row>
    <row r="6426" spans="1:32" x14ac:dyDescent="0.25">
      <c r="A6426" t="s">
        <v>12964</v>
      </c>
      <c r="B6426" t="s">
        <v>21</v>
      </c>
      <c r="C6426" s="7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 t="str">
        <f>IF(Table1[[#This Row],[Under 30]]="yes","under 30",IF(Table1[[#This Row],[Senior]]="No","Senior","other"))</f>
        <v>Senior</v>
      </c>
      <c r="AE6426">
        <f>IF(Table1[[#This Row],[Churn Label]]="no",0,1)</f>
        <v>0</v>
      </c>
      <c r="AF6426" cm="1">
        <f t="array" ref="AF6426">SUM(Table1[Cutomer Churned or not]/'KPI''s'!$B$1)</f>
        <v>0.2685808284731635</v>
      </c>
    </row>
    <row r="6427" spans="1:32" x14ac:dyDescent="0.25">
      <c r="A6427" t="s">
        <v>12966</v>
      </c>
      <c r="B6427" t="s">
        <v>21</v>
      </c>
      <c r="C6427" s="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 t="str">
        <f>IF(Table1[[#This Row],[Under 30]]="yes","under 30",IF(Table1[[#This Row],[Senior]]="No","Senior","other"))</f>
        <v>Senior</v>
      </c>
      <c r="AE6427">
        <f>IF(Table1[[#This Row],[Churn Label]]="no",0,1)</f>
        <v>0</v>
      </c>
      <c r="AF6427" cm="1">
        <f t="array" ref="AF6427">SUM(Table1[Cutomer Churned or not]/'KPI''s'!$B$1)</f>
        <v>0.2685808284731635</v>
      </c>
    </row>
    <row r="6428" spans="1:32" x14ac:dyDescent="0.25">
      <c r="A6428" t="s">
        <v>12968</v>
      </c>
      <c r="B6428" t="s">
        <v>21</v>
      </c>
      <c r="C6428" s="7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 t="str">
        <f>IF(Table1[[#This Row],[Under 30]]="yes","under 30",IF(Table1[[#This Row],[Senior]]="No","Senior","other"))</f>
        <v>other</v>
      </c>
      <c r="AE6428">
        <f>IF(Table1[[#This Row],[Churn Label]]="no",0,1)</f>
        <v>0</v>
      </c>
      <c r="AF6428" cm="1">
        <f t="array" ref="AF6428">SUM(Table1[Cutomer Churned or not]/'KPI''s'!$B$1)</f>
        <v>0.2685808284731635</v>
      </c>
    </row>
    <row r="6429" spans="1:32" x14ac:dyDescent="0.25">
      <c r="A6429" t="s">
        <v>12970</v>
      </c>
      <c r="B6429" t="s">
        <v>21</v>
      </c>
      <c r="C6429" s="7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 t="str">
        <f>IF(Table1[[#This Row],[Under 30]]="yes","under 30",IF(Table1[[#This Row],[Senior]]="No","Senior","other"))</f>
        <v>Senior</v>
      </c>
      <c r="AE6429">
        <f>IF(Table1[[#This Row],[Churn Label]]="no",0,1)</f>
        <v>0</v>
      </c>
      <c r="AF6429" cm="1">
        <f t="array" ref="AF6429">SUM(Table1[Cutomer Churned or not]/'KPI''s'!$B$1)</f>
        <v>0.2685808284731635</v>
      </c>
    </row>
    <row r="6430" spans="1:32" x14ac:dyDescent="0.25">
      <c r="A6430" t="s">
        <v>12972</v>
      </c>
      <c r="B6430" t="s">
        <v>21</v>
      </c>
      <c r="C6430" s="7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 t="str">
        <f>IF(Table1[[#This Row],[Under 30]]="yes","under 30",IF(Table1[[#This Row],[Senior]]="No","Senior","other"))</f>
        <v>Senior</v>
      </c>
      <c r="AE6430">
        <f>IF(Table1[[#This Row],[Churn Label]]="no",0,1)</f>
        <v>0</v>
      </c>
      <c r="AF6430" cm="1">
        <f t="array" ref="AF6430">SUM(Table1[Cutomer Churned or not]/'KPI''s'!$B$1)</f>
        <v>0.2685808284731635</v>
      </c>
    </row>
    <row r="6431" spans="1:32" x14ac:dyDescent="0.25">
      <c r="A6431" t="s">
        <v>12974</v>
      </c>
      <c r="B6431" t="s">
        <v>21</v>
      </c>
      <c r="C6431" s="7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 t="str">
        <f>IF(Table1[[#This Row],[Under 30]]="yes","under 30",IF(Table1[[#This Row],[Senior]]="No","Senior","other"))</f>
        <v>under 30</v>
      </c>
      <c r="AE6431">
        <f>IF(Table1[[#This Row],[Churn Label]]="no",0,1)</f>
        <v>0</v>
      </c>
      <c r="AF6431" cm="1">
        <f t="array" ref="AF6431">SUM(Table1[Cutomer Churned or not]/'KPI''s'!$B$1)</f>
        <v>0.2685808284731635</v>
      </c>
    </row>
    <row r="6432" spans="1:32" x14ac:dyDescent="0.25">
      <c r="A6432" t="s">
        <v>12976</v>
      </c>
      <c r="B6432" t="s">
        <v>21</v>
      </c>
      <c r="C6432" s="7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 t="str">
        <f>IF(Table1[[#This Row],[Under 30]]="yes","under 30",IF(Table1[[#This Row],[Senior]]="No","Senior","other"))</f>
        <v>Senior</v>
      </c>
      <c r="AE6432">
        <f>IF(Table1[[#This Row],[Churn Label]]="no",0,1)</f>
        <v>0</v>
      </c>
      <c r="AF6432" cm="1">
        <f t="array" ref="AF6432">SUM(Table1[Cutomer Churned or not]/'KPI''s'!$B$1)</f>
        <v>0.2685808284731635</v>
      </c>
    </row>
    <row r="6433" spans="1:32" x14ac:dyDescent="0.25">
      <c r="A6433" t="s">
        <v>12978</v>
      </c>
      <c r="B6433" t="s">
        <v>21</v>
      </c>
      <c r="C6433" s="7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 t="str">
        <f>IF(Table1[[#This Row],[Under 30]]="yes","under 30",IF(Table1[[#This Row],[Senior]]="No","Senior","other"))</f>
        <v>Senior</v>
      </c>
      <c r="AE6433">
        <f>IF(Table1[[#This Row],[Churn Label]]="no",0,1)</f>
        <v>0</v>
      </c>
      <c r="AF6433" cm="1">
        <f t="array" ref="AF6433">SUM(Table1[Cutomer Churned or not]/'KPI''s'!$B$1)</f>
        <v>0.2685808284731635</v>
      </c>
    </row>
    <row r="6434" spans="1:32" x14ac:dyDescent="0.25">
      <c r="A6434" t="s">
        <v>12980</v>
      </c>
      <c r="B6434" t="s">
        <v>21</v>
      </c>
      <c r="C6434" s="7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 t="str">
        <f>IF(Table1[[#This Row],[Under 30]]="yes","under 30",IF(Table1[[#This Row],[Senior]]="No","Senior","other"))</f>
        <v>other</v>
      </c>
      <c r="AE6434">
        <f>IF(Table1[[#This Row],[Churn Label]]="no",0,1)</f>
        <v>0</v>
      </c>
      <c r="AF6434" cm="1">
        <f t="array" ref="AF6434">SUM(Table1[Cutomer Churned or not]/'KPI''s'!$B$1)</f>
        <v>0.2685808284731635</v>
      </c>
    </row>
    <row r="6435" spans="1:32" x14ac:dyDescent="0.25">
      <c r="A6435" t="s">
        <v>12982</v>
      </c>
      <c r="B6435" t="s">
        <v>21</v>
      </c>
      <c r="C6435" s="7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 t="str">
        <f>IF(Table1[[#This Row],[Under 30]]="yes","under 30",IF(Table1[[#This Row],[Senior]]="No","Senior","other"))</f>
        <v>Senior</v>
      </c>
      <c r="AE6435">
        <f>IF(Table1[[#This Row],[Churn Label]]="no",0,1)</f>
        <v>0</v>
      </c>
      <c r="AF6435" cm="1">
        <f t="array" ref="AF6435">SUM(Table1[Cutomer Churned or not]/'KPI''s'!$B$1)</f>
        <v>0.2685808284731635</v>
      </c>
    </row>
    <row r="6436" spans="1:32" x14ac:dyDescent="0.25">
      <c r="A6436" t="s">
        <v>12984</v>
      </c>
      <c r="B6436" t="s">
        <v>21</v>
      </c>
      <c r="C6436" s="7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 t="str">
        <f>IF(Table1[[#This Row],[Under 30]]="yes","under 30",IF(Table1[[#This Row],[Senior]]="No","Senior","other"))</f>
        <v>Senior</v>
      </c>
      <c r="AE6436">
        <f>IF(Table1[[#This Row],[Churn Label]]="no",0,1)</f>
        <v>0</v>
      </c>
      <c r="AF6436" cm="1">
        <f t="array" ref="AF6436">SUM(Table1[Cutomer Churned or not]/'KPI''s'!$B$1)</f>
        <v>0.2685808284731635</v>
      </c>
    </row>
    <row r="6437" spans="1:32" x14ac:dyDescent="0.25">
      <c r="A6437" t="s">
        <v>12986</v>
      </c>
      <c r="B6437" t="s">
        <v>21</v>
      </c>
      <c r="C6437" s="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 t="str">
        <f>IF(Table1[[#This Row],[Under 30]]="yes","under 30",IF(Table1[[#This Row],[Senior]]="No","Senior","other"))</f>
        <v>Senior</v>
      </c>
      <c r="AE6437">
        <f>IF(Table1[[#This Row],[Churn Label]]="no",0,1)</f>
        <v>0</v>
      </c>
      <c r="AF6437" cm="1">
        <f t="array" ref="AF6437">SUM(Table1[Cutomer Churned or not]/'KPI''s'!$B$1)</f>
        <v>0.2685808284731635</v>
      </c>
    </row>
    <row r="6438" spans="1:32" x14ac:dyDescent="0.25">
      <c r="A6438" t="s">
        <v>12988</v>
      </c>
      <c r="B6438" t="s">
        <v>21</v>
      </c>
      <c r="C6438" s="7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 t="str">
        <f>IF(Table1[[#This Row],[Under 30]]="yes","under 30",IF(Table1[[#This Row],[Senior]]="No","Senior","other"))</f>
        <v>under 30</v>
      </c>
      <c r="AE6438">
        <f>IF(Table1[[#This Row],[Churn Label]]="no",0,1)</f>
        <v>0</v>
      </c>
      <c r="AF6438" cm="1">
        <f t="array" ref="AF6438">SUM(Table1[Cutomer Churned or not]/'KPI''s'!$B$1)</f>
        <v>0.2685808284731635</v>
      </c>
    </row>
    <row r="6439" spans="1:32" x14ac:dyDescent="0.25">
      <c r="A6439" t="s">
        <v>12990</v>
      </c>
      <c r="B6439" t="s">
        <v>21</v>
      </c>
      <c r="C6439" s="7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 t="str">
        <f>IF(Table1[[#This Row],[Under 30]]="yes","under 30",IF(Table1[[#This Row],[Senior]]="No","Senior","other"))</f>
        <v>Senior</v>
      </c>
      <c r="AE6439">
        <f>IF(Table1[[#This Row],[Churn Label]]="no",0,1)</f>
        <v>0</v>
      </c>
      <c r="AF6439" cm="1">
        <f t="array" ref="AF6439">SUM(Table1[Cutomer Churned or not]/'KPI''s'!$B$1)</f>
        <v>0.2685808284731635</v>
      </c>
    </row>
    <row r="6440" spans="1:32" x14ac:dyDescent="0.25">
      <c r="A6440" t="s">
        <v>12992</v>
      </c>
      <c r="B6440" t="s">
        <v>21</v>
      </c>
      <c r="C6440" s="7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 t="str">
        <f>IF(Table1[[#This Row],[Under 30]]="yes","under 30",IF(Table1[[#This Row],[Senior]]="No","Senior","other"))</f>
        <v>Senior</v>
      </c>
      <c r="AE6440">
        <f>IF(Table1[[#This Row],[Churn Label]]="no",0,1)</f>
        <v>0</v>
      </c>
      <c r="AF6440" cm="1">
        <f t="array" ref="AF6440">SUM(Table1[Cutomer Churned or not]/'KPI''s'!$B$1)</f>
        <v>0.2685808284731635</v>
      </c>
    </row>
    <row r="6441" spans="1:32" x14ac:dyDescent="0.25">
      <c r="A6441" t="s">
        <v>12994</v>
      </c>
      <c r="B6441" t="s">
        <v>21</v>
      </c>
      <c r="C6441" s="7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 t="str">
        <f>IF(Table1[[#This Row],[Under 30]]="yes","under 30",IF(Table1[[#This Row],[Senior]]="No","Senior","other"))</f>
        <v>Senior</v>
      </c>
      <c r="AE6441">
        <f>IF(Table1[[#This Row],[Churn Label]]="no",0,1)</f>
        <v>0</v>
      </c>
      <c r="AF6441" cm="1">
        <f t="array" ref="AF6441">SUM(Table1[Cutomer Churned or not]/'KPI''s'!$B$1)</f>
        <v>0.2685808284731635</v>
      </c>
    </row>
    <row r="6442" spans="1:32" x14ac:dyDescent="0.25">
      <c r="A6442" t="s">
        <v>12996</v>
      </c>
      <c r="B6442" t="s">
        <v>21</v>
      </c>
      <c r="C6442" s="7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 t="str">
        <f>IF(Table1[[#This Row],[Under 30]]="yes","under 30",IF(Table1[[#This Row],[Senior]]="No","Senior","other"))</f>
        <v>under 30</v>
      </c>
      <c r="AE6442">
        <f>IF(Table1[[#This Row],[Churn Label]]="no",0,1)</f>
        <v>0</v>
      </c>
      <c r="AF6442" cm="1">
        <f t="array" ref="AF6442">SUM(Table1[Cutomer Churned or not]/'KPI''s'!$B$1)</f>
        <v>0.2685808284731635</v>
      </c>
    </row>
    <row r="6443" spans="1:32" x14ac:dyDescent="0.25">
      <c r="A6443" t="s">
        <v>12998</v>
      </c>
      <c r="B6443" t="s">
        <v>21</v>
      </c>
      <c r="C6443" s="7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 t="str">
        <f>IF(Table1[[#This Row],[Under 30]]="yes","under 30",IF(Table1[[#This Row],[Senior]]="No","Senior","other"))</f>
        <v>Senior</v>
      </c>
      <c r="AE6443">
        <f>IF(Table1[[#This Row],[Churn Label]]="no",0,1)</f>
        <v>0</v>
      </c>
      <c r="AF6443" cm="1">
        <f t="array" ref="AF6443">SUM(Table1[Cutomer Churned or not]/'KPI''s'!$B$1)</f>
        <v>0.2685808284731635</v>
      </c>
    </row>
    <row r="6444" spans="1:32" x14ac:dyDescent="0.25">
      <c r="A6444" t="s">
        <v>13000</v>
      </c>
      <c r="B6444" t="s">
        <v>21</v>
      </c>
      <c r="C6444" s="7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 t="str">
        <f>IF(Table1[[#This Row],[Under 30]]="yes","under 30",IF(Table1[[#This Row],[Senior]]="No","Senior","other"))</f>
        <v>Senior</v>
      </c>
      <c r="AE6444">
        <f>IF(Table1[[#This Row],[Churn Label]]="no",0,1)</f>
        <v>0</v>
      </c>
      <c r="AF6444" cm="1">
        <f t="array" ref="AF6444">SUM(Table1[Cutomer Churned or not]/'KPI''s'!$B$1)</f>
        <v>0.2685808284731635</v>
      </c>
    </row>
    <row r="6445" spans="1:32" x14ac:dyDescent="0.25">
      <c r="A6445" t="s">
        <v>13002</v>
      </c>
      <c r="B6445" t="s">
        <v>21</v>
      </c>
      <c r="C6445" s="7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 t="str">
        <f>IF(Table1[[#This Row],[Under 30]]="yes","under 30",IF(Table1[[#This Row],[Senior]]="No","Senior","other"))</f>
        <v>Senior</v>
      </c>
      <c r="AE6445">
        <f>IF(Table1[[#This Row],[Churn Label]]="no",0,1)</f>
        <v>0</v>
      </c>
      <c r="AF6445" cm="1">
        <f t="array" ref="AF6445">SUM(Table1[Cutomer Churned or not]/'KPI''s'!$B$1)</f>
        <v>0.2685808284731635</v>
      </c>
    </row>
    <row r="6446" spans="1:32" x14ac:dyDescent="0.25">
      <c r="A6446" t="s">
        <v>13004</v>
      </c>
      <c r="B6446" t="s">
        <v>21</v>
      </c>
      <c r="C6446" s="7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 t="str">
        <f>IF(Table1[[#This Row],[Under 30]]="yes","under 30",IF(Table1[[#This Row],[Senior]]="No","Senior","other"))</f>
        <v>Senior</v>
      </c>
      <c r="AE6446">
        <f>IF(Table1[[#This Row],[Churn Label]]="no",0,1)</f>
        <v>0</v>
      </c>
      <c r="AF6446" cm="1">
        <f t="array" ref="AF6446">SUM(Table1[Cutomer Churned or not]/'KPI''s'!$B$1)</f>
        <v>0.2685808284731635</v>
      </c>
    </row>
    <row r="6447" spans="1:32" x14ac:dyDescent="0.25">
      <c r="A6447" t="s">
        <v>13006</v>
      </c>
      <c r="B6447" t="s">
        <v>21</v>
      </c>
      <c r="C6447" s="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 t="str">
        <f>IF(Table1[[#This Row],[Under 30]]="yes","under 30",IF(Table1[[#This Row],[Senior]]="No","Senior","other"))</f>
        <v>other</v>
      </c>
      <c r="AE6447">
        <f>IF(Table1[[#This Row],[Churn Label]]="no",0,1)</f>
        <v>0</v>
      </c>
      <c r="AF6447" cm="1">
        <f t="array" ref="AF6447">SUM(Table1[Cutomer Churned or not]/'KPI''s'!$B$1)</f>
        <v>0.2685808284731635</v>
      </c>
    </row>
    <row r="6448" spans="1:32" x14ac:dyDescent="0.25">
      <c r="A6448" t="s">
        <v>13008</v>
      </c>
      <c r="B6448" t="s">
        <v>21</v>
      </c>
      <c r="C6448" s="7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 t="str">
        <f>IF(Table1[[#This Row],[Under 30]]="yes","under 30",IF(Table1[[#This Row],[Senior]]="No","Senior","other"))</f>
        <v>under 30</v>
      </c>
      <c r="AE6448">
        <f>IF(Table1[[#This Row],[Churn Label]]="no",0,1)</f>
        <v>0</v>
      </c>
      <c r="AF6448" cm="1">
        <f t="array" ref="AF6448">SUM(Table1[Cutomer Churned or not]/'KPI''s'!$B$1)</f>
        <v>0.2685808284731635</v>
      </c>
    </row>
    <row r="6449" spans="1:32" x14ac:dyDescent="0.25">
      <c r="A6449" t="s">
        <v>13010</v>
      </c>
      <c r="B6449" t="s">
        <v>21</v>
      </c>
      <c r="C6449" s="7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 t="str">
        <f>IF(Table1[[#This Row],[Under 30]]="yes","under 30",IF(Table1[[#This Row],[Senior]]="No","Senior","other"))</f>
        <v>other</v>
      </c>
      <c r="AE6449">
        <f>IF(Table1[[#This Row],[Churn Label]]="no",0,1)</f>
        <v>0</v>
      </c>
      <c r="AF6449" cm="1">
        <f t="array" ref="AF6449">SUM(Table1[Cutomer Churned or not]/'KPI''s'!$B$1)</f>
        <v>0.2685808284731635</v>
      </c>
    </row>
    <row r="6450" spans="1:32" x14ac:dyDescent="0.25">
      <c r="A6450" t="s">
        <v>13012</v>
      </c>
      <c r="B6450" t="s">
        <v>21</v>
      </c>
      <c r="C6450" s="7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 t="str">
        <f>IF(Table1[[#This Row],[Under 30]]="yes","under 30",IF(Table1[[#This Row],[Senior]]="No","Senior","other"))</f>
        <v>Senior</v>
      </c>
      <c r="AE6450">
        <f>IF(Table1[[#This Row],[Churn Label]]="no",0,1)</f>
        <v>0</v>
      </c>
      <c r="AF6450" cm="1">
        <f t="array" ref="AF6450">SUM(Table1[Cutomer Churned or not]/'KPI''s'!$B$1)</f>
        <v>0.2685808284731635</v>
      </c>
    </row>
    <row r="6451" spans="1:32" x14ac:dyDescent="0.25">
      <c r="A6451" t="s">
        <v>13014</v>
      </c>
      <c r="B6451" t="s">
        <v>21</v>
      </c>
      <c r="C6451" s="7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 t="str">
        <f>IF(Table1[[#This Row],[Under 30]]="yes","under 30",IF(Table1[[#This Row],[Senior]]="No","Senior","other"))</f>
        <v>under 30</v>
      </c>
      <c r="AE6451">
        <f>IF(Table1[[#This Row],[Churn Label]]="no",0,1)</f>
        <v>0</v>
      </c>
      <c r="AF6451" cm="1">
        <f t="array" ref="AF6451">SUM(Table1[Cutomer Churned or not]/'KPI''s'!$B$1)</f>
        <v>0.2685808284731635</v>
      </c>
    </row>
    <row r="6452" spans="1:32" x14ac:dyDescent="0.25">
      <c r="A6452" t="s">
        <v>13016</v>
      </c>
      <c r="B6452" t="s">
        <v>21</v>
      </c>
      <c r="C6452" s="7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 t="str">
        <f>IF(Table1[[#This Row],[Under 30]]="yes","under 30",IF(Table1[[#This Row],[Senior]]="No","Senior","other"))</f>
        <v>under 30</v>
      </c>
      <c r="AE6452">
        <f>IF(Table1[[#This Row],[Churn Label]]="no",0,1)</f>
        <v>0</v>
      </c>
      <c r="AF6452" cm="1">
        <f t="array" ref="AF6452">SUM(Table1[Cutomer Churned or not]/'KPI''s'!$B$1)</f>
        <v>0.2685808284731635</v>
      </c>
    </row>
    <row r="6453" spans="1:32" x14ac:dyDescent="0.25">
      <c r="A6453" t="s">
        <v>13018</v>
      </c>
      <c r="B6453" t="s">
        <v>21</v>
      </c>
      <c r="C6453" s="7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 t="str">
        <f>IF(Table1[[#This Row],[Under 30]]="yes","under 30",IF(Table1[[#This Row],[Senior]]="No","Senior","other"))</f>
        <v>under 30</v>
      </c>
      <c r="AE6453">
        <f>IF(Table1[[#This Row],[Churn Label]]="no",0,1)</f>
        <v>0</v>
      </c>
      <c r="AF6453" cm="1">
        <f t="array" ref="AF6453">SUM(Table1[Cutomer Churned or not]/'KPI''s'!$B$1)</f>
        <v>0.2685808284731635</v>
      </c>
    </row>
    <row r="6454" spans="1:32" x14ac:dyDescent="0.25">
      <c r="A6454" t="s">
        <v>13020</v>
      </c>
      <c r="B6454" t="s">
        <v>21</v>
      </c>
      <c r="C6454" s="7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 t="str">
        <f>IF(Table1[[#This Row],[Under 30]]="yes","under 30",IF(Table1[[#This Row],[Senior]]="No","Senior","other"))</f>
        <v>Senior</v>
      </c>
      <c r="AE6454">
        <f>IF(Table1[[#This Row],[Churn Label]]="no",0,1)</f>
        <v>0</v>
      </c>
      <c r="AF6454" cm="1">
        <f t="array" ref="AF6454">SUM(Table1[Cutomer Churned or not]/'KPI''s'!$B$1)</f>
        <v>0.2685808284731635</v>
      </c>
    </row>
    <row r="6455" spans="1:32" x14ac:dyDescent="0.25">
      <c r="A6455" t="s">
        <v>13022</v>
      </c>
      <c r="B6455" t="s">
        <v>21</v>
      </c>
      <c r="C6455" s="7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 t="str">
        <f>IF(Table1[[#This Row],[Under 30]]="yes","under 30",IF(Table1[[#This Row],[Senior]]="No","Senior","other"))</f>
        <v>Senior</v>
      </c>
      <c r="AE6455">
        <f>IF(Table1[[#This Row],[Churn Label]]="no",0,1)</f>
        <v>0</v>
      </c>
      <c r="AF6455" cm="1">
        <f t="array" ref="AF6455">SUM(Table1[Cutomer Churned or not]/'KPI''s'!$B$1)</f>
        <v>0.2685808284731635</v>
      </c>
    </row>
    <row r="6456" spans="1:32" x14ac:dyDescent="0.25">
      <c r="A6456" t="s">
        <v>13024</v>
      </c>
      <c r="B6456" t="s">
        <v>21</v>
      </c>
      <c r="C6456" s="7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 t="str">
        <f>IF(Table1[[#This Row],[Under 30]]="yes","under 30",IF(Table1[[#This Row],[Senior]]="No","Senior","other"))</f>
        <v>Senior</v>
      </c>
      <c r="AE6456">
        <f>IF(Table1[[#This Row],[Churn Label]]="no",0,1)</f>
        <v>0</v>
      </c>
      <c r="AF6456" cm="1">
        <f t="array" ref="AF6456">SUM(Table1[Cutomer Churned or not]/'KPI''s'!$B$1)</f>
        <v>0.2685808284731635</v>
      </c>
    </row>
    <row r="6457" spans="1:32" x14ac:dyDescent="0.25">
      <c r="A6457" t="s">
        <v>13026</v>
      </c>
      <c r="B6457" t="s">
        <v>21</v>
      </c>
      <c r="C6457" s="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 t="str">
        <f>IF(Table1[[#This Row],[Under 30]]="yes","under 30",IF(Table1[[#This Row],[Senior]]="No","Senior","other"))</f>
        <v>under 30</v>
      </c>
      <c r="AE6457">
        <f>IF(Table1[[#This Row],[Churn Label]]="no",0,1)</f>
        <v>0</v>
      </c>
      <c r="AF6457" cm="1">
        <f t="array" ref="AF6457">SUM(Table1[Cutomer Churned or not]/'KPI''s'!$B$1)</f>
        <v>0.2685808284731635</v>
      </c>
    </row>
    <row r="6458" spans="1:32" x14ac:dyDescent="0.25">
      <c r="A6458" t="s">
        <v>13028</v>
      </c>
      <c r="B6458" t="s">
        <v>21</v>
      </c>
      <c r="C6458" s="7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 t="str">
        <f>IF(Table1[[#This Row],[Under 30]]="yes","under 30",IF(Table1[[#This Row],[Senior]]="No","Senior","other"))</f>
        <v>under 30</v>
      </c>
      <c r="AE6458">
        <f>IF(Table1[[#This Row],[Churn Label]]="no",0,1)</f>
        <v>0</v>
      </c>
      <c r="AF6458" cm="1">
        <f t="array" ref="AF6458">SUM(Table1[Cutomer Churned or not]/'KPI''s'!$B$1)</f>
        <v>0.2685808284731635</v>
      </c>
    </row>
    <row r="6459" spans="1:32" x14ac:dyDescent="0.25">
      <c r="A6459" t="s">
        <v>13030</v>
      </c>
      <c r="B6459" t="s">
        <v>21</v>
      </c>
      <c r="C6459" s="7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 t="str">
        <f>IF(Table1[[#This Row],[Under 30]]="yes","under 30",IF(Table1[[#This Row],[Senior]]="No","Senior","other"))</f>
        <v>Senior</v>
      </c>
      <c r="AE6459">
        <f>IF(Table1[[#This Row],[Churn Label]]="no",0,1)</f>
        <v>0</v>
      </c>
      <c r="AF6459" cm="1">
        <f t="array" ref="AF6459">SUM(Table1[Cutomer Churned or not]/'KPI''s'!$B$1)</f>
        <v>0.2685808284731635</v>
      </c>
    </row>
    <row r="6460" spans="1:32" x14ac:dyDescent="0.25">
      <c r="A6460" t="s">
        <v>13032</v>
      </c>
      <c r="B6460" t="s">
        <v>21</v>
      </c>
      <c r="C6460" s="7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 t="str">
        <f>IF(Table1[[#This Row],[Under 30]]="yes","under 30",IF(Table1[[#This Row],[Senior]]="No","Senior","other"))</f>
        <v>Senior</v>
      </c>
      <c r="AE6460">
        <f>IF(Table1[[#This Row],[Churn Label]]="no",0,1)</f>
        <v>0</v>
      </c>
      <c r="AF6460" cm="1">
        <f t="array" ref="AF6460">SUM(Table1[Cutomer Churned or not]/'KPI''s'!$B$1)</f>
        <v>0.2685808284731635</v>
      </c>
    </row>
    <row r="6461" spans="1:32" x14ac:dyDescent="0.25">
      <c r="A6461" t="s">
        <v>13034</v>
      </c>
      <c r="B6461" t="s">
        <v>21</v>
      </c>
      <c r="C6461" s="7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 t="str">
        <f>IF(Table1[[#This Row],[Under 30]]="yes","under 30",IF(Table1[[#This Row],[Senior]]="No","Senior","other"))</f>
        <v>Senior</v>
      </c>
      <c r="AE6461">
        <f>IF(Table1[[#This Row],[Churn Label]]="no",0,1)</f>
        <v>0</v>
      </c>
      <c r="AF6461" cm="1">
        <f t="array" ref="AF6461">SUM(Table1[Cutomer Churned or not]/'KPI''s'!$B$1)</f>
        <v>0.2685808284731635</v>
      </c>
    </row>
    <row r="6462" spans="1:32" x14ac:dyDescent="0.25">
      <c r="A6462" t="s">
        <v>13036</v>
      </c>
      <c r="B6462" t="s">
        <v>21</v>
      </c>
      <c r="C6462" s="7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 t="str">
        <f>IF(Table1[[#This Row],[Under 30]]="yes","under 30",IF(Table1[[#This Row],[Senior]]="No","Senior","other"))</f>
        <v>under 30</v>
      </c>
      <c r="AE6462">
        <f>IF(Table1[[#This Row],[Churn Label]]="no",0,1)</f>
        <v>0</v>
      </c>
      <c r="AF6462" cm="1">
        <f t="array" ref="AF6462">SUM(Table1[Cutomer Churned or not]/'KPI''s'!$B$1)</f>
        <v>0.2685808284731635</v>
      </c>
    </row>
    <row r="6463" spans="1:32" x14ac:dyDescent="0.25">
      <c r="A6463" t="s">
        <v>13038</v>
      </c>
      <c r="B6463" t="s">
        <v>21</v>
      </c>
      <c r="C6463" s="7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 t="str">
        <f>IF(Table1[[#This Row],[Under 30]]="yes","under 30",IF(Table1[[#This Row],[Senior]]="No","Senior","other"))</f>
        <v>Senior</v>
      </c>
      <c r="AE6463">
        <f>IF(Table1[[#This Row],[Churn Label]]="no",0,1)</f>
        <v>0</v>
      </c>
      <c r="AF6463" cm="1">
        <f t="array" ref="AF6463">SUM(Table1[Cutomer Churned or not]/'KPI''s'!$B$1)</f>
        <v>0.2685808284731635</v>
      </c>
    </row>
    <row r="6464" spans="1:32" x14ac:dyDescent="0.25">
      <c r="A6464" t="s">
        <v>13040</v>
      </c>
      <c r="B6464" t="s">
        <v>21</v>
      </c>
      <c r="C6464" s="7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 t="str">
        <f>IF(Table1[[#This Row],[Under 30]]="yes","under 30",IF(Table1[[#This Row],[Senior]]="No","Senior","other"))</f>
        <v>Senior</v>
      </c>
      <c r="AE6464">
        <f>IF(Table1[[#This Row],[Churn Label]]="no",0,1)</f>
        <v>0</v>
      </c>
      <c r="AF6464" cm="1">
        <f t="array" ref="AF6464">SUM(Table1[Cutomer Churned or not]/'KPI''s'!$B$1)</f>
        <v>0.2685808284731635</v>
      </c>
    </row>
    <row r="6465" spans="1:32" x14ac:dyDescent="0.25">
      <c r="A6465" t="s">
        <v>13042</v>
      </c>
      <c r="B6465" t="s">
        <v>21</v>
      </c>
      <c r="C6465" s="7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 t="str">
        <f>IF(Table1[[#This Row],[Under 30]]="yes","under 30",IF(Table1[[#This Row],[Senior]]="No","Senior","other"))</f>
        <v>Senior</v>
      </c>
      <c r="AE6465">
        <f>IF(Table1[[#This Row],[Churn Label]]="no",0,1)</f>
        <v>0</v>
      </c>
      <c r="AF6465" cm="1">
        <f t="array" ref="AF6465">SUM(Table1[Cutomer Churned or not]/'KPI''s'!$B$1)</f>
        <v>0.2685808284731635</v>
      </c>
    </row>
    <row r="6466" spans="1:32" x14ac:dyDescent="0.25">
      <c r="A6466" t="s">
        <v>13044</v>
      </c>
      <c r="B6466" t="s">
        <v>21</v>
      </c>
      <c r="C6466" s="7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 t="str">
        <f>IF(Table1[[#This Row],[Under 30]]="yes","under 30",IF(Table1[[#This Row],[Senior]]="No","Senior","other"))</f>
        <v>Senior</v>
      </c>
      <c r="AE6466">
        <f>IF(Table1[[#This Row],[Churn Label]]="no",0,1)</f>
        <v>0</v>
      </c>
      <c r="AF6466" cm="1">
        <f t="array" ref="AF6466">SUM(Table1[Cutomer Churned or not]/'KPI''s'!$B$1)</f>
        <v>0.2685808284731635</v>
      </c>
    </row>
    <row r="6467" spans="1:32" x14ac:dyDescent="0.25">
      <c r="A6467" t="s">
        <v>13046</v>
      </c>
      <c r="B6467" t="s">
        <v>21</v>
      </c>
      <c r="C6467" s="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 t="str">
        <f>IF(Table1[[#This Row],[Under 30]]="yes","under 30",IF(Table1[[#This Row],[Senior]]="No","Senior","other"))</f>
        <v>Senior</v>
      </c>
      <c r="AE6467">
        <f>IF(Table1[[#This Row],[Churn Label]]="no",0,1)</f>
        <v>0</v>
      </c>
      <c r="AF6467" cm="1">
        <f t="array" ref="AF6467">SUM(Table1[Cutomer Churned or not]/'KPI''s'!$B$1)</f>
        <v>0.2685808284731635</v>
      </c>
    </row>
    <row r="6468" spans="1:32" x14ac:dyDescent="0.25">
      <c r="A6468" t="s">
        <v>13048</v>
      </c>
      <c r="B6468" t="s">
        <v>21</v>
      </c>
      <c r="C6468" s="7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 t="str">
        <f>IF(Table1[[#This Row],[Under 30]]="yes","under 30",IF(Table1[[#This Row],[Senior]]="No","Senior","other"))</f>
        <v>other</v>
      </c>
      <c r="AE6468">
        <f>IF(Table1[[#This Row],[Churn Label]]="no",0,1)</f>
        <v>0</v>
      </c>
      <c r="AF6468" cm="1">
        <f t="array" ref="AF6468">SUM(Table1[Cutomer Churned or not]/'KPI''s'!$B$1)</f>
        <v>0.2685808284731635</v>
      </c>
    </row>
    <row r="6469" spans="1:32" x14ac:dyDescent="0.25">
      <c r="A6469" t="s">
        <v>13050</v>
      </c>
      <c r="B6469" t="s">
        <v>21</v>
      </c>
      <c r="C6469" s="7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 t="str">
        <f>IF(Table1[[#This Row],[Under 30]]="yes","under 30",IF(Table1[[#This Row],[Senior]]="No","Senior","other"))</f>
        <v>Senior</v>
      </c>
      <c r="AE6469">
        <f>IF(Table1[[#This Row],[Churn Label]]="no",0,1)</f>
        <v>0</v>
      </c>
      <c r="AF6469" cm="1">
        <f t="array" ref="AF6469">SUM(Table1[Cutomer Churned or not]/'KPI''s'!$B$1)</f>
        <v>0.2685808284731635</v>
      </c>
    </row>
    <row r="6470" spans="1:32" x14ac:dyDescent="0.25">
      <c r="A6470" t="s">
        <v>13052</v>
      </c>
      <c r="B6470" t="s">
        <v>21</v>
      </c>
      <c r="C6470" s="7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 t="str">
        <f>IF(Table1[[#This Row],[Under 30]]="yes","under 30",IF(Table1[[#This Row],[Senior]]="No","Senior","other"))</f>
        <v>Senior</v>
      </c>
      <c r="AE6470">
        <f>IF(Table1[[#This Row],[Churn Label]]="no",0,1)</f>
        <v>0</v>
      </c>
      <c r="AF6470" cm="1">
        <f t="array" ref="AF6470">SUM(Table1[Cutomer Churned or not]/'KPI''s'!$B$1)</f>
        <v>0.2685808284731635</v>
      </c>
    </row>
    <row r="6471" spans="1:32" x14ac:dyDescent="0.25">
      <c r="A6471" t="s">
        <v>13054</v>
      </c>
      <c r="B6471" t="s">
        <v>21</v>
      </c>
      <c r="C6471" s="7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 t="str">
        <f>IF(Table1[[#This Row],[Under 30]]="yes","under 30",IF(Table1[[#This Row],[Senior]]="No","Senior","other"))</f>
        <v>under 30</v>
      </c>
      <c r="AE6471">
        <f>IF(Table1[[#This Row],[Churn Label]]="no",0,1)</f>
        <v>0</v>
      </c>
      <c r="AF6471" cm="1">
        <f t="array" ref="AF6471">SUM(Table1[Cutomer Churned or not]/'KPI''s'!$B$1)</f>
        <v>0.2685808284731635</v>
      </c>
    </row>
    <row r="6472" spans="1:32" x14ac:dyDescent="0.25">
      <c r="A6472" t="s">
        <v>13056</v>
      </c>
      <c r="B6472" t="s">
        <v>21</v>
      </c>
      <c r="C6472" s="7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 t="str">
        <f>IF(Table1[[#This Row],[Under 30]]="yes","under 30",IF(Table1[[#This Row],[Senior]]="No","Senior","other"))</f>
        <v>Senior</v>
      </c>
      <c r="AE6472">
        <f>IF(Table1[[#This Row],[Churn Label]]="no",0,1)</f>
        <v>0</v>
      </c>
      <c r="AF6472" cm="1">
        <f t="array" ref="AF6472">SUM(Table1[Cutomer Churned or not]/'KPI''s'!$B$1)</f>
        <v>0.2685808284731635</v>
      </c>
    </row>
    <row r="6473" spans="1:32" x14ac:dyDescent="0.25">
      <c r="A6473" t="s">
        <v>13058</v>
      </c>
      <c r="B6473" t="s">
        <v>21</v>
      </c>
      <c r="C6473" s="7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 t="str">
        <f>IF(Table1[[#This Row],[Under 30]]="yes","under 30",IF(Table1[[#This Row],[Senior]]="No","Senior","other"))</f>
        <v>Senior</v>
      </c>
      <c r="AE6473">
        <f>IF(Table1[[#This Row],[Churn Label]]="no",0,1)</f>
        <v>0</v>
      </c>
      <c r="AF6473" cm="1">
        <f t="array" ref="AF6473">SUM(Table1[Cutomer Churned or not]/'KPI''s'!$B$1)</f>
        <v>0.2685808284731635</v>
      </c>
    </row>
    <row r="6474" spans="1:32" x14ac:dyDescent="0.25">
      <c r="A6474" t="s">
        <v>13060</v>
      </c>
      <c r="B6474" t="s">
        <v>21</v>
      </c>
      <c r="C6474" s="7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 t="str">
        <f>IF(Table1[[#This Row],[Under 30]]="yes","under 30",IF(Table1[[#This Row],[Senior]]="No","Senior","other"))</f>
        <v>Senior</v>
      </c>
      <c r="AE6474">
        <f>IF(Table1[[#This Row],[Churn Label]]="no",0,1)</f>
        <v>0</v>
      </c>
      <c r="AF6474" cm="1">
        <f t="array" ref="AF6474">SUM(Table1[Cutomer Churned or not]/'KPI''s'!$B$1)</f>
        <v>0.2685808284731635</v>
      </c>
    </row>
    <row r="6475" spans="1:32" x14ac:dyDescent="0.25">
      <c r="A6475" t="s">
        <v>13062</v>
      </c>
      <c r="B6475" t="s">
        <v>21</v>
      </c>
      <c r="C6475" s="7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 t="str">
        <f>IF(Table1[[#This Row],[Under 30]]="yes","under 30",IF(Table1[[#This Row],[Senior]]="No","Senior","other"))</f>
        <v>Senior</v>
      </c>
      <c r="AE6475">
        <f>IF(Table1[[#This Row],[Churn Label]]="no",0,1)</f>
        <v>0</v>
      </c>
      <c r="AF6475" cm="1">
        <f t="array" ref="AF6475">SUM(Table1[Cutomer Churned or not]/'KPI''s'!$B$1)</f>
        <v>0.2685808284731635</v>
      </c>
    </row>
    <row r="6476" spans="1:32" x14ac:dyDescent="0.25">
      <c r="A6476" t="s">
        <v>13064</v>
      </c>
      <c r="B6476" t="s">
        <v>21</v>
      </c>
      <c r="C6476" s="7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 t="str">
        <f>IF(Table1[[#This Row],[Under 30]]="yes","under 30",IF(Table1[[#This Row],[Senior]]="No","Senior","other"))</f>
        <v>under 30</v>
      </c>
      <c r="AE6476">
        <f>IF(Table1[[#This Row],[Churn Label]]="no",0,1)</f>
        <v>0</v>
      </c>
      <c r="AF6476" cm="1">
        <f t="array" ref="AF6476">SUM(Table1[Cutomer Churned or not]/'KPI''s'!$B$1)</f>
        <v>0.2685808284731635</v>
      </c>
    </row>
    <row r="6477" spans="1:32" x14ac:dyDescent="0.25">
      <c r="A6477" t="s">
        <v>13066</v>
      </c>
      <c r="B6477" t="s">
        <v>21</v>
      </c>
      <c r="C6477" s="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 t="str">
        <f>IF(Table1[[#This Row],[Under 30]]="yes","under 30",IF(Table1[[#This Row],[Senior]]="No","Senior","other"))</f>
        <v>Senior</v>
      </c>
      <c r="AE6477">
        <f>IF(Table1[[#This Row],[Churn Label]]="no",0,1)</f>
        <v>0</v>
      </c>
      <c r="AF6477" cm="1">
        <f t="array" ref="AF6477">SUM(Table1[Cutomer Churned or not]/'KPI''s'!$B$1)</f>
        <v>0.2685808284731635</v>
      </c>
    </row>
    <row r="6478" spans="1:32" x14ac:dyDescent="0.25">
      <c r="A6478" t="s">
        <v>13068</v>
      </c>
      <c r="B6478" t="s">
        <v>21</v>
      </c>
      <c r="C6478" s="7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 t="str">
        <f>IF(Table1[[#This Row],[Under 30]]="yes","under 30",IF(Table1[[#This Row],[Senior]]="No","Senior","other"))</f>
        <v>Senior</v>
      </c>
      <c r="AE6478">
        <f>IF(Table1[[#This Row],[Churn Label]]="no",0,1)</f>
        <v>0</v>
      </c>
      <c r="AF6478" cm="1">
        <f t="array" ref="AF6478">SUM(Table1[Cutomer Churned or not]/'KPI''s'!$B$1)</f>
        <v>0.2685808284731635</v>
      </c>
    </row>
    <row r="6479" spans="1:32" x14ac:dyDescent="0.25">
      <c r="A6479" t="s">
        <v>13070</v>
      </c>
      <c r="B6479" t="s">
        <v>21</v>
      </c>
      <c r="C6479" s="7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 t="str">
        <f>IF(Table1[[#This Row],[Under 30]]="yes","under 30",IF(Table1[[#This Row],[Senior]]="No","Senior","other"))</f>
        <v>other</v>
      </c>
      <c r="AE6479">
        <f>IF(Table1[[#This Row],[Churn Label]]="no",0,1)</f>
        <v>0</v>
      </c>
      <c r="AF6479" cm="1">
        <f t="array" ref="AF6479">SUM(Table1[Cutomer Churned or not]/'KPI''s'!$B$1)</f>
        <v>0.2685808284731635</v>
      </c>
    </row>
    <row r="6480" spans="1:32" x14ac:dyDescent="0.25">
      <c r="A6480" t="s">
        <v>13072</v>
      </c>
      <c r="B6480" t="s">
        <v>21</v>
      </c>
      <c r="C6480" s="7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 t="str">
        <f>IF(Table1[[#This Row],[Under 30]]="yes","under 30",IF(Table1[[#This Row],[Senior]]="No","Senior","other"))</f>
        <v>Senior</v>
      </c>
      <c r="AE6480">
        <f>IF(Table1[[#This Row],[Churn Label]]="no",0,1)</f>
        <v>0</v>
      </c>
      <c r="AF6480" cm="1">
        <f t="array" ref="AF6480">SUM(Table1[Cutomer Churned or not]/'KPI''s'!$B$1)</f>
        <v>0.2685808284731635</v>
      </c>
    </row>
    <row r="6481" spans="1:32" x14ac:dyDescent="0.25">
      <c r="A6481" t="s">
        <v>13074</v>
      </c>
      <c r="B6481" t="s">
        <v>21</v>
      </c>
      <c r="C6481" s="7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 t="str">
        <f>IF(Table1[[#This Row],[Under 30]]="yes","under 30",IF(Table1[[#This Row],[Senior]]="No","Senior","other"))</f>
        <v>under 30</v>
      </c>
      <c r="AE6481">
        <f>IF(Table1[[#This Row],[Churn Label]]="no",0,1)</f>
        <v>0</v>
      </c>
      <c r="AF6481" cm="1">
        <f t="array" ref="AF6481">SUM(Table1[Cutomer Churned or not]/'KPI''s'!$B$1)</f>
        <v>0.2685808284731635</v>
      </c>
    </row>
    <row r="6482" spans="1:32" x14ac:dyDescent="0.25">
      <c r="A6482" t="s">
        <v>13076</v>
      </c>
      <c r="B6482" t="s">
        <v>21</v>
      </c>
      <c r="C6482" s="7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 t="str">
        <f>IF(Table1[[#This Row],[Under 30]]="yes","under 30",IF(Table1[[#This Row],[Senior]]="No","Senior","other"))</f>
        <v>other</v>
      </c>
      <c r="AE6482">
        <f>IF(Table1[[#This Row],[Churn Label]]="no",0,1)</f>
        <v>0</v>
      </c>
      <c r="AF6482" cm="1">
        <f t="array" ref="AF6482">SUM(Table1[Cutomer Churned or not]/'KPI''s'!$B$1)</f>
        <v>0.2685808284731635</v>
      </c>
    </row>
    <row r="6483" spans="1:32" x14ac:dyDescent="0.25">
      <c r="A6483" t="s">
        <v>13078</v>
      </c>
      <c r="B6483" t="s">
        <v>21</v>
      </c>
      <c r="C6483" s="7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 t="str">
        <f>IF(Table1[[#This Row],[Under 30]]="yes","under 30",IF(Table1[[#This Row],[Senior]]="No","Senior","other"))</f>
        <v>Senior</v>
      </c>
      <c r="AE6483">
        <f>IF(Table1[[#This Row],[Churn Label]]="no",0,1)</f>
        <v>0</v>
      </c>
      <c r="AF6483" cm="1">
        <f t="array" ref="AF6483">SUM(Table1[Cutomer Churned or not]/'KPI''s'!$B$1)</f>
        <v>0.2685808284731635</v>
      </c>
    </row>
    <row r="6484" spans="1:32" x14ac:dyDescent="0.25">
      <c r="A6484" t="s">
        <v>13080</v>
      </c>
      <c r="B6484" t="s">
        <v>21</v>
      </c>
      <c r="C6484" s="7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 t="str">
        <f>IF(Table1[[#This Row],[Under 30]]="yes","under 30",IF(Table1[[#This Row],[Senior]]="No","Senior","other"))</f>
        <v>Senior</v>
      </c>
      <c r="AE6484">
        <f>IF(Table1[[#This Row],[Churn Label]]="no",0,1)</f>
        <v>0</v>
      </c>
      <c r="AF6484" cm="1">
        <f t="array" ref="AF6484">SUM(Table1[Cutomer Churned or not]/'KPI''s'!$B$1)</f>
        <v>0.2685808284731635</v>
      </c>
    </row>
    <row r="6485" spans="1:32" x14ac:dyDescent="0.25">
      <c r="A6485" t="s">
        <v>13082</v>
      </c>
      <c r="B6485" t="s">
        <v>21</v>
      </c>
      <c r="C6485" s="7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 t="str">
        <f>IF(Table1[[#This Row],[Under 30]]="yes","under 30",IF(Table1[[#This Row],[Senior]]="No","Senior","other"))</f>
        <v>other</v>
      </c>
      <c r="AE6485">
        <f>IF(Table1[[#This Row],[Churn Label]]="no",0,1)</f>
        <v>0</v>
      </c>
      <c r="AF6485" cm="1">
        <f t="array" ref="AF6485">SUM(Table1[Cutomer Churned or not]/'KPI''s'!$B$1)</f>
        <v>0.2685808284731635</v>
      </c>
    </row>
    <row r="6486" spans="1:32" x14ac:dyDescent="0.25">
      <c r="A6486" t="s">
        <v>13084</v>
      </c>
      <c r="B6486" t="s">
        <v>21</v>
      </c>
      <c r="C6486" s="7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 t="str">
        <f>IF(Table1[[#This Row],[Under 30]]="yes","under 30",IF(Table1[[#This Row],[Senior]]="No","Senior","other"))</f>
        <v>Senior</v>
      </c>
      <c r="AE6486">
        <f>IF(Table1[[#This Row],[Churn Label]]="no",0,1)</f>
        <v>0</v>
      </c>
      <c r="AF6486" cm="1">
        <f t="array" ref="AF6486">SUM(Table1[Cutomer Churned or not]/'KPI''s'!$B$1)</f>
        <v>0.2685808284731635</v>
      </c>
    </row>
    <row r="6487" spans="1:32" x14ac:dyDescent="0.25">
      <c r="A6487" t="s">
        <v>13086</v>
      </c>
      <c r="B6487" t="s">
        <v>21</v>
      </c>
      <c r="C6487" s="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 t="str">
        <f>IF(Table1[[#This Row],[Under 30]]="yes","under 30",IF(Table1[[#This Row],[Senior]]="No","Senior","other"))</f>
        <v>Senior</v>
      </c>
      <c r="AE6487">
        <f>IF(Table1[[#This Row],[Churn Label]]="no",0,1)</f>
        <v>0</v>
      </c>
      <c r="AF6487" cm="1">
        <f t="array" ref="AF6487">SUM(Table1[Cutomer Churned or not]/'KPI''s'!$B$1)</f>
        <v>0.2685808284731635</v>
      </c>
    </row>
    <row r="6488" spans="1:32" x14ac:dyDescent="0.25">
      <c r="A6488" t="s">
        <v>13088</v>
      </c>
      <c r="B6488" t="s">
        <v>21</v>
      </c>
      <c r="C6488" s="7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 t="str">
        <f>IF(Table1[[#This Row],[Under 30]]="yes","under 30",IF(Table1[[#This Row],[Senior]]="No","Senior","other"))</f>
        <v>Senior</v>
      </c>
      <c r="AE6488">
        <f>IF(Table1[[#This Row],[Churn Label]]="no",0,1)</f>
        <v>0</v>
      </c>
      <c r="AF6488" cm="1">
        <f t="array" ref="AF6488">SUM(Table1[Cutomer Churned or not]/'KPI''s'!$B$1)</f>
        <v>0.2685808284731635</v>
      </c>
    </row>
    <row r="6489" spans="1:32" x14ac:dyDescent="0.25">
      <c r="A6489" t="s">
        <v>13090</v>
      </c>
      <c r="B6489" t="s">
        <v>21</v>
      </c>
      <c r="C6489" s="7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 t="str">
        <f>IF(Table1[[#This Row],[Under 30]]="yes","under 30",IF(Table1[[#This Row],[Senior]]="No","Senior","other"))</f>
        <v>under 30</v>
      </c>
      <c r="AE6489">
        <f>IF(Table1[[#This Row],[Churn Label]]="no",0,1)</f>
        <v>0</v>
      </c>
      <c r="AF6489" cm="1">
        <f t="array" ref="AF6489">SUM(Table1[Cutomer Churned or not]/'KPI''s'!$B$1)</f>
        <v>0.2685808284731635</v>
      </c>
    </row>
    <row r="6490" spans="1:32" x14ac:dyDescent="0.25">
      <c r="A6490" t="s">
        <v>13092</v>
      </c>
      <c r="B6490" t="s">
        <v>21</v>
      </c>
      <c r="C6490" s="7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 t="str">
        <f>IF(Table1[[#This Row],[Under 30]]="yes","under 30",IF(Table1[[#This Row],[Senior]]="No","Senior","other"))</f>
        <v>under 30</v>
      </c>
      <c r="AE6490">
        <f>IF(Table1[[#This Row],[Churn Label]]="no",0,1)</f>
        <v>0</v>
      </c>
      <c r="AF6490" cm="1">
        <f t="array" ref="AF6490">SUM(Table1[Cutomer Churned or not]/'KPI''s'!$B$1)</f>
        <v>0.2685808284731635</v>
      </c>
    </row>
    <row r="6491" spans="1:32" x14ac:dyDescent="0.25">
      <c r="A6491" t="s">
        <v>13094</v>
      </c>
      <c r="B6491" t="s">
        <v>21</v>
      </c>
      <c r="C6491" s="7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 t="str">
        <f>IF(Table1[[#This Row],[Under 30]]="yes","under 30",IF(Table1[[#This Row],[Senior]]="No","Senior","other"))</f>
        <v>Senior</v>
      </c>
      <c r="AE6491">
        <f>IF(Table1[[#This Row],[Churn Label]]="no",0,1)</f>
        <v>0</v>
      </c>
      <c r="AF6491" cm="1">
        <f t="array" ref="AF6491">SUM(Table1[Cutomer Churned or not]/'KPI''s'!$B$1)</f>
        <v>0.2685808284731635</v>
      </c>
    </row>
    <row r="6492" spans="1:32" x14ac:dyDescent="0.25">
      <c r="A6492" t="s">
        <v>13096</v>
      </c>
      <c r="B6492" t="s">
        <v>21</v>
      </c>
      <c r="C6492" s="7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 t="str">
        <f>IF(Table1[[#This Row],[Under 30]]="yes","under 30",IF(Table1[[#This Row],[Senior]]="No","Senior","other"))</f>
        <v>Senior</v>
      </c>
      <c r="AE6492">
        <f>IF(Table1[[#This Row],[Churn Label]]="no",0,1)</f>
        <v>0</v>
      </c>
      <c r="AF6492" cm="1">
        <f t="array" ref="AF6492">SUM(Table1[Cutomer Churned or not]/'KPI''s'!$B$1)</f>
        <v>0.2685808284731635</v>
      </c>
    </row>
    <row r="6493" spans="1:32" x14ac:dyDescent="0.25">
      <c r="A6493" t="s">
        <v>13098</v>
      </c>
      <c r="B6493" t="s">
        <v>21</v>
      </c>
      <c r="C6493" s="7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 t="str">
        <f>IF(Table1[[#This Row],[Under 30]]="yes","under 30",IF(Table1[[#This Row],[Senior]]="No","Senior","other"))</f>
        <v>under 30</v>
      </c>
      <c r="AE6493">
        <f>IF(Table1[[#This Row],[Churn Label]]="no",0,1)</f>
        <v>0</v>
      </c>
      <c r="AF6493" cm="1">
        <f t="array" ref="AF6493">SUM(Table1[Cutomer Churned or not]/'KPI''s'!$B$1)</f>
        <v>0.2685808284731635</v>
      </c>
    </row>
    <row r="6494" spans="1:32" x14ac:dyDescent="0.25">
      <c r="A6494" t="s">
        <v>13100</v>
      </c>
      <c r="B6494" t="s">
        <v>21</v>
      </c>
      <c r="C6494" s="7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 t="str">
        <f>IF(Table1[[#This Row],[Under 30]]="yes","under 30",IF(Table1[[#This Row],[Senior]]="No","Senior","other"))</f>
        <v>Senior</v>
      </c>
      <c r="AE6494">
        <f>IF(Table1[[#This Row],[Churn Label]]="no",0,1)</f>
        <v>0</v>
      </c>
      <c r="AF6494" cm="1">
        <f t="array" ref="AF6494">SUM(Table1[Cutomer Churned or not]/'KPI''s'!$B$1)</f>
        <v>0.2685808284731635</v>
      </c>
    </row>
    <row r="6495" spans="1:32" x14ac:dyDescent="0.25">
      <c r="A6495" t="s">
        <v>13102</v>
      </c>
      <c r="B6495" t="s">
        <v>21</v>
      </c>
      <c r="C6495" s="7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 t="str">
        <f>IF(Table1[[#This Row],[Under 30]]="yes","under 30",IF(Table1[[#This Row],[Senior]]="No","Senior","other"))</f>
        <v>under 30</v>
      </c>
      <c r="AE6495">
        <f>IF(Table1[[#This Row],[Churn Label]]="no",0,1)</f>
        <v>0</v>
      </c>
      <c r="AF6495" cm="1">
        <f t="array" ref="AF6495">SUM(Table1[Cutomer Churned or not]/'KPI''s'!$B$1)</f>
        <v>0.2685808284731635</v>
      </c>
    </row>
    <row r="6496" spans="1:32" x14ac:dyDescent="0.25">
      <c r="A6496" t="s">
        <v>13104</v>
      </c>
      <c r="B6496" t="s">
        <v>21</v>
      </c>
      <c r="C6496" s="7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 t="str">
        <f>IF(Table1[[#This Row],[Under 30]]="yes","under 30",IF(Table1[[#This Row],[Senior]]="No","Senior","other"))</f>
        <v>Senior</v>
      </c>
      <c r="AE6496">
        <f>IF(Table1[[#This Row],[Churn Label]]="no",0,1)</f>
        <v>0</v>
      </c>
      <c r="AF6496" cm="1">
        <f t="array" ref="AF6496">SUM(Table1[Cutomer Churned or not]/'KPI''s'!$B$1)</f>
        <v>0.2685808284731635</v>
      </c>
    </row>
    <row r="6497" spans="1:32" x14ac:dyDescent="0.25">
      <c r="A6497" t="s">
        <v>13106</v>
      </c>
      <c r="B6497" t="s">
        <v>21</v>
      </c>
      <c r="C6497" s="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 t="str">
        <f>IF(Table1[[#This Row],[Under 30]]="yes","under 30",IF(Table1[[#This Row],[Senior]]="No","Senior","other"))</f>
        <v>Senior</v>
      </c>
      <c r="AE6497">
        <f>IF(Table1[[#This Row],[Churn Label]]="no",0,1)</f>
        <v>0</v>
      </c>
      <c r="AF6497" cm="1">
        <f t="array" ref="AF6497">SUM(Table1[Cutomer Churned or not]/'KPI''s'!$B$1)</f>
        <v>0.2685808284731635</v>
      </c>
    </row>
    <row r="6498" spans="1:32" x14ac:dyDescent="0.25">
      <c r="A6498" t="s">
        <v>13108</v>
      </c>
      <c r="B6498" t="s">
        <v>21</v>
      </c>
      <c r="C6498" s="7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 t="str">
        <f>IF(Table1[[#This Row],[Under 30]]="yes","under 30",IF(Table1[[#This Row],[Senior]]="No","Senior","other"))</f>
        <v>other</v>
      </c>
      <c r="AE6498">
        <f>IF(Table1[[#This Row],[Churn Label]]="no",0,1)</f>
        <v>0</v>
      </c>
      <c r="AF6498" cm="1">
        <f t="array" ref="AF6498">SUM(Table1[Cutomer Churned or not]/'KPI''s'!$B$1)</f>
        <v>0.2685808284731635</v>
      </c>
    </row>
    <row r="6499" spans="1:32" x14ac:dyDescent="0.25">
      <c r="A6499" t="s">
        <v>13110</v>
      </c>
      <c r="B6499" t="s">
        <v>21</v>
      </c>
      <c r="C6499" s="7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 t="str">
        <f>IF(Table1[[#This Row],[Under 30]]="yes","under 30",IF(Table1[[#This Row],[Senior]]="No","Senior","other"))</f>
        <v>under 30</v>
      </c>
      <c r="AE6499">
        <f>IF(Table1[[#This Row],[Churn Label]]="no",0,1)</f>
        <v>0</v>
      </c>
      <c r="AF6499" cm="1">
        <f t="array" ref="AF6499">SUM(Table1[Cutomer Churned or not]/'KPI''s'!$B$1)</f>
        <v>0.2685808284731635</v>
      </c>
    </row>
    <row r="6500" spans="1:32" x14ac:dyDescent="0.25">
      <c r="A6500" t="s">
        <v>13112</v>
      </c>
      <c r="B6500" t="s">
        <v>21</v>
      </c>
      <c r="C6500" s="7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 t="str">
        <f>IF(Table1[[#This Row],[Under 30]]="yes","under 30",IF(Table1[[#This Row],[Senior]]="No","Senior","other"))</f>
        <v>Senior</v>
      </c>
      <c r="AE6500">
        <f>IF(Table1[[#This Row],[Churn Label]]="no",0,1)</f>
        <v>0</v>
      </c>
      <c r="AF6500" cm="1">
        <f t="array" ref="AF6500">SUM(Table1[Cutomer Churned or not]/'KPI''s'!$B$1)</f>
        <v>0.2685808284731635</v>
      </c>
    </row>
    <row r="6501" spans="1:32" x14ac:dyDescent="0.25">
      <c r="A6501" t="s">
        <v>13114</v>
      </c>
      <c r="B6501" t="s">
        <v>21</v>
      </c>
      <c r="C6501" s="7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 t="str">
        <f>IF(Table1[[#This Row],[Under 30]]="yes","under 30",IF(Table1[[#This Row],[Senior]]="No","Senior","other"))</f>
        <v>Senior</v>
      </c>
      <c r="AE6501">
        <f>IF(Table1[[#This Row],[Churn Label]]="no",0,1)</f>
        <v>0</v>
      </c>
      <c r="AF6501" cm="1">
        <f t="array" ref="AF6501">SUM(Table1[Cutomer Churned or not]/'KPI''s'!$B$1)</f>
        <v>0.2685808284731635</v>
      </c>
    </row>
    <row r="6502" spans="1:32" x14ac:dyDescent="0.25">
      <c r="A6502" t="s">
        <v>13116</v>
      </c>
      <c r="B6502" t="s">
        <v>21</v>
      </c>
      <c r="C6502" s="7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 t="str">
        <f>IF(Table1[[#This Row],[Under 30]]="yes","under 30",IF(Table1[[#This Row],[Senior]]="No","Senior","other"))</f>
        <v>Senior</v>
      </c>
      <c r="AE6502">
        <f>IF(Table1[[#This Row],[Churn Label]]="no",0,1)</f>
        <v>0</v>
      </c>
      <c r="AF6502" cm="1">
        <f t="array" ref="AF6502">SUM(Table1[Cutomer Churned or not]/'KPI''s'!$B$1)</f>
        <v>0.2685808284731635</v>
      </c>
    </row>
    <row r="6503" spans="1:32" x14ac:dyDescent="0.25">
      <c r="A6503" t="s">
        <v>13118</v>
      </c>
      <c r="B6503" t="s">
        <v>21</v>
      </c>
      <c r="C6503" s="7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 t="str">
        <f>IF(Table1[[#This Row],[Under 30]]="yes","under 30",IF(Table1[[#This Row],[Senior]]="No","Senior","other"))</f>
        <v>Senior</v>
      </c>
      <c r="AE6503">
        <f>IF(Table1[[#This Row],[Churn Label]]="no",0,1)</f>
        <v>0</v>
      </c>
      <c r="AF6503" cm="1">
        <f t="array" ref="AF6503">SUM(Table1[Cutomer Churned or not]/'KPI''s'!$B$1)</f>
        <v>0.2685808284731635</v>
      </c>
    </row>
    <row r="6504" spans="1:32" x14ac:dyDescent="0.25">
      <c r="A6504" t="s">
        <v>13120</v>
      </c>
      <c r="B6504" t="s">
        <v>21</v>
      </c>
      <c r="C6504" s="7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 t="str">
        <f>IF(Table1[[#This Row],[Under 30]]="yes","under 30",IF(Table1[[#This Row],[Senior]]="No","Senior","other"))</f>
        <v>Senior</v>
      </c>
      <c r="AE6504">
        <f>IF(Table1[[#This Row],[Churn Label]]="no",0,1)</f>
        <v>0</v>
      </c>
      <c r="AF6504" cm="1">
        <f t="array" ref="AF6504">SUM(Table1[Cutomer Churned or not]/'KPI''s'!$B$1)</f>
        <v>0.2685808284731635</v>
      </c>
    </row>
    <row r="6505" spans="1:32" x14ac:dyDescent="0.25">
      <c r="A6505" t="s">
        <v>13122</v>
      </c>
      <c r="B6505" t="s">
        <v>21</v>
      </c>
      <c r="C6505" s="7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 t="str">
        <f>IF(Table1[[#This Row],[Under 30]]="yes","under 30",IF(Table1[[#This Row],[Senior]]="No","Senior","other"))</f>
        <v>Senior</v>
      </c>
      <c r="AE6505">
        <f>IF(Table1[[#This Row],[Churn Label]]="no",0,1)</f>
        <v>0</v>
      </c>
      <c r="AF6505" cm="1">
        <f t="array" ref="AF6505">SUM(Table1[Cutomer Churned or not]/'KPI''s'!$B$1)</f>
        <v>0.2685808284731635</v>
      </c>
    </row>
    <row r="6506" spans="1:32" x14ac:dyDescent="0.25">
      <c r="A6506" t="s">
        <v>13124</v>
      </c>
      <c r="B6506" t="s">
        <v>21</v>
      </c>
      <c r="C6506" s="7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 t="str">
        <f>IF(Table1[[#This Row],[Under 30]]="yes","under 30",IF(Table1[[#This Row],[Senior]]="No","Senior","other"))</f>
        <v>Senior</v>
      </c>
      <c r="AE6506">
        <f>IF(Table1[[#This Row],[Churn Label]]="no",0,1)</f>
        <v>0</v>
      </c>
      <c r="AF6506" cm="1">
        <f t="array" ref="AF6506">SUM(Table1[Cutomer Churned or not]/'KPI''s'!$B$1)</f>
        <v>0.2685808284731635</v>
      </c>
    </row>
    <row r="6507" spans="1:32" x14ac:dyDescent="0.25">
      <c r="A6507" t="s">
        <v>13126</v>
      </c>
      <c r="B6507" t="s">
        <v>21</v>
      </c>
      <c r="C6507" s="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 t="str">
        <f>IF(Table1[[#This Row],[Under 30]]="yes","under 30",IF(Table1[[#This Row],[Senior]]="No","Senior","other"))</f>
        <v>Senior</v>
      </c>
      <c r="AE6507">
        <f>IF(Table1[[#This Row],[Churn Label]]="no",0,1)</f>
        <v>0</v>
      </c>
      <c r="AF6507" cm="1">
        <f t="array" ref="AF6507">SUM(Table1[Cutomer Churned or not]/'KPI''s'!$B$1)</f>
        <v>0.2685808284731635</v>
      </c>
    </row>
    <row r="6508" spans="1:32" x14ac:dyDescent="0.25">
      <c r="A6508" t="s">
        <v>13128</v>
      </c>
      <c r="B6508" t="s">
        <v>21</v>
      </c>
      <c r="C6508" s="7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 t="str">
        <f>IF(Table1[[#This Row],[Under 30]]="yes","under 30",IF(Table1[[#This Row],[Senior]]="No","Senior","other"))</f>
        <v>Senior</v>
      </c>
      <c r="AE6508">
        <f>IF(Table1[[#This Row],[Churn Label]]="no",0,1)</f>
        <v>0</v>
      </c>
      <c r="AF6508" cm="1">
        <f t="array" ref="AF6508">SUM(Table1[Cutomer Churned or not]/'KPI''s'!$B$1)</f>
        <v>0.2685808284731635</v>
      </c>
    </row>
    <row r="6509" spans="1:32" x14ac:dyDescent="0.25">
      <c r="A6509" t="s">
        <v>13130</v>
      </c>
      <c r="B6509" t="s">
        <v>21</v>
      </c>
      <c r="C6509" s="7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 t="str">
        <f>IF(Table1[[#This Row],[Under 30]]="yes","under 30",IF(Table1[[#This Row],[Senior]]="No","Senior","other"))</f>
        <v>under 30</v>
      </c>
      <c r="AE6509">
        <f>IF(Table1[[#This Row],[Churn Label]]="no",0,1)</f>
        <v>0</v>
      </c>
      <c r="AF6509" cm="1">
        <f t="array" ref="AF6509">SUM(Table1[Cutomer Churned or not]/'KPI''s'!$B$1)</f>
        <v>0.2685808284731635</v>
      </c>
    </row>
    <row r="6510" spans="1:32" x14ac:dyDescent="0.25">
      <c r="A6510" t="s">
        <v>13132</v>
      </c>
      <c r="B6510" t="s">
        <v>21</v>
      </c>
      <c r="C6510" s="7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 t="str">
        <f>IF(Table1[[#This Row],[Under 30]]="yes","under 30",IF(Table1[[#This Row],[Senior]]="No","Senior","other"))</f>
        <v>Senior</v>
      </c>
      <c r="AE6510">
        <f>IF(Table1[[#This Row],[Churn Label]]="no",0,1)</f>
        <v>0</v>
      </c>
      <c r="AF6510" cm="1">
        <f t="array" ref="AF6510">SUM(Table1[Cutomer Churned or not]/'KPI''s'!$B$1)</f>
        <v>0.2685808284731635</v>
      </c>
    </row>
    <row r="6511" spans="1:32" x14ac:dyDescent="0.25">
      <c r="A6511" t="s">
        <v>13134</v>
      </c>
      <c r="B6511" t="s">
        <v>21</v>
      </c>
      <c r="C6511" s="7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 t="str">
        <f>IF(Table1[[#This Row],[Under 30]]="yes","under 30",IF(Table1[[#This Row],[Senior]]="No","Senior","other"))</f>
        <v>Senior</v>
      </c>
      <c r="AE6511">
        <f>IF(Table1[[#This Row],[Churn Label]]="no",0,1)</f>
        <v>0</v>
      </c>
      <c r="AF6511" cm="1">
        <f t="array" ref="AF6511">SUM(Table1[Cutomer Churned or not]/'KPI''s'!$B$1)</f>
        <v>0.2685808284731635</v>
      </c>
    </row>
    <row r="6512" spans="1:32" x14ac:dyDescent="0.25">
      <c r="A6512" t="s">
        <v>13136</v>
      </c>
      <c r="B6512" t="s">
        <v>21</v>
      </c>
      <c r="C6512" s="7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 t="str">
        <f>IF(Table1[[#This Row],[Under 30]]="yes","under 30",IF(Table1[[#This Row],[Senior]]="No","Senior","other"))</f>
        <v>Senior</v>
      </c>
      <c r="AE6512">
        <f>IF(Table1[[#This Row],[Churn Label]]="no",0,1)</f>
        <v>0</v>
      </c>
      <c r="AF6512" cm="1">
        <f t="array" ref="AF6512">SUM(Table1[Cutomer Churned or not]/'KPI''s'!$B$1)</f>
        <v>0.2685808284731635</v>
      </c>
    </row>
    <row r="6513" spans="1:32" x14ac:dyDescent="0.25">
      <c r="A6513" t="s">
        <v>13138</v>
      </c>
      <c r="B6513" t="s">
        <v>21</v>
      </c>
      <c r="C6513" s="7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 t="str">
        <f>IF(Table1[[#This Row],[Under 30]]="yes","under 30",IF(Table1[[#This Row],[Senior]]="No","Senior","other"))</f>
        <v>Senior</v>
      </c>
      <c r="AE6513">
        <f>IF(Table1[[#This Row],[Churn Label]]="no",0,1)</f>
        <v>0</v>
      </c>
      <c r="AF6513" cm="1">
        <f t="array" ref="AF6513">SUM(Table1[Cutomer Churned or not]/'KPI''s'!$B$1)</f>
        <v>0.2685808284731635</v>
      </c>
    </row>
    <row r="6514" spans="1:32" x14ac:dyDescent="0.25">
      <c r="A6514" t="s">
        <v>13140</v>
      </c>
      <c r="B6514" t="s">
        <v>21</v>
      </c>
      <c r="C6514" s="7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 t="str">
        <f>IF(Table1[[#This Row],[Under 30]]="yes","under 30",IF(Table1[[#This Row],[Senior]]="No","Senior","other"))</f>
        <v>other</v>
      </c>
      <c r="AE6514">
        <f>IF(Table1[[#This Row],[Churn Label]]="no",0,1)</f>
        <v>0</v>
      </c>
      <c r="AF6514" cm="1">
        <f t="array" ref="AF6514">SUM(Table1[Cutomer Churned or not]/'KPI''s'!$B$1)</f>
        <v>0.2685808284731635</v>
      </c>
    </row>
    <row r="6515" spans="1:32" x14ac:dyDescent="0.25">
      <c r="A6515" t="s">
        <v>13142</v>
      </c>
      <c r="B6515" t="s">
        <v>21</v>
      </c>
      <c r="C6515" s="7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 t="str">
        <f>IF(Table1[[#This Row],[Under 30]]="yes","under 30",IF(Table1[[#This Row],[Senior]]="No","Senior","other"))</f>
        <v>under 30</v>
      </c>
      <c r="AE6515">
        <f>IF(Table1[[#This Row],[Churn Label]]="no",0,1)</f>
        <v>0</v>
      </c>
      <c r="AF6515" cm="1">
        <f t="array" ref="AF6515">SUM(Table1[Cutomer Churned or not]/'KPI''s'!$B$1)</f>
        <v>0.2685808284731635</v>
      </c>
    </row>
    <row r="6516" spans="1:32" x14ac:dyDescent="0.25">
      <c r="A6516" t="s">
        <v>13144</v>
      </c>
      <c r="B6516" t="s">
        <v>21</v>
      </c>
      <c r="C6516" s="7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 t="str">
        <f>IF(Table1[[#This Row],[Under 30]]="yes","under 30",IF(Table1[[#This Row],[Senior]]="No","Senior","other"))</f>
        <v>Senior</v>
      </c>
      <c r="AE6516">
        <f>IF(Table1[[#This Row],[Churn Label]]="no",0,1)</f>
        <v>0</v>
      </c>
      <c r="AF6516" cm="1">
        <f t="array" ref="AF6516">SUM(Table1[Cutomer Churned or not]/'KPI''s'!$B$1)</f>
        <v>0.2685808284731635</v>
      </c>
    </row>
    <row r="6517" spans="1:32" x14ac:dyDescent="0.25">
      <c r="A6517" t="s">
        <v>13146</v>
      </c>
      <c r="B6517" t="s">
        <v>21</v>
      </c>
      <c r="C6517" s="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 t="str">
        <f>IF(Table1[[#This Row],[Under 30]]="yes","under 30",IF(Table1[[#This Row],[Senior]]="No","Senior","other"))</f>
        <v>Senior</v>
      </c>
      <c r="AE6517">
        <f>IF(Table1[[#This Row],[Churn Label]]="no",0,1)</f>
        <v>0</v>
      </c>
      <c r="AF6517" cm="1">
        <f t="array" ref="AF6517">SUM(Table1[Cutomer Churned or not]/'KPI''s'!$B$1)</f>
        <v>0.2685808284731635</v>
      </c>
    </row>
    <row r="6518" spans="1:32" x14ac:dyDescent="0.25">
      <c r="A6518" t="s">
        <v>13148</v>
      </c>
      <c r="B6518" t="s">
        <v>21</v>
      </c>
      <c r="C6518" s="7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 t="str">
        <f>IF(Table1[[#This Row],[Under 30]]="yes","under 30",IF(Table1[[#This Row],[Senior]]="No","Senior","other"))</f>
        <v>Senior</v>
      </c>
      <c r="AE6518">
        <f>IF(Table1[[#This Row],[Churn Label]]="no",0,1)</f>
        <v>0</v>
      </c>
      <c r="AF6518" cm="1">
        <f t="array" ref="AF6518">SUM(Table1[Cutomer Churned or not]/'KPI''s'!$B$1)</f>
        <v>0.2685808284731635</v>
      </c>
    </row>
    <row r="6519" spans="1:32" x14ac:dyDescent="0.25">
      <c r="A6519" t="s">
        <v>13150</v>
      </c>
      <c r="B6519" t="s">
        <v>21</v>
      </c>
      <c r="C6519" s="7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 t="str">
        <f>IF(Table1[[#This Row],[Under 30]]="yes","under 30",IF(Table1[[#This Row],[Senior]]="No","Senior","other"))</f>
        <v>Senior</v>
      </c>
      <c r="AE6519">
        <f>IF(Table1[[#This Row],[Churn Label]]="no",0,1)</f>
        <v>0</v>
      </c>
      <c r="AF6519" cm="1">
        <f t="array" ref="AF6519">SUM(Table1[Cutomer Churned or not]/'KPI''s'!$B$1)</f>
        <v>0.2685808284731635</v>
      </c>
    </row>
    <row r="6520" spans="1:32" x14ac:dyDescent="0.25">
      <c r="A6520" t="s">
        <v>13152</v>
      </c>
      <c r="B6520" t="s">
        <v>21</v>
      </c>
      <c r="C6520" s="7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 t="str">
        <f>IF(Table1[[#This Row],[Under 30]]="yes","under 30",IF(Table1[[#This Row],[Senior]]="No","Senior","other"))</f>
        <v>Senior</v>
      </c>
      <c r="AE6520">
        <f>IF(Table1[[#This Row],[Churn Label]]="no",0,1)</f>
        <v>0</v>
      </c>
      <c r="AF6520" cm="1">
        <f t="array" ref="AF6520">SUM(Table1[Cutomer Churned or not]/'KPI''s'!$B$1)</f>
        <v>0.2685808284731635</v>
      </c>
    </row>
    <row r="6521" spans="1:32" x14ac:dyDescent="0.25">
      <c r="A6521" t="s">
        <v>13154</v>
      </c>
      <c r="B6521" t="s">
        <v>21</v>
      </c>
      <c r="C6521" s="7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 t="str">
        <f>IF(Table1[[#This Row],[Under 30]]="yes","under 30",IF(Table1[[#This Row],[Senior]]="No","Senior","other"))</f>
        <v>Senior</v>
      </c>
      <c r="AE6521">
        <f>IF(Table1[[#This Row],[Churn Label]]="no",0,1)</f>
        <v>0</v>
      </c>
      <c r="AF6521" cm="1">
        <f t="array" ref="AF6521">SUM(Table1[Cutomer Churned or not]/'KPI''s'!$B$1)</f>
        <v>0.2685808284731635</v>
      </c>
    </row>
    <row r="6522" spans="1:32" x14ac:dyDescent="0.25">
      <c r="A6522" t="s">
        <v>13156</v>
      </c>
      <c r="B6522" t="s">
        <v>21</v>
      </c>
      <c r="C6522" s="7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 t="str">
        <f>IF(Table1[[#This Row],[Under 30]]="yes","under 30",IF(Table1[[#This Row],[Senior]]="No","Senior","other"))</f>
        <v>Senior</v>
      </c>
      <c r="AE6522">
        <f>IF(Table1[[#This Row],[Churn Label]]="no",0,1)</f>
        <v>0</v>
      </c>
      <c r="AF6522" cm="1">
        <f t="array" ref="AF6522">SUM(Table1[Cutomer Churned or not]/'KPI''s'!$B$1)</f>
        <v>0.2685808284731635</v>
      </c>
    </row>
    <row r="6523" spans="1:32" x14ac:dyDescent="0.25">
      <c r="A6523" t="s">
        <v>13158</v>
      </c>
      <c r="B6523" t="s">
        <v>21</v>
      </c>
      <c r="C6523" s="7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 t="str">
        <f>IF(Table1[[#This Row],[Under 30]]="yes","under 30",IF(Table1[[#This Row],[Senior]]="No","Senior","other"))</f>
        <v>Senior</v>
      </c>
      <c r="AE6523">
        <f>IF(Table1[[#This Row],[Churn Label]]="no",0,1)</f>
        <v>0</v>
      </c>
      <c r="AF6523" cm="1">
        <f t="array" ref="AF6523">SUM(Table1[Cutomer Churned or not]/'KPI''s'!$B$1)</f>
        <v>0.2685808284731635</v>
      </c>
    </row>
    <row r="6524" spans="1:32" x14ac:dyDescent="0.25">
      <c r="A6524" t="s">
        <v>13160</v>
      </c>
      <c r="B6524" t="s">
        <v>21</v>
      </c>
      <c r="C6524" s="7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 t="str">
        <f>IF(Table1[[#This Row],[Under 30]]="yes","under 30",IF(Table1[[#This Row],[Senior]]="No","Senior","other"))</f>
        <v>Senior</v>
      </c>
      <c r="AE6524">
        <f>IF(Table1[[#This Row],[Churn Label]]="no",0,1)</f>
        <v>0</v>
      </c>
      <c r="AF6524" cm="1">
        <f t="array" ref="AF6524">SUM(Table1[Cutomer Churned or not]/'KPI''s'!$B$1)</f>
        <v>0.2685808284731635</v>
      </c>
    </row>
    <row r="6525" spans="1:32" x14ac:dyDescent="0.25">
      <c r="A6525" t="s">
        <v>13162</v>
      </c>
      <c r="B6525" t="s">
        <v>21</v>
      </c>
      <c r="C6525" s="7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 t="str">
        <f>IF(Table1[[#This Row],[Under 30]]="yes","under 30",IF(Table1[[#This Row],[Senior]]="No","Senior","other"))</f>
        <v>under 30</v>
      </c>
      <c r="AE6525">
        <f>IF(Table1[[#This Row],[Churn Label]]="no",0,1)</f>
        <v>0</v>
      </c>
      <c r="AF6525" cm="1">
        <f t="array" ref="AF6525">SUM(Table1[Cutomer Churned or not]/'KPI''s'!$B$1)</f>
        <v>0.2685808284731635</v>
      </c>
    </row>
    <row r="6526" spans="1:32" x14ac:dyDescent="0.25">
      <c r="A6526" t="s">
        <v>13164</v>
      </c>
      <c r="B6526" t="s">
        <v>21</v>
      </c>
      <c r="C6526" s="7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 t="str">
        <f>IF(Table1[[#This Row],[Under 30]]="yes","under 30",IF(Table1[[#This Row],[Senior]]="No","Senior","other"))</f>
        <v>Senior</v>
      </c>
      <c r="AE6526">
        <f>IF(Table1[[#This Row],[Churn Label]]="no",0,1)</f>
        <v>0</v>
      </c>
      <c r="AF6526" cm="1">
        <f t="array" ref="AF6526">SUM(Table1[Cutomer Churned or not]/'KPI''s'!$B$1)</f>
        <v>0.2685808284731635</v>
      </c>
    </row>
    <row r="6527" spans="1:32" x14ac:dyDescent="0.25">
      <c r="A6527" t="s">
        <v>13166</v>
      </c>
      <c r="B6527" t="s">
        <v>21</v>
      </c>
      <c r="C6527" s="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 t="str">
        <f>IF(Table1[[#This Row],[Under 30]]="yes","under 30",IF(Table1[[#This Row],[Senior]]="No","Senior","other"))</f>
        <v>under 30</v>
      </c>
      <c r="AE6527">
        <f>IF(Table1[[#This Row],[Churn Label]]="no",0,1)</f>
        <v>0</v>
      </c>
      <c r="AF6527" cm="1">
        <f t="array" ref="AF6527">SUM(Table1[Cutomer Churned or not]/'KPI''s'!$B$1)</f>
        <v>0.2685808284731635</v>
      </c>
    </row>
    <row r="6528" spans="1:32" x14ac:dyDescent="0.25">
      <c r="A6528" t="s">
        <v>13168</v>
      </c>
      <c r="B6528" t="s">
        <v>21</v>
      </c>
      <c r="C6528" s="7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 t="str">
        <f>IF(Table1[[#This Row],[Under 30]]="yes","under 30",IF(Table1[[#This Row],[Senior]]="No","Senior","other"))</f>
        <v>Senior</v>
      </c>
      <c r="AE6528">
        <f>IF(Table1[[#This Row],[Churn Label]]="no",0,1)</f>
        <v>0</v>
      </c>
      <c r="AF6528" cm="1">
        <f t="array" ref="AF6528">SUM(Table1[Cutomer Churned or not]/'KPI''s'!$B$1)</f>
        <v>0.2685808284731635</v>
      </c>
    </row>
    <row r="6529" spans="1:32" x14ac:dyDescent="0.25">
      <c r="A6529" t="s">
        <v>13170</v>
      </c>
      <c r="B6529" t="s">
        <v>21</v>
      </c>
      <c r="C6529" s="7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 t="str">
        <f>IF(Table1[[#This Row],[Under 30]]="yes","under 30",IF(Table1[[#This Row],[Senior]]="No","Senior","other"))</f>
        <v>other</v>
      </c>
      <c r="AE6529">
        <f>IF(Table1[[#This Row],[Churn Label]]="no",0,1)</f>
        <v>0</v>
      </c>
      <c r="AF6529" cm="1">
        <f t="array" ref="AF6529">SUM(Table1[Cutomer Churned or not]/'KPI''s'!$B$1)</f>
        <v>0.2685808284731635</v>
      </c>
    </row>
    <row r="6530" spans="1:32" x14ac:dyDescent="0.25">
      <c r="A6530" t="s">
        <v>13172</v>
      </c>
      <c r="B6530" t="s">
        <v>21</v>
      </c>
      <c r="C6530" s="7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 t="str">
        <f>IF(Table1[[#This Row],[Under 30]]="yes","under 30",IF(Table1[[#This Row],[Senior]]="No","Senior","other"))</f>
        <v>Senior</v>
      </c>
      <c r="AE6530">
        <f>IF(Table1[[#This Row],[Churn Label]]="no",0,1)</f>
        <v>0</v>
      </c>
      <c r="AF6530" cm="1">
        <f t="array" ref="AF6530">SUM(Table1[Cutomer Churned or not]/'KPI''s'!$B$1)</f>
        <v>0.2685808284731635</v>
      </c>
    </row>
    <row r="6531" spans="1:32" x14ac:dyDescent="0.25">
      <c r="A6531" t="s">
        <v>13174</v>
      </c>
      <c r="B6531" t="s">
        <v>21</v>
      </c>
      <c r="C6531" s="7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 t="str">
        <f>IF(Table1[[#This Row],[Under 30]]="yes","under 30",IF(Table1[[#This Row],[Senior]]="No","Senior","other"))</f>
        <v>other</v>
      </c>
      <c r="AE6531">
        <f>IF(Table1[[#This Row],[Churn Label]]="no",0,1)</f>
        <v>0</v>
      </c>
      <c r="AF6531" cm="1">
        <f t="array" ref="AF6531">SUM(Table1[Cutomer Churned or not]/'KPI''s'!$B$1)</f>
        <v>0.2685808284731635</v>
      </c>
    </row>
    <row r="6532" spans="1:32" x14ac:dyDescent="0.25">
      <c r="A6532" t="s">
        <v>13176</v>
      </c>
      <c r="B6532" t="s">
        <v>21</v>
      </c>
      <c r="C6532" s="7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 t="str">
        <f>IF(Table1[[#This Row],[Under 30]]="yes","under 30",IF(Table1[[#This Row],[Senior]]="No","Senior","other"))</f>
        <v>Senior</v>
      </c>
      <c r="AE6532">
        <f>IF(Table1[[#This Row],[Churn Label]]="no",0,1)</f>
        <v>0</v>
      </c>
      <c r="AF6532" cm="1">
        <f t="array" ref="AF6532">SUM(Table1[Cutomer Churned or not]/'KPI''s'!$B$1)</f>
        <v>0.2685808284731635</v>
      </c>
    </row>
    <row r="6533" spans="1:32" x14ac:dyDescent="0.25">
      <c r="A6533" t="s">
        <v>13178</v>
      </c>
      <c r="B6533" t="s">
        <v>21</v>
      </c>
      <c r="C6533" s="7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 t="str">
        <f>IF(Table1[[#This Row],[Under 30]]="yes","under 30",IF(Table1[[#This Row],[Senior]]="No","Senior","other"))</f>
        <v>under 30</v>
      </c>
      <c r="AE6533">
        <f>IF(Table1[[#This Row],[Churn Label]]="no",0,1)</f>
        <v>0</v>
      </c>
      <c r="AF6533" cm="1">
        <f t="array" ref="AF6533">SUM(Table1[Cutomer Churned or not]/'KPI''s'!$B$1)</f>
        <v>0.2685808284731635</v>
      </c>
    </row>
    <row r="6534" spans="1:32" x14ac:dyDescent="0.25">
      <c r="A6534" t="s">
        <v>13180</v>
      </c>
      <c r="B6534" t="s">
        <v>21</v>
      </c>
      <c r="C6534" s="7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 t="str">
        <f>IF(Table1[[#This Row],[Under 30]]="yes","under 30",IF(Table1[[#This Row],[Senior]]="No","Senior","other"))</f>
        <v>Senior</v>
      </c>
      <c r="AE6534">
        <f>IF(Table1[[#This Row],[Churn Label]]="no",0,1)</f>
        <v>0</v>
      </c>
      <c r="AF6534" cm="1">
        <f t="array" ref="AF6534">SUM(Table1[Cutomer Churned or not]/'KPI''s'!$B$1)</f>
        <v>0.2685808284731635</v>
      </c>
    </row>
    <row r="6535" spans="1:32" x14ac:dyDescent="0.25">
      <c r="A6535" t="s">
        <v>13182</v>
      </c>
      <c r="B6535" t="s">
        <v>21</v>
      </c>
      <c r="C6535" s="7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 t="str">
        <f>IF(Table1[[#This Row],[Under 30]]="yes","under 30",IF(Table1[[#This Row],[Senior]]="No","Senior","other"))</f>
        <v>Senior</v>
      </c>
      <c r="AE6535">
        <f>IF(Table1[[#This Row],[Churn Label]]="no",0,1)</f>
        <v>0</v>
      </c>
      <c r="AF6535" cm="1">
        <f t="array" ref="AF6535">SUM(Table1[Cutomer Churned or not]/'KPI''s'!$B$1)</f>
        <v>0.2685808284731635</v>
      </c>
    </row>
    <row r="6536" spans="1:32" x14ac:dyDescent="0.25">
      <c r="A6536" t="s">
        <v>13184</v>
      </c>
      <c r="B6536" t="s">
        <v>21</v>
      </c>
      <c r="C6536" s="7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 t="str">
        <f>IF(Table1[[#This Row],[Under 30]]="yes","under 30",IF(Table1[[#This Row],[Senior]]="No","Senior","other"))</f>
        <v>Senior</v>
      </c>
      <c r="AE6536">
        <f>IF(Table1[[#This Row],[Churn Label]]="no",0,1)</f>
        <v>0</v>
      </c>
      <c r="AF6536" cm="1">
        <f t="array" ref="AF6536">SUM(Table1[Cutomer Churned or not]/'KPI''s'!$B$1)</f>
        <v>0.2685808284731635</v>
      </c>
    </row>
    <row r="6537" spans="1:32" x14ac:dyDescent="0.25">
      <c r="A6537" t="s">
        <v>13186</v>
      </c>
      <c r="B6537" t="s">
        <v>21</v>
      </c>
      <c r="C6537" s="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 t="str">
        <f>IF(Table1[[#This Row],[Under 30]]="yes","under 30",IF(Table1[[#This Row],[Senior]]="No","Senior","other"))</f>
        <v>Senior</v>
      </c>
      <c r="AE6537">
        <f>IF(Table1[[#This Row],[Churn Label]]="no",0,1)</f>
        <v>0</v>
      </c>
      <c r="AF6537" cm="1">
        <f t="array" ref="AF6537">SUM(Table1[Cutomer Churned or not]/'KPI''s'!$B$1)</f>
        <v>0.2685808284731635</v>
      </c>
    </row>
    <row r="6538" spans="1:32" x14ac:dyDescent="0.25">
      <c r="A6538" t="s">
        <v>13188</v>
      </c>
      <c r="B6538" t="s">
        <v>21</v>
      </c>
      <c r="C6538" s="7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 t="str">
        <f>IF(Table1[[#This Row],[Under 30]]="yes","under 30",IF(Table1[[#This Row],[Senior]]="No","Senior","other"))</f>
        <v>Senior</v>
      </c>
      <c r="AE6538">
        <f>IF(Table1[[#This Row],[Churn Label]]="no",0,1)</f>
        <v>0</v>
      </c>
      <c r="AF6538" cm="1">
        <f t="array" ref="AF6538">SUM(Table1[Cutomer Churned or not]/'KPI''s'!$B$1)</f>
        <v>0.2685808284731635</v>
      </c>
    </row>
    <row r="6539" spans="1:32" x14ac:dyDescent="0.25">
      <c r="A6539" t="s">
        <v>13190</v>
      </c>
      <c r="B6539" t="s">
        <v>21</v>
      </c>
      <c r="C6539" s="7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 t="str">
        <f>IF(Table1[[#This Row],[Under 30]]="yes","under 30",IF(Table1[[#This Row],[Senior]]="No","Senior","other"))</f>
        <v>Senior</v>
      </c>
      <c r="AE6539">
        <f>IF(Table1[[#This Row],[Churn Label]]="no",0,1)</f>
        <v>0</v>
      </c>
      <c r="AF6539" cm="1">
        <f t="array" ref="AF6539">SUM(Table1[Cutomer Churned or not]/'KPI''s'!$B$1)</f>
        <v>0.2685808284731635</v>
      </c>
    </row>
    <row r="6540" spans="1:32" x14ac:dyDescent="0.25">
      <c r="A6540" t="s">
        <v>13192</v>
      </c>
      <c r="B6540" t="s">
        <v>21</v>
      </c>
      <c r="C6540" s="7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 t="str">
        <f>IF(Table1[[#This Row],[Under 30]]="yes","under 30",IF(Table1[[#This Row],[Senior]]="No","Senior","other"))</f>
        <v>Senior</v>
      </c>
      <c r="AE6540">
        <f>IF(Table1[[#This Row],[Churn Label]]="no",0,1)</f>
        <v>0</v>
      </c>
      <c r="AF6540" cm="1">
        <f t="array" ref="AF6540">SUM(Table1[Cutomer Churned or not]/'KPI''s'!$B$1)</f>
        <v>0.2685808284731635</v>
      </c>
    </row>
    <row r="6541" spans="1:32" x14ac:dyDescent="0.25">
      <c r="A6541" t="s">
        <v>13194</v>
      </c>
      <c r="B6541" t="s">
        <v>21</v>
      </c>
      <c r="C6541" s="7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 t="str">
        <f>IF(Table1[[#This Row],[Under 30]]="yes","under 30",IF(Table1[[#This Row],[Senior]]="No","Senior","other"))</f>
        <v>Senior</v>
      </c>
      <c r="AE6541">
        <f>IF(Table1[[#This Row],[Churn Label]]="no",0,1)</f>
        <v>0</v>
      </c>
      <c r="AF6541" cm="1">
        <f t="array" ref="AF6541">SUM(Table1[Cutomer Churned or not]/'KPI''s'!$B$1)</f>
        <v>0.2685808284731635</v>
      </c>
    </row>
    <row r="6542" spans="1:32" x14ac:dyDescent="0.25">
      <c r="A6542" t="s">
        <v>13196</v>
      </c>
      <c r="B6542" t="s">
        <v>21</v>
      </c>
      <c r="C6542" s="7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 t="str">
        <f>IF(Table1[[#This Row],[Under 30]]="yes","under 30",IF(Table1[[#This Row],[Senior]]="No","Senior","other"))</f>
        <v>Senior</v>
      </c>
      <c r="AE6542">
        <f>IF(Table1[[#This Row],[Churn Label]]="no",0,1)</f>
        <v>0</v>
      </c>
      <c r="AF6542" cm="1">
        <f t="array" ref="AF6542">SUM(Table1[Cutomer Churned or not]/'KPI''s'!$B$1)</f>
        <v>0.2685808284731635</v>
      </c>
    </row>
    <row r="6543" spans="1:32" x14ac:dyDescent="0.25">
      <c r="A6543" t="s">
        <v>13198</v>
      </c>
      <c r="B6543" t="s">
        <v>21</v>
      </c>
      <c r="C6543" s="7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 t="str">
        <f>IF(Table1[[#This Row],[Under 30]]="yes","under 30",IF(Table1[[#This Row],[Senior]]="No","Senior","other"))</f>
        <v>Senior</v>
      </c>
      <c r="AE6543">
        <f>IF(Table1[[#This Row],[Churn Label]]="no",0,1)</f>
        <v>0</v>
      </c>
      <c r="AF6543" cm="1">
        <f t="array" ref="AF6543">SUM(Table1[Cutomer Churned or not]/'KPI''s'!$B$1)</f>
        <v>0.2685808284731635</v>
      </c>
    </row>
    <row r="6544" spans="1:32" x14ac:dyDescent="0.25">
      <c r="A6544" t="s">
        <v>13200</v>
      </c>
      <c r="B6544" t="s">
        <v>21</v>
      </c>
      <c r="C6544" s="7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 t="str">
        <f>IF(Table1[[#This Row],[Under 30]]="yes","under 30",IF(Table1[[#This Row],[Senior]]="No","Senior","other"))</f>
        <v>under 30</v>
      </c>
      <c r="AE6544">
        <f>IF(Table1[[#This Row],[Churn Label]]="no",0,1)</f>
        <v>0</v>
      </c>
      <c r="AF6544" cm="1">
        <f t="array" ref="AF6544">SUM(Table1[Cutomer Churned or not]/'KPI''s'!$B$1)</f>
        <v>0.2685808284731635</v>
      </c>
    </row>
    <row r="6545" spans="1:32" x14ac:dyDescent="0.25">
      <c r="A6545" t="s">
        <v>13202</v>
      </c>
      <c r="B6545" t="s">
        <v>21</v>
      </c>
      <c r="C6545" s="7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 t="str">
        <f>IF(Table1[[#This Row],[Under 30]]="yes","under 30",IF(Table1[[#This Row],[Senior]]="No","Senior","other"))</f>
        <v>Senior</v>
      </c>
      <c r="AE6545">
        <f>IF(Table1[[#This Row],[Churn Label]]="no",0,1)</f>
        <v>0</v>
      </c>
      <c r="AF6545" cm="1">
        <f t="array" ref="AF6545">SUM(Table1[Cutomer Churned or not]/'KPI''s'!$B$1)</f>
        <v>0.2685808284731635</v>
      </c>
    </row>
    <row r="6546" spans="1:32" x14ac:dyDescent="0.25">
      <c r="A6546" t="s">
        <v>13204</v>
      </c>
      <c r="B6546" t="s">
        <v>21</v>
      </c>
      <c r="C6546" s="7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 t="str">
        <f>IF(Table1[[#This Row],[Under 30]]="yes","under 30",IF(Table1[[#This Row],[Senior]]="No","Senior","other"))</f>
        <v>under 30</v>
      </c>
      <c r="AE6546">
        <f>IF(Table1[[#This Row],[Churn Label]]="no",0,1)</f>
        <v>0</v>
      </c>
      <c r="AF6546" cm="1">
        <f t="array" ref="AF6546">SUM(Table1[Cutomer Churned or not]/'KPI''s'!$B$1)</f>
        <v>0.2685808284731635</v>
      </c>
    </row>
    <row r="6547" spans="1:32" x14ac:dyDescent="0.25">
      <c r="A6547" t="s">
        <v>13206</v>
      </c>
      <c r="B6547" t="s">
        <v>21</v>
      </c>
      <c r="C6547" s="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 t="str">
        <f>IF(Table1[[#This Row],[Under 30]]="yes","under 30",IF(Table1[[#This Row],[Senior]]="No","Senior","other"))</f>
        <v>Senior</v>
      </c>
      <c r="AE6547">
        <f>IF(Table1[[#This Row],[Churn Label]]="no",0,1)</f>
        <v>0</v>
      </c>
      <c r="AF6547" cm="1">
        <f t="array" ref="AF6547">SUM(Table1[Cutomer Churned or not]/'KPI''s'!$B$1)</f>
        <v>0.2685808284731635</v>
      </c>
    </row>
    <row r="6548" spans="1:32" x14ac:dyDescent="0.25">
      <c r="A6548" t="s">
        <v>13208</v>
      </c>
      <c r="B6548" t="s">
        <v>21</v>
      </c>
      <c r="C6548" s="7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 t="str">
        <f>IF(Table1[[#This Row],[Under 30]]="yes","under 30",IF(Table1[[#This Row],[Senior]]="No","Senior","other"))</f>
        <v>Senior</v>
      </c>
      <c r="AE6548">
        <f>IF(Table1[[#This Row],[Churn Label]]="no",0,1)</f>
        <v>0</v>
      </c>
      <c r="AF6548" cm="1">
        <f t="array" ref="AF6548">SUM(Table1[Cutomer Churned or not]/'KPI''s'!$B$1)</f>
        <v>0.2685808284731635</v>
      </c>
    </row>
    <row r="6549" spans="1:32" x14ac:dyDescent="0.25">
      <c r="A6549" t="s">
        <v>13210</v>
      </c>
      <c r="B6549" t="s">
        <v>21</v>
      </c>
      <c r="C6549" s="7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 t="str">
        <f>IF(Table1[[#This Row],[Under 30]]="yes","under 30",IF(Table1[[#This Row],[Senior]]="No","Senior","other"))</f>
        <v>Senior</v>
      </c>
      <c r="AE6549">
        <f>IF(Table1[[#This Row],[Churn Label]]="no",0,1)</f>
        <v>0</v>
      </c>
      <c r="AF6549" cm="1">
        <f t="array" ref="AF6549">SUM(Table1[Cutomer Churned or not]/'KPI''s'!$B$1)</f>
        <v>0.2685808284731635</v>
      </c>
    </row>
    <row r="6550" spans="1:32" x14ac:dyDescent="0.25">
      <c r="A6550" t="s">
        <v>13212</v>
      </c>
      <c r="B6550" t="s">
        <v>21</v>
      </c>
      <c r="C6550" s="7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 t="str">
        <f>IF(Table1[[#This Row],[Under 30]]="yes","under 30",IF(Table1[[#This Row],[Senior]]="No","Senior","other"))</f>
        <v>under 30</v>
      </c>
      <c r="AE6550">
        <f>IF(Table1[[#This Row],[Churn Label]]="no",0,1)</f>
        <v>0</v>
      </c>
      <c r="AF6550" cm="1">
        <f t="array" ref="AF6550">SUM(Table1[Cutomer Churned or not]/'KPI''s'!$B$1)</f>
        <v>0.2685808284731635</v>
      </c>
    </row>
    <row r="6551" spans="1:32" x14ac:dyDescent="0.25">
      <c r="A6551" t="s">
        <v>13214</v>
      </c>
      <c r="B6551" t="s">
        <v>21</v>
      </c>
      <c r="C6551" s="7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 t="str">
        <f>IF(Table1[[#This Row],[Under 30]]="yes","under 30",IF(Table1[[#This Row],[Senior]]="No","Senior","other"))</f>
        <v>under 30</v>
      </c>
      <c r="AE6551">
        <f>IF(Table1[[#This Row],[Churn Label]]="no",0,1)</f>
        <v>0</v>
      </c>
      <c r="AF6551" cm="1">
        <f t="array" ref="AF6551">SUM(Table1[Cutomer Churned or not]/'KPI''s'!$B$1)</f>
        <v>0.2685808284731635</v>
      </c>
    </row>
    <row r="6552" spans="1:32" x14ac:dyDescent="0.25">
      <c r="A6552" t="s">
        <v>13216</v>
      </c>
      <c r="B6552" t="s">
        <v>21</v>
      </c>
      <c r="C6552" s="7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 t="str">
        <f>IF(Table1[[#This Row],[Under 30]]="yes","under 30",IF(Table1[[#This Row],[Senior]]="No","Senior","other"))</f>
        <v>Senior</v>
      </c>
      <c r="AE6552">
        <f>IF(Table1[[#This Row],[Churn Label]]="no",0,1)</f>
        <v>0</v>
      </c>
      <c r="AF6552" cm="1">
        <f t="array" ref="AF6552">SUM(Table1[Cutomer Churned or not]/'KPI''s'!$B$1)</f>
        <v>0.2685808284731635</v>
      </c>
    </row>
    <row r="6553" spans="1:32" x14ac:dyDescent="0.25">
      <c r="A6553" t="s">
        <v>13218</v>
      </c>
      <c r="B6553" t="s">
        <v>21</v>
      </c>
      <c r="C6553" s="7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 t="str">
        <f>IF(Table1[[#This Row],[Under 30]]="yes","under 30",IF(Table1[[#This Row],[Senior]]="No","Senior","other"))</f>
        <v>Senior</v>
      </c>
      <c r="AE6553">
        <f>IF(Table1[[#This Row],[Churn Label]]="no",0,1)</f>
        <v>0</v>
      </c>
      <c r="AF6553" cm="1">
        <f t="array" ref="AF6553">SUM(Table1[Cutomer Churned or not]/'KPI''s'!$B$1)</f>
        <v>0.2685808284731635</v>
      </c>
    </row>
    <row r="6554" spans="1:32" x14ac:dyDescent="0.25">
      <c r="A6554" t="s">
        <v>13220</v>
      </c>
      <c r="B6554" t="s">
        <v>21</v>
      </c>
      <c r="C6554" s="7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 t="str">
        <f>IF(Table1[[#This Row],[Under 30]]="yes","under 30",IF(Table1[[#This Row],[Senior]]="No","Senior","other"))</f>
        <v>Senior</v>
      </c>
      <c r="AE6554">
        <f>IF(Table1[[#This Row],[Churn Label]]="no",0,1)</f>
        <v>0</v>
      </c>
      <c r="AF6554" cm="1">
        <f t="array" ref="AF6554">SUM(Table1[Cutomer Churned or not]/'KPI''s'!$B$1)</f>
        <v>0.2685808284731635</v>
      </c>
    </row>
    <row r="6555" spans="1:32" x14ac:dyDescent="0.25">
      <c r="A6555" t="s">
        <v>13222</v>
      </c>
      <c r="B6555" t="s">
        <v>21</v>
      </c>
      <c r="C6555" s="7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 t="str">
        <f>IF(Table1[[#This Row],[Under 30]]="yes","under 30",IF(Table1[[#This Row],[Senior]]="No","Senior","other"))</f>
        <v>Senior</v>
      </c>
      <c r="AE6555">
        <f>IF(Table1[[#This Row],[Churn Label]]="no",0,1)</f>
        <v>0</v>
      </c>
      <c r="AF6555" cm="1">
        <f t="array" ref="AF6555">SUM(Table1[Cutomer Churned or not]/'KPI''s'!$B$1)</f>
        <v>0.2685808284731635</v>
      </c>
    </row>
    <row r="6556" spans="1:32" x14ac:dyDescent="0.25">
      <c r="A6556" t="s">
        <v>13224</v>
      </c>
      <c r="B6556" t="s">
        <v>21</v>
      </c>
      <c r="C6556" s="7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 t="str">
        <f>IF(Table1[[#This Row],[Under 30]]="yes","under 30",IF(Table1[[#This Row],[Senior]]="No","Senior","other"))</f>
        <v>under 30</v>
      </c>
      <c r="AE6556">
        <f>IF(Table1[[#This Row],[Churn Label]]="no",0,1)</f>
        <v>0</v>
      </c>
      <c r="AF6556" cm="1">
        <f t="array" ref="AF6556">SUM(Table1[Cutomer Churned or not]/'KPI''s'!$B$1)</f>
        <v>0.2685808284731635</v>
      </c>
    </row>
    <row r="6557" spans="1:32" x14ac:dyDescent="0.25">
      <c r="A6557" t="s">
        <v>13226</v>
      </c>
      <c r="B6557" t="s">
        <v>21</v>
      </c>
      <c r="C6557" s="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 t="str">
        <f>IF(Table1[[#This Row],[Under 30]]="yes","under 30",IF(Table1[[#This Row],[Senior]]="No","Senior","other"))</f>
        <v>under 30</v>
      </c>
      <c r="AE6557">
        <f>IF(Table1[[#This Row],[Churn Label]]="no",0,1)</f>
        <v>0</v>
      </c>
      <c r="AF6557" cm="1">
        <f t="array" ref="AF6557">SUM(Table1[Cutomer Churned or not]/'KPI''s'!$B$1)</f>
        <v>0.2685808284731635</v>
      </c>
    </row>
    <row r="6558" spans="1:32" x14ac:dyDescent="0.25">
      <c r="A6558" t="s">
        <v>13228</v>
      </c>
      <c r="B6558" t="s">
        <v>21</v>
      </c>
      <c r="C6558" s="7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 t="str">
        <f>IF(Table1[[#This Row],[Under 30]]="yes","under 30",IF(Table1[[#This Row],[Senior]]="No","Senior","other"))</f>
        <v>under 30</v>
      </c>
      <c r="AE6558">
        <f>IF(Table1[[#This Row],[Churn Label]]="no",0,1)</f>
        <v>0</v>
      </c>
      <c r="AF6558" cm="1">
        <f t="array" ref="AF6558">SUM(Table1[Cutomer Churned or not]/'KPI''s'!$B$1)</f>
        <v>0.2685808284731635</v>
      </c>
    </row>
    <row r="6559" spans="1:32" x14ac:dyDescent="0.25">
      <c r="A6559" t="s">
        <v>13230</v>
      </c>
      <c r="B6559" t="s">
        <v>21</v>
      </c>
      <c r="C6559" s="7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 t="str">
        <f>IF(Table1[[#This Row],[Under 30]]="yes","under 30",IF(Table1[[#This Row],[Senior]]="No","Senior","other"))</f>
        <v>Senior</v>
      </c>
      <c r="AE6559">
        <f>IF(Table1[[#This Row],[Churn Label]]="no",0,1)</f>
        <v>0</v>
      </c>
      <c r="AF6559" cm="1">
        <f t="array" ref="AF6559">SUM(Table1[Cutomer Churned or not]/'KPI''s'!$B$1)</f>
        <v>0.2685808284731635</v>
      </c>
    </row>
    <row r="6560" spans="1:32" x14ac:dyDescent="0.25">
      <c r="A6560" t="s">
        <v>13232</v>
      </c>
      <c r="B6560" t="s">
        <v>21</v>
      </c>
      <c r="C6560" s="7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 t="str">
        <f>IF(Table1[[#This Row],[Under 30]]="yes","under 30",IF(Table1[[#This Row],[Senior]]="No","Senior","other"))</f>
        <v>Senior</v>
      </c>
      <c r="AE6560">
        <f>IF(Table1[[#This Row],[Churn Label]]="no",0,1)</f>
        <v>0</v>
      </c>
      <c r="AF6560" cm="1">
        <f t="array" ref="AF6560">SUM(Table1[Cutomer Churned or not]/'KPI''s'!$B$1)</f>
        <v>0.2685808284731635</v>
      </c>
    </row>
    <row r="6561" spans="1:32" x14ac:dyDescent="0.25">
      <c r="A6561" t="s">
        <v>13234</v>
      </c>
      <c r="B6561" t="s">
        <v>21</v>
      </c>
      <c r="C6561" s="7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 t="str">
        <f>IF(Table1[[#This Row],[Under 30]]="yes","under 30",IF(Table1[[#This Row],[Senior]]="No","Senior","other"))</f>
        <v>Senior</v>
      </c>
      <c r="AE6561">
        <f>IF(Table1[[#This Row],[Churn Label]]="no",0,1)</f>
        <v>0</v>
      </c>
      <c r="AF6561" cm="1">
        <f t="array" ref="AF6561">SUM(Table1[Cutomer Churned or not]/'KPI''s'!$B$1)</f>
        <v>0.2685808284731635</v>
      </c>
    </row>
    <row r="6562" spans="1:32" x14ac:dyDescent="0.25">
      <c r="A6562" t="s">
        <v>13236</v>
      </c>
      <c r="B6562" t="s">
        <v>21</v>
      </c>
      <c r="C6562" s="7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 t="str">
        <f>IF(Table1[[#This Row],[Under 30]]="yes","under 30",IF(Table1[[#This Row],[Senior]]="No","Senior","other"))</f>
        <v>under 30</v>
      </c>
      <c r="AE6562">
        <f>IF(Table1[[#This Row],[Churn Label]]="no",0,1)</f>
        <v>0</v>
      </c>
      <c r="AF6562" cm="1">
        <f t="array" ref="AF6562">SUM(Table1[Cutomer Churned or not]/'KPI''s'!$B$1)</f>
        <v>0.2685808284731635</v>
      </c>
    </row>
    <row r="6563" spans="1:32" x14ac:dyDescent="0.25">
      <c r="A6563" t="s">
        <v>13238</v>
      </c>
      <c r="B6563" t="s">
        <v>21</v>
      </c>
      <c r="C6563" s="7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 t="str">
        <f>IF(Table1[[#This Row],[Under 30]]="yes","under 30",IF(Table1[[#This Row],[Senior]]="No","Senior","other"))</f>
        <v>under 30</v>
      </c>
      <c r="AE6563">
        <f>IF(Table1[[#This Row],[Churn Label]]="no",0,1)</f>
        <v>0</v>
      </c>
      <c r="AF6563" cm="1">
        <f t="array" ref="AF6563">SUM(Table1[Cutomer Churned or not]/'KPI''s'!$B$1)</f>
        <v>0.2685808284731635</v>
      </c>
    </row>
    <row r="6564" spans="1:32" x14ac:dyDescent="0.25">
      <c r="A6564" t="s">
        <v>13240</v>
      </c>
      <c r="B6564" t="s">
        <v>21</v>
      </c>
      <c r="C6564" s="7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 t="str">
        <f>IF(Table1[[#This Row],[Under 30]]="yes","under 30",IF(Table1[[#This Row],[Senior]]="No","Senior","other"))</f>
        <v>under 30</v>
      </c>
      <c r="AE6564">
        <f>IF(Table1[[#This Row],[Churn Label]]="no",0,1)</f>
        <v>0</v>
      </c>
      <c r="AF6564" cm="1">
        <f t="array" ref="AF6564">SUM(Table1[Cutomer Churned or not]/'KPI''s'!$B$1)</f>
        <v>0.2685808284731635</v>
      </c>
    </row>
    <row r="6565" spans="1:32" x14ac:dyDescent="0.25">
      <c r="A6565" t="s">
        <v>13242</v>
      </c>
      <c r="B6565" t="s">
        <v>21</v>
      </c>
      <c r="C6565" s="7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 t="str">
        <f>IF(Table1[[#This Row],[Under 30]]="yes","under 30",IF(Table1[[#This Row],[Senior]]="No","Senior","other"))</f>
        <v>Senior</v>
      </c>
      <c r="AE6565">
        <f>IF(Table1[[#This Row],[Churn Label]]="no",0,1)</f>
        <v>0</v>
      </c>
      <c r="AF6565" cm="1">
        <f t="array" ref="AF6565">SUM(Table1[Cutomer Churned or not]/'KPI''s'!$B$1)</f>
        <v>0.2685808284731635</v>
      </c>
    </row>
    <row r="6566" spans="1:32" x14ac:dyDescent="0.25">
      <c r="A6566" t="s">
        <v>13244</v>
      </c>
      <c r="B6566" t="s">
        <v>21</v>
      </c>
      <c r="C6566" s="7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 t="str">
        <f>IF(Table1[[#This Row],[Under 30]]="yes","under 30",IF(Table1[[#This Row],[Senior]]="No","Senior","other"))</f>
        <v>under 30</v>
      </c>
      <c r="AE6566">
        <f>IF(Table1[[#This Row],[Churn Label]]="no",0,1)</f>
        <v>0</v>
      </c>
      <c r="AF6566" cm="1">
        <f t="array" ref="AF6566">SUM(Table1[Cutomer Churned or not]/'KPI''s'!$B$1)</f>
        <v>0.2685808284731635</v>
      </c>
    </row>
    <row r="6567" spans="1:32" x14ac:dyDescent="0.25">
      <c r="A6567" t="s">
        <v>13246</v>
      </c>
      <c r="B6567" t="s">
        <v>21</v>
      </c>
      <c r="C6567" s="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 t="str">
        <f>IF(Table1[[#This Row],[Under 30]]="yes","under 30",IF(Table1[[#This Row],[Senior]]="No","Senior","other"))</f>
        <v>under 30</v>
      </c>
      <c r="AE6567">
        <f>IF(Table1[[#This Row],[Churn Label]]="no",0,1)</f>
        <v>0</v>
      </c>
      <c r="AF6567" cm="1">
        <f t="array" ref="AF6567">SUM(Table1[Cutomer Churned or not]/'KPI''s'!$B$1)</f>
        <v>0.2685808284731635</v>
      </c>
    </row>
    <row r="6568" spans="1:32" x14ac:dyDescent="0.25">
      <c r="A6568" t="s">
        <v>13248</v>
      </c>
      <c r="B6568" t="s">
        <v>21</v>
      </c>
      <c r="C6568" s="7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 t="str">
        <f>IF(Table1[[#This Row],[Under 30]]="yes","under 30",IF(Table1[[#This Row],[Senior]]="No","Senior","other"))</f>
        <v>Senior</v>
      </c>
      <c r="AE6568">
        <f>IF(Table1[[#This Row],[Churn Label]]="no",0,1)</f>
        <v>0</v>
      </c>
      <c r="AF6568" cm="1">
        <f t="array" ref="AF6568">SUM(Table1[Cutomer Churned or not]/'KPI''s'!$B$1)</f>
        <v>0.2685808284731635</v>
      </c>
    </row>
    <row r="6569" spans="1:32" x14ac:dyDescent="0.25">
      <c r="A6569" t="s">
        <v>13250</v>
      </c>
      <c r="B6569" t="s">
        <v>21</v>
      </c>
      <c r="C6569" s="7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 t="str">
        <f>IF(Table1[[#This Row],[Under 30]]="yes","under 30",IF(Table1[[#This Row],[Senior]]="No","Senior","other"))</f>
        <v>Senior</v>
      </c>
      <c r="AE6569">
        <f>IF(Table1[[#This Row],[Churn Label]]="no",0,1)</f>
        <v>0</v>
      </c>
      <c r="AF6569" cm="1">
        <f t="array" ref="AF6569">SUM(Table1[Cutomer Churned or not]/'KPI''s'!$B$1)</f>
        <v>0.2685808284731635</v>
      </c>
    </row>
    <row r="6570" spans="1:32" x14ac:dyDescent="0.25">
      <c r="A6570" t="s">
        <v>13252</v>
      </c>
      <c r="B6570" t="s">
        <v>21</v>
      </c>
      <c r="C6570" s="7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 t="str">
        <f>IF(Table1[[#This Row],[Under 30]]="yes","under 30",IF(Table1[[#This Row],[Senior]]="No","Senior","other"))</f>
        <v>under 30</v>
      </c>
      <c r="AE6570">
        <f>IF(Table1[[#This Row],[Churn Label]]="no",0,1)</f>
        <v>0</v>
      </c>
      <c r="AF6570" cm="1">
        <f t="array" ref="AF6570">SUM(Table1[Cutomer Churned or not]/'KPI''s'!$B$1)</f>
        <v>0.2685808284731635</v>
      </c>
    </row>
    <row r="6571" spans="1:32" x14ac:dyDescent="0.25">
      <c r="A6571" t="s">
        <v>13254</v>
      </c>
      <c r="B6571" t="s">
        <v>21</v>
      </c>
      <c r="C6571" s="7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 t="str">
        <f>IF(Table1[[#This Row],[Under 30]]="yes","under 30",IF(Table1[[#This Row],[Senior]]="No","Senior","other"))</f>
        <v>other</v>
      </c>
      <c r="AE6571">
        <f>IF(Table1[[#This Row],[Churn Label]]="no",0,1)</f>
        <v>0</v>
      </c>
      <c r="AF6571" cm="1">
        <f t="array" ref="AF6571">SUM(Table1[Cutomer Churned or not]/'KPI''s'!$B$1)</f>
        <v>0.2685808284731635</v>
      </c>
    </row>
    <row r="6572" spans="1:32" x14ac:dyDescent="0.25">
      <c r="A6572" t="s">
        <v>13256</v>
      </c>
      <c r="B6572" t="s">
        <v>21</v>
      </c>
      <c r="C6572" s="7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 t="str">
        <f>IF(Table1[[#This Row],[Under 30]]="yes","under 30",IF(Table1[[#This Row],[Senior]]="No","Senior","other"))</f>
        <v>Senior</v>
      </c>
      <c r="AE6572">
        <f>IF(Table1[[#This Row],[Churn Label]]="no",0,1)</f>
        <v>0</v>
      </c>
      <c r="AF6572" cm="1">
        <f t="array" ref="AF6572">SUM(Table1[Cutomer Churned or not]/'KPI''s'!$B$1)</f>
        <v>0.2685808284731635</v>
      </c>
    </row>
    <row r="6573" spans="1:32" x14ac:dyDescent="0.25">
      <c r="A6573" t="s">
        <v>13258</v>
      </c>
      <c r="B6573" t="s">
        <v>21</v>
      </c>
      <c r="C6573" s="7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 t="str">
        <f>IF(Table1[[#This Row],[Under 30]]="yes","under 30",IF(Table1[[#This Row],[Senior]]="No","Senior","other"))</f>
        <v>Senior</v>
      </c>
      <c r="AE6573">
        <f>IF(Table1[[#This Row],[Churn Label]]="no",0,1)</f>
        <v>0</v>
      </c>
      <c r="AF6573" cm="1">
        <f t="array" ref="AF6573">SUM(Table1[Cutomer Churned or not]/'KPI''s'!$B$1)</f>
        <v>0.2685808284731635</v>
      </c>
    </row>
    <row r="6574" spans="1:32" x14ac:dyDescent="0.25">
      <c r="A6574" t="s">
        <v>13260</v>
      </c>
      <c r="B6574" t="s">
        <v>21</v>
      </c>
      <c r="C6574" s="7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 t="str">
        <f>IF(Table1[[#This Row],[Under 30]]="yes","under 30",IF(Table1[[#This Row],[Senior]]="No","Senior","other"))</f>
        <v>under 30</v>
      </c>
      <c r="AE6574">
        <f>IF(Table1[[#This Row],[Churn Label]]="no",0,1)</f>
        <v>0</v>
      </c>
      <c r="AF6574" cm="1">
        <f t="array" ref="AF6574">SUM(Table1[Cutomer Churned or not]/'KPI''s'!$B$1)</f>
        <v>0.2685808284731635</v>
      </c>
    </row>
    <row r="6575" spans="1:32" x14ac:dyDescent="0.25">
      <c r="A6575" t="s">
        <v>13262</v>
      </c>
      <c r="B6575" t="s">
        <v>21</v>
      </c>
      <c r="C6575" s="7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 t="str">
        <f>IF(Table1[[#This Row],[Under 30]]="yes","under 30",IF(Table1[[#This Row],[Senior]]="No","Senior","other"))</f>
        <v>Senior</v>
      </c>
      <c r="AE6575">
        <f>IF(Table1[[#This Row],[Churn Label]]="no",0,1)</f>
        <v>0</v>
      </c>
      <c r="AF6575" cm="1">
        <f t="array" ref="AF6575">SUM(Table1[Cutomer Churned or not]/'KPI''s'!$B$1)</f>
        <v>0.2685808284731635</v>
      </c>
    </row>
    <row r="6576" spans="1:32" x14ac:dyDescent="0.25">
      <c r="A6576" t="s">
        <v>13264</v>
      </c>
      <c r="B6576" t="s">
        <v>21</v>
      </c>
      <c r="C6576" s="7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 t="str">
        <f>IF(Table1[[#This Row],[Under 30]]="yes","under 30",IF(Table1[[#This Row],[Senior]]="No","Senior","other"))</f>
        <v>Senior</v>
      </c>
      <c r="AE6576">
        <f>IF(Table1[[#This Row],[Churn Label]]="no",0,1)</f>
        <v>0</v>
      </c>
      <c r="AF6576" cm="1">
        <f t="array" ref="AF6576">SUM(Table1[Cutomer Churned or not]/'KPI''s'!$B$1)</f>
        <v>0.2685808284731635</v>
      </c>
    </row>
    <row r="6577" spans="1:32" x14ac:dyDescent="0.25">
      <c r="A6577" t="s">
        <v>13266</v>
      </c>
      <c r="B6577" t="s">
        <v>21</v>
      </c>
      <c r="C6577" s="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 t="str">
        <f>IF(Table1[[#This Row],[Under 30]]="yes","under 30",IF(Table1[[#This Row],[Senior]]="No","Senior","other"))</f>
        <v>Senior</v>
      </c>
      <c r="AE6577">
        <f>IF(Table1[[#This Row],[Churn Label]]="no",0,1)</f>
        <v>0</v>
      </c>
      <c r="AF6577" cm="1">
        <f t="array" ref="AF6577">SUM(Table1[Cutomer Churned or not]/'KPI''s'!$B$1)</f>
        <v>0.2685808284731635</v>
      </c>
    </row>
    <row r="6578" spans="1:32" x14ac:dyDescent="0.25">
      <c r="A6578" t="s">
        <v>13268</v>
      </c>
      <c r="B6578" t="s">
        <v>21</v>
      </c>
      <c r="C6578" s="7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 t="str">
        <f>IF(Table1[[#This Row],[Under 30]]="yes","under 30",IF(Table1[[#This Row],[Senior]]="No","Senior","other"))</f>
        <v>Senior</v>
      </c>
      <c r="AE6578">
        <f>IF(Table1[[#This Row],[Churn Label]]="no",0,1)</f>
        <v>0</v>
      </c>
      <c r="AF6578" cm="1">
        <f t="array" ref="AF6578">SUM(Table1[Cutomer Churned or not]/'KPI''s'!$B$1)</f>
        <v>0.2685808284731635</v>
      </c>
    </row>
    <row r="6579" spans="1:32" x14ac:dyDescent="0.25">
      <c r="A6579" t="s">
        <v>13270</v>
      </c>
      <c r="B6579" t="s">
        <v>21</v>
      </c>
      <c r="C6579" s="7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 t="str">
        <f>IF(Table1[[#This Row],[Under 30]]="yes","under 30",IF(Table1[[#This Row],[Senior]]="No","Senior","other"))</f>
        <v>Senior</v>
      </c>
      <c r="AE6579">
        <f>IF(Table1[[#This Row],[Churn Label]]="no",0,1)</f>
        <v>0</v>
      </c>
      <c r="AF6579" cm="1">
        <f t="array" ref="AF6579">SUM(Table1[Cutomer Churned or not]/'KPI''s'!$B$1)</f>
        <v>0.2685808284731635</v>
      </c>
    </row>
    <row r="6580" spans="1:32" x14ac:dyDescent="0.25">
      <c r="A6580" t="s">
        <v>13272</v>
      </c>
      <c r="B6580" t="s">
        <v>21</v>
      </c>
      <c r="C6580" s="7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 t="str">
        <f>IF(Table1[[#This Row],[Under 30]]="yes","under 30",IF(Table1[[#This Row],[Senior]]="No","Senior","other"))</f>
        <v>Senior</v>
      </c>
      <c r="AE6580">
        <f>IF(Table1[[#This Row],[Churn Label]]="no",0,1)</f>
        <v>0</v>
      </c>
      <c r="AF6580" cm="1">
        <f t="array" ref="AF6580">SUM(Table1[Cutomer Churned or not]/'KPI''s'!$B$1)</f>
        <v>0.2685808284731635</v>
      </c>
    </row>
    <row r="6581" spans="1:32" x14ac:dyDescent="0.25">
      <c r="A6581" t="s">
        <v>13274</v>
      </c>
      <c r="B6581" t="s">
        <v>21</v>
      </c>
      <c r="C6581" s="7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 t="str">
        <f>IF(Table1[[#This Row],[Under 30]]="yes","under 30",IF(Table1[[#This Row],[Senior]]="No","Senior","other"))</f>
        <v>Senior</v>
      </c>
      <c r="AE6581">
        <f>IF(Table1[[#This Row],[Churn Label]]="no",0,1)</f>
        <v>0</v>
      </c>
      <c r="AF6581" cm="1">
        <f t="array" ref="AF6581">SUM(Table1[Cutomer Churned or not]/'KPI''s'!$B$1)</f>
        <v>0.2685808284731635</v>
      </c>
    </row>
    <row r="6582" spans="1:32" x14ac:dyDescent="0.25">
      <c r="A6582" t="s">
        <v>13276</v>
      </c>
      <c r="B6582" t="s">
        <v>21</v>
      </c>
      <c r="C6582" s="7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 t="str">
        <f>IF(Table1[[#This Row],[Under 30]]="yes","under 30",IF(Table1[[#This Row],[Senior]]="No","Senior","other"))</f>
        <v>Senior</v>
      </c>
      <c r="AE6582">
        <f>IF(Table1[[#This Row],[Churn Label]]="no",0,1)</f>
        <v>0</v>
      </c>
      <c r="AF6582" cm="1">
        <f t="array" ref="AF6582">SUM(Table1[Cutomer Churned or not]/'KPI''s'!$B$1)</f>
        <v>0.2685808284731635</v>
      </c>
    </row>
    <row r="6583" spans="1:32" x14ac:dyDescent="0.25">
      <c r="A6583" t="s">
        <v>13278</v>
      </c>
      <c r="B6583" t="s">
        <v>21</v>
      </c>
      <c r="C6583" s="7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 t="str">
        <f>IF(Table1[[#This Row],[Under 30]]="yes","under 30",IF(Table1[[#This Row],[Senior]]="No","Senior","other"))</f>
        <v>under 30</v>
      </c>
      <c r="AE6583">
        <f>IF(Table1[[#This Row],[Churn Label]]="no",0,1)</f>
        <v>0</v>
      </c>
      <c r="AF6583" cm="1">
        <f t="array" ref="AF6583">SUM(Table1[Cutomer Churned or not]/'KPI''s'!$B$1)</f>
        <v>0.2685808284731635</v>
      </c>
    </row>
    <row r="6584" spans="1:32" x14ac:dyDescent="0.25">
      <c r="A6584" t="s">
        <v>13280</v>
      </c>
      <c r="B6584" t="s">
        <v>21</v>
      </c>
      <c r="C6584" s="7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 t="str">
        <f>IF(Table1[[#This Row],[Under 30]]="yes","under 30",IF(Table1[[#This Row],[Senior]]="No","Senior","other"))</f>
        <v>Senior</v>
      </c>
      <c r="AE6584">
        <f>IF(Table1[[#This Row],[Churn Label]]="no",0,1)</f>
        <v>0</v>
      </c>
      <c r="AF6584" cm="1">
        <f t="array" ref="AF6584">SUM(Table1[Cutomer Churned or not]/'KPI''s'!$B$1)</f>
        <v>0.2685808284731635</v>
      </c>
    </row>
    <row r="6585" spans="1:32" x14ac:dyDescent="0.25">
      <c r="A6585" t="s">
        <v>13282</v>
      </c>
      <c r="B6585" t="s">
        <v>21</v>
      </c>
      <c r="C6585" s="7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 t="str">
        <f>IF(Table1[[#This Row],[Under 30]]="yes","under 30",IF(Table1[[#This Row],[Senior]]="No","Senior","other"))</f>
        <v>Senior</v>
      </c>
      <c r="AE6585">
        <f>IF(Table1[[#This Row],[Churn Label]]="no",0,1)</f>
        <v>0</v>
      </c>
      <c r="AF6585" cm="1">
        <f t="array" ref="AF6585">SUM(Table1[Cutomer Churned or not]/'KPI''s'!$B$1)</f>
        <v>0.2685808284731635</v>
      </c>
    </row>
    <row r="6586" spans="1:32" x14ac:dyDescent="0.25">
      <c r="A6586" t="s">
        <v>13284</v>
      </c>
      <c r="B6586" t="s">
        <v>21</v>
      </c>
      <c r="C6586" s="7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 t="str">
        <f>IF(Table1[[#This Row],[Under 30]]="yes","under 30",IF(Table1[[#This Row],[Senior]]="No","Senior","other"))</f>
        <v>Senior</v>
      </c>
      <c r="AE6586">
        <f>IF(Table1[[#This Row],[Churn Label]]="no",0,1)</f>
        <v>0</v>
      </c>
      <c r="AF6586" cm="1">
        <f t="array" ref="AF6586">SUM(Table1[Cutomer Churned or not]/'KPI''s'!$B$1)</f>
        <v>0.2685808284731635</v>
      </c>
    </row>
    <row r="6587" spans="1:32" x14ac:dyDescent="0.25">
      <c r="A6587" t="s">
        <v>13286</v>
      </c>
      <c r="B6587" t="s">
        <v>21</v>
      </c>
      <c r="C6587" s="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 t="str">
        <f>IF(Table1[[#This Row],[Under 30]]="yes","under 30",IF(Table1[[#This Row],[Senior]]="No","Senior","other"))</f>
        <v>Senior</v>
      </c>
      <c r="AE6587">
        <f>IF(Table1[[#This Row],[Churn Label]]="no",0,1)</f>
        <v>0</v>
      </c>
      <c r="AF6587" cm="1">
        <f t="array" ref="AF6587">SUM(Table1[Cutomer Churned or not]/'KPI''s'!$B$1)</f>
        <v>0.2685808284731635</v>
      </c>
    </row>
    <row r="6588" spans="1:32" x14ac:dyDescent="0.25">
      <c r="A6588" t="s">
        <v>13288</v>
      </c>
      <c r="B6588" t="s">
        <v>21</v>
      </c>
      <c r="C6588" s="7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 t="str">
        <f>IF(Table1[[#This Row],[Under 30]]="yes","under 30",IF(Table1[[#This Row],[Senior]]="No","Senior","other"))</f>
        <v>Senior</v>
      </c>
      <c r="AE6588">
        <f>IF(Table1[[#This Row],[Churn Label]]="no",0,1)</f>
        <v>0</v>
      </c>
      <c r="AF6588" cm="1">
        <f t="array" ref="AF6588">SUM(Table1[Cutomer Churned or not]/'KPI''s'!$B$1)</f>
        <v>0.2685808284731635</v>
      </c>
    </row>
    <row r="6589" spans="1:32" x14ac:dyDescent="0.25">
      <c r="A6589" t="s">
        <v>13290</v>
      </c>
      <c r="B6589" t="s">
        <v>21</v>
      </c>
      <c r="C6589" s="7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 t="str">
        <f>IF(Table1[[#This Row],[Under 30]]="yes","under 30",IF(Table1[[#This Row],[Senior]]="No","Senior","other"))</f>
        <v>under 30</v>
      </c>
      <c r="AE6589">
        <f>IF(Table1[[#This Row],[Churn Label]]="no",0,1)</f>
        <v>0</v>
      </c>
      <c r="AF6589" cm="1">
        <f t="array" ref="AF6589">SUM(Table1[Cutomer Churned or not]/'KPI''s'!$B$1)</f>
        <v>0.2685808284731635</v>
      </c>
    </row>
    <row r="6590" spans="1:32" x14ac:dyDescent="0.25">
      <c r="A6590" t="s">
        <v>13292</v>
      </c>
      <c r="B6590" t="s">
        <v>21</v>
      </c>
      <c r="C6590" s="7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 t="str">
        <f>IF(Table1[[#This Row],[Under 30]]="yes","under 30",IF(Table1[[#This Row],[Senior]]="No","Senior","other"))</f>
        <v>under 30</v>
      </c>
      <c r="AE6590">
        <f>IF(Table1[[#This Row],[Churn Label]]="no",0,1)</f>
        <v>0</v>
      </c>
      <c r="AF6590" cm="1">
        <f t="array" ref="AF6590">SUM(Table1[Cutomer Churned or not]/'KPI''s'!$B$1)</f>
        <v>0.2685808284731635</v>
      </c>
    </row>
    <row r="6591" spans="1:32" x14ac:dyDescent="0.25">
      <c r="A6591" t="s">
        <v>13294</v>
      </c>
      <c r="B6591" t="s">
        <v>21</v>
      </c>
      <c r="C6591" s="7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 t="str">
        <f>IF(Table1[[#This Row],[Under 30]]="yes","under 30",IF(Table1[[#This Row],[Senior]]="No","Senior","other"))</f>
        <v>other</v>
      </c>
      <c r="AE6591">
        <f>IF(Table1[[#This Row],[Churn Label]]="no",0,1)</f>
        <v>0</v>
      </c>
      <c r="AF6591" cm="1">
        <f t="array" ref="AF6591">SUM(Table1[Cutomer Churned or not]/'KPI''s'!$B$1)</f>
        <v>0.2685808284731635</v>
      </c>
    </row>
    <row r="6592" spans="1:32" x14ac:dyDescent="0.25">
      <c r="A6592" t="s">
        <v>13296</v>
      </c>
      <c r="B6592" t="s">
        <v>21</v>
      </c>
      <c r="C6592" s="7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 t="str">
        <f>IF(Table1[[#This Row],[Under 30]]="yes","under 30",IF(Table1[[#This Row],[Senior]]="No","Senior","other"))</f>
        <v>Senior</v>
      </c>
      <c r="AE6592">
        <f>IF(Table1[[#This Row],[Churn Label]]="no",0,1)</f>
        <v>0</v>
      </c>
      <c r="AF6592" cm="1">
        <f t="array" ref="AF6592">SUM(Table1[Cutomer Churned or not]/'KPI''s'!$B$1)</f>
        <v>0.2685808284731635</v>
      </c>
    </row>
    <row r="6593" spans="1:32" x14ac:dyDescent="0.25">
      <c r="A6593" t="s">
        <v>13298</v>
      </c>
      <c r="B6593" t="s">
        <v>25</v>
      </c>
      <c r="C6593" s="7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 t="str">
        <f>IF(Table1[[#This Row],[Under 30]]="yes","under 30",IF(Table1[[#This Row],[Senior]]="No","Senior","other"))</f>
        <v>under 30</v>
      </c>
      <c r="AE6593">
        <f>IF(Table1[[#This Row],[Churn Label]]="no",0,1)</f>
        <v>1</v>
      </c>
      <c r="AF6593" cm="1">
        <f t="array" ref="AF6593">SUM(Table1[Cutomer Churned or not]/'KPI''s'!$B$1)</f>
        <v>0.2685808284731635</v>
      </c>
    </row>
    <row r="6594" spans="1:32" x14ac:dyDescent="0.25">
      <c r="A6594" t="s">
        <v>13300</v>
      </c>
      <c r="B6594" t="s">
        <v>25</v>
      </c>
      <c r="C6594" s="7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 t="str">
        <f>IF(Table1[[#This Row],[Under 30]]="yes","under 30",IF(Table1[[#This Row],[Senior]]="No","Senior","other"))</f>
        <v>Senior</v>
      </c>
      <c r="AE6594">
        <f>IF(Table1[[#This Row],[Churn Label]]="no",0,1)</f>
        <v>1</v>
      </c>
      <c r="AF6594" cm="1">
        <f t="array" ref="AF6594">SUM(Table1[Cutomer Churned or not]/'KPI''s'!$B$1)</f>
        <v>0.2685808284731635</v>
      </c>
    </row>
    <row r="6595" spans="1:32" x14ac:dyDescent="0.25">
      <c r="A6595" t="s">
        <v>13302</v>
      </c>
      <c r="B6595" t="s">
        <v>25</v>
      </c>
      <c r="C6595" s="7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 t="str">
        <f>IF(Table1[[#This Row],[Under 30]]="yes","under 30",IF(Table1[[#This Row],[Senior]]="No","Senior","other"))</f>
        <v>under 30</v>
      </c>
      <c r="AE6595">
        <f>IF(Table1[[#This Row],[Churn Label]]="no",0,1)</f>
        <v>1</v>
      </c>
      <c r="AF6595" cm="1">
        <f t="array" ref="AF6595">SUM(Table1[Cutomer Churned or not]/'KPI''s'!$B$1)</f>
        <v>0.2685808284731635</v>
      </c>
    </row>
    <row r="6596" spans="1:32" x14ac:dyDescent="0.25">
      <c r="A6596" t="s">
        <v>13304</v>
      </c>
      <c r="B6596" t="s">
        <v>25</v>
      </c>
      <c r="C6596" s="7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 t="str">
        <f>IF(Table1[[#This Row],[Under 30]]="yes","under 30",IF(Table1[[#This Row],[Senior]]="No","Senior","other"))</f>
        <v>Senior</v>
      </c>
      <c r="AE6596">
        <f>IF(Table1[[#This Row],[Churn Label]]="no",0,1)</f>
        <v>1</v>
      </c>
      <c r="AF6596" cm="1">
        <f t="array" ref="AF6596">SUM(Table1[Cutomer Churned or not]/'KPI''s'!$B$1)</f>
        <v>0.2685808284731635</v>
      </c>
    </row>
    <row r="6597" spans="1:32" x14ac:dyDescent="0.25">
      <c r="A6597" t="s">
        <v>13306</v>
      </c>
      <c r="B6597" t="s">
        <v>25</v>
      </c>
      <c r="C6597" s="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 t="str">
        <f>IF(Table1[[#This Row],[Under 30]]="yes","under 30",IF(Table1[[#This Row],[Senior]]="No","Senior","other"))</f>
        <v>Senior</v>
      </c>
      <c r="AE6597">
        <f>IF(Table1[[#This Row],[Churn Label]]="no",0,1)</f>
        <v>1</v>
      </c>
      <c r="AF6597" cm="1">
        <f t="array" ref="AF6597">SUM(Table1[Cutomer Churned or not]/'KPI''s'!$B$1)</f>
        <v>0.2685808284731635</v>
      </c>
    </row>
    <row r="6598" spans="1:32" x14ac:dyDescent="0.25">
      <c r="A6598" t="s">
        <v>13308</v>
      </c>
      <c r="B6598" t="s">
        <v>25</v>
      </c>
      <c r="C6598" s="7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 t="str">
        <f>IF(Table1[[#This Row],[Under 30]]="yes","under 30",IF(Table1[[#This Row],[Senior]]="No","Senior","other"))</f>
        <v>Senior</v>
      </c>
      <c r="AE6598">
        <f>IF(Table1[[#This Row],[Churn Label]]="no",0,1)</f>
        <v>1</v>
      </c>
      <c r="AF6598" cm="1">
        <f t="array" ref="AF6598">SUM(Table1[Cutomer Churned or not]/'KPI''s'!$B$1)</f>
        <v>0.2685808284731635</v>
      </c>
    </row>
    <row r="6599" spans="1:32" x14ac:dyDescent="0.25">
      <c r="A6599" t="s">
        <v>13310</v>
      </c>
      <c r="B6599" t="s">
        <v>25</v>
      </c>
      <c r="C6599" s="7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 t="str">
        <f>IF(Table1[[#This Row],[Under 30]]="yes","under 30",IF(Table1[[#This Row],[Senior]]="No","Senior","other"))</f>
        <v>Senior</v>
      </c>
      <c r="AE6599">
        <f>IF(Table1[[#This Row],[Churn Label]]="no",0,1)</f>
        <v>1</v>
      </c>
      <c r="AF6599" cm="1">
        <f t="array" ref="AF6599">SUM(Table1[Cutomer Churned or not]/'KPI''s'!$B$1)</f>
        <v>0.2685808284731635</v>
      </c>
    </row>
    <row r="6600" spans="1:32" x14ac:dyDescent="0.25">
      <c r="A6600" t="s">
        <v>13312</v>
      </c>
      <c r="B6600" t="s">
        <v>25</v>
      </c>
      <c r="C6600" s="7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 t="str">
        <f>IF(Table1[[#This Row],[Under 30]]="yes","under 30",IF(Table1[[#This Row],[Senior]]="No","Senior","other"))</f>
        <v>Senior</v>
      </c>
      <c r="AE6600">
        <f>IF(Table1[[#This Row],[Churn Label]]="no",0,1)</f>
        <v>1</v>
      </c>
      <c r="AF6600" cm="1">
        <f t="array" ref="AF6600">SUM(Table1[Cutomer Churned or not]/'KPI''s'!$B$1)</f>
        <v>0.2685808284731635</v>
      </c>
    </row>
    <row r="6601" spans="1:32" x14ac:dyDescent="0.25">
      <c r="A6601" t="s">
        <v>13314</v>
      </c>
      <c r="B6601" t="s">
        <v>25</v>
      </c>
      <c r="C6601" s="7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 t="str">
        <f>IF(Table1[[#This Row],[Under 30]]="yes","under 30",IF(Table1[[#This Row],[Senior]]="No","Senior","other"))</f>
        <v>Senior</v>
      </c>
      <c r="AE6601">
        <f>IF(Table1[[#This Row],[Churn Label]]="no",0,1)</f>
        <v>1</v>
      </c>
      <c r="AF6601" cm="1">
        <f t="array" ref="AF6601">SUM(Table1[Cutomer Churned or not]/'KPI''s'!$B$1)</f>
        <v>0.2685808284731635</v>
      </c>
    </row>
    <row r="6602" spans="1:32" x14ac:dyDescent="0.25">
      <c r="A6602" t="s">
        <v>13316</v>
      </c>
      <c r="B6602" t="s">
        <v>25</v>
      </c>
      <c r="C6602" s="7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 t="str">
        <f>IF(Table1[[#This Row],[Under 30]]="yes","under 30",IF(Table1[[#This Row],[Senior]]="No","Senior","other"))</f>
        <v>Senior</v>
      </c>
      <c r="AE6602">
        <f>IF(Table1[[#This Row],[Churn Label]]="no",0,1)</f>
        <v>1</v>
      </c>
      <c r="AF6602" cm="1">
        <f t="array" ref="AF6602">SUM(Table1[Cutomer Churned or not]/'KPI''s'!$B$1)</f>
        <v>0.2685808284731635</v>
      </c>
    </row>
    <row r="6603" spans="1:32" x14ac:dyDescent="0.25">
      <c r="A6603" t="s">
        <v>13318</v>
      </c>
      <c r="B6603" t="s">
        <v>25</v>
      </c>
      <c r="C6603" s="7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 t="str">
        <f>IF(Table1[[#This Row],[Under 30]]="yes","under 30",IF(Table1[[#This Row],[Senior]]="No","Senior","other"))</f>
        <v>other</v>
      </c>
      <c r="AE6603">
        <f>IF(Table1[[#This Row],[Churn Label]]="no",0,1)</f>
        <v>1</v>
      </c>
      <c r="AF6603" cm="1">
        <f t="array" ref="AF6603">SUM(Table1[Cutomer Churned or not]/'KPI''s'!$B$1)</f>
        <v>0.2685808284731635</v>
      </c>
    </row>
    <row r="6604" spans="1:32" x14ac:dyDescent="0.25">
      <c r="A6604" t="s">
        <v>13320</v>
      </c>
      <c r="B6604" t="s">
        <v>25</v>
      </c>
      <c r="C6604" s="7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 t="str">
        <f>IF(Table1[[#This Row],[Under 30]]="yes","under 30",IF(Table1[[#This Row],[Senior]]="No","Senior","other"))</f>
        <v>other</v>
      </c>
      <c r="AE6604">
        <f>IF(Table1[[#This Row],[Churn Label]]="no",0,1)</f>
        <v>1</v>
      </c>
      <c r="AF6604" cm="1">
        <f t="array" ref="AF6604">SUM(Table1[Cutomer Churned or not]/'KPI''s'!$B$1)</f>
        <v>0.2685808284731635</v>
      </c>
    </row>
    <row r="6605" spans="1:32" x14ac:dyDescent="0.25">
      <c r="A6605" t="s">
        <v>13322</v>
      </c>
      <c r="B6605" t="s">
        <v>25</v>
      </c>
      <c r="C6605" s="7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 t="str">
        <f>IF(Table1[[#This Row],[Under 30]]="yes","under 30",IF(Table1[[#This Row],[Senior]]="No","Senior","other"))</f>
        <v>Senior</v>
      </c>
      <c r="AE6605">
        <f>IF(Table1[[#This Row],[Churn Label]]="no",0,1)</f>
        <v>1</v>
      </c>
      <c r="AF6605" cm="1">
        <f t="array" ref="AF6605">SUM(Table1[Cutomer Churned or not]/'KPI''s'!$B$1)</f>
        <v>0.2685808284731635</v>
      </c>
    </row>
    <row r="6606" spans="1:32" x14ac:dyDescent="0.25">
      <c r="A6606" t="s">
        <v>13324</v>
      </c>
      <c r="B6606" t="s">
        <v>25</v>
      </c>
      <c r="C6606" s="7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 t="str">
        <f>IF(Table1[[#This Row],[Under 30]]="yes","under 30",IF(Table1[[#This Row],[Senior]]="No","Senior","other"))</f>
        <v>Senior</v>
      </c>
      <c r="AE6606">
        <f>IF(Table1[[#This Row],[Churn Label]]="no",0,1)</f>
        <v>1</v>
      </c>
      <c r="AF6606" cm="1">
        <f t="array" ref="AF6606">SUM(Table1[Cutomer Churned or not]/'KPI''s'!$B$1)</f>
        <v>0.2685808284731635</v>
      </c>
    </row>
    <row r="6607" spans="1:32" x14ac:dyDescent="0.25">
      <c r="A6607" t="s">
        <v>13326</v>
      </c>
      <c r="B6607" t="s">
        <v>25</v>
      </c>
      <c r="C6607" s="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 t="str">
        <f>IF(Table1[[#This Row],[Under 30]]="yes","under 30",IF(Table1[[#This Row],[Senior]]="No","Senior","other"))</f>
        <v>Senior</v>
      </c>
      <c r="AE6607">
        <f>IF(Table1[[#This Row],[Churn Label]]="no",0,1)</f>
        <v>1</v>
      </c>
      <c r="AF6607" cm="1">
        <f t="array" ref="AF6607">SUM(Table1[Cutomer Churned or not]/'KPI''s'!$B$1)</f>
        <v>0.2685808284731635</v>
      </c>
    </row>
    <row r="6608" spans="1:32" x14ac:dyDescent="0.25">
      <c r="A6608" t="s">
        <v>13328</v>
      </c>
      <c r="B6608" t="s">
        <v>25</v>
      </c>
      <c r="C6608" s="7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 t="str">
        <f>IF(Table1[[#This Row],[Under 30]]="yes","under 30",IF(Table1[[#This Row],[Senior]]="No","Senior","other"))</f>
        <v>Senior</v>
      </c>
      <c r="AE6608">
        <f>IF(Table1[[#This Row],[Churn Label]]="no",0,1)</f>
        <v>1</v>
      </c>
      <c r="AF6608" cm="1">
        <f t="array" ref="AF6608">SUM(Table1[Cutomer Churned or not]/'KPI''s'!$B$1)</f>
        <v>0.2685808284731635</v>
      </c>
    </row>
    <row r="6609" spans="1:32" x14ac:dyDescent="0.25">
      <c r="A6609" t="s">
        <v>13330</v>
      </c>
      <c r="B6609" t="s">
        <v>25</v>
      </c>
      <c r="C6609" s="7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 t="str">
        <f>IF(Table1[[#This Row],[Under 30]]="yes","under 30",IF(Table1[[#This Row],[Senior]]="No","Senior","other"))</f>
        <v>other</v>
      </c>
      <c r="AE6609">
        <f>IF(Table1[[#This Row],[Churn Label]]="no",0,1)</f>
        <v>1</v>
      </c>
      <c r="AF6609" cm="1">
        <f t="array" ref="AF6609">SUM(Table1[Cutomer Churned or not]/'KPI''s'!$B$1)</f>
        <v>0.2685808284731635</v>
      </c>
    </row>
    <row r="6610" spans="1:32" x14ac:dyDescent="0.25">
      <c r="A6610" t="s">
        <v>13332</v>
      </c>
      <c r="B6610" t="s">
        <v>25</v>
      </c>
      <c r="C6610" s="7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 t="str">
        <f>IF(Table1[[#This Row],[Under 30]]="yes","under 30",IF(Table1[[#This Row],[Senior]]="No","Senior","other"))</f>
        <v>Senior</v>
      </c>
      <c r="AE6610">
        <f>IF(Table1[[#This Row],[Churn Label]]="no",0,1)</f>
        <v>1</v>
      </c>
      <c r="AF6610" cm="1">
        <f t="array" ref="AF6610">SUM(Table1[Cutomer Churned or not]/'KPI''s'!$B$1)</f>
        <v>0.2685808284731635</v>
      </c>
    </row>
    <row r="6611" spans="1:32" x14ac:dyDescent="0.25">
      <c r="A6611" t="s">
        <v>13334</v>
      </c>
      <c r="B6611" t="s">
        <v>25</v>
      </c>
      <c r="C6611" s="7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 t="str">
        <f>IF(Table1[[#This Row],[Under 30]]="yes","under 30",IF(Table1[[#This Row],[Senior]]="No","Senior","other"))</f>
        <v>other</v>
      </c>
      <c r="AE6611">
        <f>IF(Table1[[#This Row],[Churn Label]]="no",0,1)</f>
        <v>1</v>
      </c>
      <c r="AF6611" cm="1">
        <f t="array" ref="AF6611">SUM(Table1[Cutomer Churned or not]/'KPI''s'!$B$1)</f>
        <v>0.2685808284731635</v>
      </c>
    </row>
    <row r="6612" spans="1:32" x14ac:dyDescent="0.25">
      <c r="A6612" t="s">
        <v>13335</v>
      </c>
      <c r="B6612" t="s">
        <v>25</v>
      </c>
      <c r="C6612" s="7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 t="str">
        <f>IF(Table1[[#This Row],[Under 30]]="yes","under 30",IF(Table1[[#This Row],[Senior]]="No","Senior","other"))</f>
        <v>other</v>
      </c>
      <c r="AE6612">
        <f>IF(Table1[[#This Row],[Churn Label]]="no",0,1)</f>
        <v>1</v>
      </c>
      <c r="AF6612" cm="1">
        <f t="array" ref="AF6612">SUM(Table1[Cutomer Churned or not]/'KPI''s'!$B$1)</f>
        <v>0.2685808284731635</v>
      </c>
    </row>
    <row r="6613" spans="1:32" x14ac:dyDescent="0.25">
      <c r="A6613" t="s">
        <v>13337</v>
      </c>
      <c r="B6613" t="s">
        <v>25</v>
      </c>
      <c r="C6613" s="7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 t="str">
        <f>IF(Table1[[#This Row],[Under 30]]="yes","under 30",IF(Table1[[#This Row],[Senior]]="No","Senior","other"))</f>
        <v>under 30</v>
      </c>
      <c r="AE6613">
        <f>IF(Table1[[#This Row],[Churn Label]]="no",0,1)</f>
        <v>1</v>
      </c>
      <c r="AF6613" cm="1">
        <f t="array" ref="AF6613">SUM(Table1[Cutomer Churned or not]/'KPI''s'!$B$1)</f>
        <v>0.2685808284731635</v>
      </c>
    </row>
    <row r="6614" spans="1:32" x14ac:dyDescent="0.25">
      <c r="A6614" t="s">
        <v>13339</v>
      </c>
      <c r="B6614" t="s">
        <v>25</v>
      </c>
      <c r="C6614" s="7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 t="str">
        <f>IF(Table1[[#This Row],[Under 30]]="yes","under 30",IF(Table1[[#This Row],[Senior]]="No","Senior","other"))</f>
        <v>other</v>
      </c>
      <c r="AE6614">
        <f>IF(Table1[[#This Row],[Churn Label]]="no",0,1)</f>
        <v>1</v>
      </c>
      <c r="AF6614" cm="1">
        <f t="array" ref="AF6614">SUM(Table1[Cutomer Churned or not]/'KPI''s'!$B$1)</f>
        <v>0.2685808284731635</v>
      </c>
    </row>
    <row r="6615" spans="1:32" x14ac:dyDescent="0.25">
      <c r="A6615" t="s">
        <v>13341</v>
      </c>
      <c r="B6615" t="s">
        <v>25</v>
      </c>
      <c r="C6615" s="7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 t="str">
        <f>IF(Table1[[#This Row],[Under 30]]="yes","under 30",IF(Table1[[#This Row],[Senior]]="No","Senior","other"))</f>
        <v>other</v>
      </c>
      <c r="AE6615">
        <f>IF(Table1[[#This Row],[Churn Label]]="no",0,1)</f>
        <v>1</v>
      </c>
      <c r="AF6615" cm="1">
        <f t="array" ref="AF6615">SUM(Table1[Cutomer Churned or not]/'KPI''s'!$B$1)</f>
        <v>0.2685808284731635</v>
      </c>
    </row>
    <row r="6616" spans="1:32" x14ac:dyDescent="0.25">
      <c r="A6616" t="s">
        <v>13343</v>
      </c>
      <c r="B6616" t="s">
        <v>25</v>
      </c>
      <c r="C6616" s="7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 t="str">
        <f>IF(Table1[[#This Row],[Under 30]]="yes","under 30",IF(Table1[[#This Row],[Senior]]="No","Senior","other"))</f>
        <v>Senior</v>
      </c>
      <c r="AE6616">
        <f>IF(Table1[[#This Row],[Churn Label]]="no",0,1)</f>
        <v>1</v>
      </c>
      <c r="AF6616" cm="1">
        <f t="array" ref="AF6616">SUM(Table1[Cutomer Churned or not]/'KPI''s'!$B$1)</f>
        <v>0.2685808284731635</v>
      </c>
    </row>
    <row r="6617" spans="1:32" x14ac:dyDescent="0.25">
      <c r="A6617" t="s">
        <v>13345</v>
      </c>
      <c r="B6617" t="s">
        <v>25</v>
      </c>
      <c r="C6617" s="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 t="str">
        <f>IF(Table1[[#This Row],[Under 30]]="yes","under 30",IF(Table1[[#This Row],[Senior]]="No","Senior","other"))</f>
        <v>under 30</v>
      </c>
      <c r="AE6617">
        <f>IF(Table1[[#This Row],[Churn Label]]="no",0,1)</f>
        <v>1</v>
      </c>
      <c r="AF6617" cm="1">
        <f t="array" ref="AF6617">SUM(Table1[Cutomer Churned or not]/'KPI''s'!$B$1)</f>
        <v>0.2685808284731635</v>
      </c>
    </row>
    <row r="6618" spans="1:32" x14ac:dyDescent="0.25">
      <c r="A6618" t="s">
        <v>13347</v>
      </c>
      <c r="B6618" t="s">
        <v>25</v>
      </c>
      <c r="C6618" s="7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 t="str">
        <f>IF(Table1[[#This Row],[Under 30]]="yes","under 30",IF(Table1[[#This Row],[Senior]]="No","Senior","other"))</f>
        <v>Senior</v>
      </c>
      <c r="AE6618">
        <f>IF(Table1[[#This Row],[Churn Label]]="no",0,1)</f>
        <v>1</v>
      </c>
      <c r="AF6618" cm="1">
        <f t="array" ref="AF6618">SUM(Table1[Cutomer Churned or not]/'KPI''s'!$B$1)</f>
        <v>0.2685808284731635</v>
      </c>
    </row>
    <row r="6619" spans="1:32" x14ac:dyDescent="0.25">
      <c r="A6619" t="s">
        <v>13349</v>
      </c>
      <c r="B6619" t="s">
        <v>25</v>
      </c>
      <c r="C6619" s="7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 t="str">
        <f>IF(Table1[[#This Row],[Under 30]]="yes","under 30",IF(Table1[[#This Row],[Senior]]="No","Senior","other"))</f>
        <v>under 30</v>
      </c>
      <c r="AE6619">
        <f>IF(Table1[[#This Row],[Churn Label]]="no",0,1)</f>
        <v>1</v>
      </c>
      <c r="AF6619" cm="1">
        <f t="array" ref="AF6619">SUM(Table1[Cutomer Churned or not]/'KPI''s'!$B$1)</f>
        <v>0.2685808284731635</v>
      </c>
    </row>
    <row r="6620" spans="1:32" x14ac:dyDescent="0.25">
      <c r="A6620" t="s">
        <v>13351</v>
      </c>
      <c r="B6620" t="s">
        <v>25</v>
      </c>
      <c r="C6620" s="7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 t="str">
        <f>IF(Table1[[#This Row],[Under 30]]="yes","under 30",IF(Table1[[#This Row],[Senior]]="No","Senior","other"))</f>
        <v>other</v>
      </c>
      <c r="AE6620">
        <f>IF(Table1[[#This Row],[Churn Label]]="no",0,1)</f>
        <v>1</v>
      </c>
      <c r="AF6620" cm="1">
        <f t="array" ref="AF6620">SUM(Table1[Cutomer Churned or not]/'KPI''s'!$B$1)</f>
        <v>0.2685808284731635</v>
      </c>
    </row>
    <row r="6621" spans="1:32" x14ac:dyDescent="0.25">
      <c r="A6621" t="s">
        <v>13353</v>
      </c>
      <c r="B6621" t="s">
        <v>25</v>
      </c>
      <c r="C6621" s="7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 t="str">
        <f>IF(Table1[[#This Row],[Under 30]]="yes","under 30",IF(Table1[[#This Row],[Senior]]="No","Senior","other"))</f>
        <v>other</v>
      </c>
      <c r="AE6621">
        <f>IF(Table1[[#This Row],[Churn Label]]="no",0,1)</f>
        <v>1</v>
      </c>
      <c r="AF6621" cm="1">
        <f t="array" ref="AF6621">SUM(Table1[Cutomer Churned or not]/'KPI''s'!$B$1)</f>
        <v>0.2685808284731635</v>
      </c>
    </row>
    <row r="6622" spans="1:32" x14ac:dyDescent="0.25">
      <c r="A6622" t="s">
        <v>13355</v>
      </c>
      <c r="B6622" t="s">
        <v>25</v>
      </c>
      <c r="C6622" s="7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 t="str">
        <f>IF(Table1[[#This Row],[Under 30]]="yes","under 30",IF(Table1[[#This Row],[Senior]]="No","Senior","other"))</f>
        <v>Senior</v>
      </c>
      <c r="AE6622">
        <f>IF(Table1[[#This Row],[Churn Label]]="no",0,1)</f>
        <v>1</v>
      </c>
      <c r="AF6622" cm="1">
        <f t="array" ref="AF6622">SUM(Table1[Cutomer Churned or not]/'KPI''s'!$B$1)</f>
        <v>0.2685808284731635</v>
      </c>
    </row>
    <row r="6623" spans="1:32" x14ac:dyDescent="0.25">
      <c r="A6623" t="s">
        <v>13357</v>
      </c>
      <c r="B6623" t="s">
        <v>25</v>
      </c>
      <c r="C6623" s="7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 t="str">
        <f>IF(Table1[[#This Row],[Under 30]]="yes","under 30",IF(Table1[[#This Row],[Senior]]="No","Senior","other"))</f>
        <v>Senior</v>
      </c>
      <c r="AE6623">
        <f>IF(Table1[[#This Row],[Churn Label]]="no",0,1)</f>
        <v>1</v>
      </c>
      <c r="AF6623" cm="1">
        <f t="array" ref="AF6623">SUM(Table1[Cutomer Churned or not]/'KPI''s'!$B$1)</f>
        <v>0.2685808284731635</v>
      </c>
    </row>
    <row r="6624" spans="1:32" x14ac:dyDescent="0.25">
      <c r="A6624" t="s">
        <v>13359</v>
      </c>
      <c r="B6624" t="s">
        <v>25</v>
      </c>
      <c r="C6624" s="7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 t="str">
        <f>IF(Table1[[#This Row],[Under 30]]="yes","under 30",IF(Table1[[#This Row],[Senior]]="No","Senior","other"))</f>
        <v>Senior</v>
      </c>
      <c r="AE6624">
        <f>IF(Table1[[#This Row],[Churn Label]]="no",0,1)</f>
        <v>1</v>
      </c>
      <c r="AF6624" cm="1">
        <f t="array" ref="AF6624">SUM(Table1[Cutomer Churned or not]/'KPI''s'!$B$1)</f>
        <v>0.2685808284731635</v>
      </c>
    </row>
    <row r="6625" spans="1:32" x14ac:dyDescent="0.25">
      <c r="A6625" t="s">
        <v>13361</v>
      </c>
      <c r="B6625" t="s">
        <v>25</v>
      </c>
      <c r="C6625" s="7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 t="str">
        <f>IF(Table1[[#This Row],[Under 30]]="yes","under 30",IF(Table1[[#This Row],[Senior]]="No","Senior","other"))</f>
        <v>other</v>
      </c>
      <c r="AE6625">
        <f>IF(Table1[[#This Row],[Churn Label]]="no",0,1)</f>
        <v>1</v>
      </c>
      <c r="AF6625" cm="1">
        <f t="array" ref="AF6625">SUM(Table1[Cutomer Churned or not]/'KPI''s'!$B$1)</f>
        <v>0.2685808284731635</v>
      </c>
    </row>
    <row r="6626" spans="1:32" x14ac:dyDescent="0.25">
      <c r="A6626" t="s">
        <v>13363</v>
      </c>
      <c r="B6626" t="s">
        <v>25</v>
      </c>
      <c r="C6626" s="7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 t="str">
        <f>IF(Table1[[#This Row],[Under 30]]="yes","under 30",IF(Table1[[#This Row],[Senior]]="No","Senior","other"))</f>
        <v>Senior</v>
      </c>
      <c r="AE6626">
        <f>IF(Table1[[#This Row],[Churn Label]]="no",0,1)</f>
        <v>1</v>
      </c>
      <c r="AF6626" cm="1">
        <f t="array" ref="AF6626">SUM(Table1[Cutomer Churned or not]/'KPI''s'!$B$1)</f>
        <v>0.2685808284731635</v>
      </c>
    </row>
    <row r="6627" spans="1:32" x14ac:dyDescent="0.25">
      <c r="A6627" t="s">
        <v>13365</v>
      </c>
      <c r="B6627" t="s">
        <v>25</v>
      </c>
      <c r="C6627" s="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 t="str">
        <f>IF(Table1[[#This Row],[Under 30]]="yes","under 30",IF(Table1[[#This Row],[Senior]]="No","Senior","other"))</f>
        <v>Senior</v>
      </c>
      <c r="AE6627">
        <f>IF(Table1[[#This Row],[Churn Label]]="no",0,1)</f>
        <v>1</v>
      </c>
      <c r="AF6627" cm="1">
        <f t="array" ref="AF6627">SUM(Table1[Cutomer Churned or not]/'KPI''s'!$B$1)</f>
        <v>0.2685808284731635</v>
      </c>
    </row>
    <row r="6628" spans="1:32" x14ac:dyDescent="0.25">
      <c r="A6628" t="s">
        <v>13367</v>
      </c>
      <c r="B6628" t="s">
        <v>25</v>
      </c>
      <c r="C6628" s="7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 t="str">
        <f>IF(Table1[[#This Row],[Under 30]]="yes","under 30",IF(Table1[[#This Row],[Senior]]="No","Senior","other"))</f>
        <v>Senior</v>
      </c>
      <c r="AE6628">
        <f>IF(Table1[[#This Row],[Churn Label]]="no",0,1)</f>
        <v>1</v>
      </c>
      <c r="AF6628" cm="1">
        <f t="array" ref="AF6628">SUM(Table1[Cutomer Churned or not]/'KPI''s'!$B$1)</f>
        <v>0.2685808284731635</v>
      </c>
    </row>
    <row r="6629" spans="1:32" x14ac:dyDescent="0.25">
      <c r="A6629" t="s">
        <v>13369</v>
      </c>
      <c r="B6629" t="s">
        <v>25</v>
      </c>
      <c r="C6629" s="7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 t="str">
        <f>IF(Table1[[#This Row],[Under 30]]="yes","under 30",IF(Table1[[#This Row],[Senior]]="No","Senior","other"))</f>
        <v>other</v>
      </c>
      <c r="AE6629">
        <f>IF(Table1[[#This Row],[Churn Label]]="no",0,1)</f>
        <v>1</v>
      </c>
      <c r="AF6629" cm="1">
        <f t="array" ref="AF6629">SUM(Table1[Cutomer Churned or not]/'KPI''s'!$B$1)</f>
        <v>0.2685808284731635</v>
      </c>
    </row>
    <row r="6630" spans="1:32" x14ac:dyDescent="0.25">
      <c r="A6630" t="s">
        <v>13371</v>
      </c>
      <c r="B6630" t="s">
        <v>25</v>
      </c>
      <c r="C6630" s="7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 t="str">
        <f>IF(Table1[[#This Row],[Under 30]]="yes","under 30",IF(Table1[[#This Row],[Senior]]="No","Senior","other"))</f>
        <v>other</v>
      </c>
      <c r="AE6630">
        <f>IF(Table1[[#This Row],[Churn Label]]="no",0,1)</f>
        <v>1</v>
      </c>
      <c r="AF6630" cm="1">
        <f t="array" ref="AF6630">SUM(Table1[Cutomer Churned or not]/'KPI''s'!$B$1)</f>
        <v>0.2685808284731635</v>
      </c>
    </row>
    <row r="6631" spans="1:32" x14ac:dyDescent="0.25">
      <c r="A6631" t="s">
        <v>13373</v>
      </c>
      <c r="B6631" t="s">
        <v>25</v>
      </c>
      <c r="C6631" s="7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 t="str">
        <f>IF(Table1[[#This Row],[Under 30]]="yes","under 30",IF(Table1[[#This Row],[Senior]]="No","Senior","other"))</f>
        <v>Senior</v>
      </c>
      <c r="AE6631">
        <f>IF(Table1[[#This Row],[Churn Label]]="no",0,1)</f>
        <v>1</v>
      </c>
      <c r="AF6631" cm="1">
        <f t="array" ref="AF6631">SUM(Table1[Cutomer Churned or not]/'KPI''s'!$B$1)</f>
        <v>0.2685808284731635</v>
      </c>
    </row>
    <row r="6632" spans="1:32" x14ac:dyDescent="0.25">
      <c r="A6632" t="s">
        <v>13375</v>
      </c>
      <c r="B6632" t="s">
        <v>25</v>
      </c>
      <c r="C6632" s="7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 t="str">
        <f>IF(Table1[[#This Row],[Under 30]]="yes","under 30",IF(Table1[[#This Row],[Senior]]="No","Senior","other"))</f>
        <v>Senior</v>
      </c>
      <c r="AE6632">
        <f>IF(Table1[[#This Row],[Churn Label]]="no",0,1)</f>
        <v>1</v>
      </c>
      <c r="AF6632" cm="1">
        <f t="array" ref="AF6632">SUM(Table1[Cutomer Churned or not]/'KPI''s'!$B$1)</f>
        <v>0.2685808284731635</v>
      </c>
    </row>
    <row r="6633" spans="1:32" x14ac:dyDescent="0.25">
      <c r="A6633" t="s">
        <v>13377</v>
      </c>
      <c r="B6633" t="s">
        <v>25</v>
      </c>
      <c r="C6633" s="7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 t="str">
        <f>IF(Table1[[#This Row],[Under 30]]="yes","under 30",IF(Table1[[#This Row],[Senior]]="No","Senior","other"))</f>
        <v>Senior</v>
      </c>
      <c r="AE6633">
        <f>IF(Table1[[#This Row],[Churn Label]]="no",0,1)</f>
        <v>1</v>
      </c>
      <c r="AF6633" cm="1">
        <f t="array" ref="AF6633">SUM(Table1[Cutomer Churned or not]/'KPI''s'!$B$1)</f>
        <v>0.2685808284731635</v>
      </c>
    </row>
    <row r="6634" spans="1:32" x14ac:dyDescent="0.25">
      <c r="A6634" t="s">
        <v>13379</v>
      </c>
      <c r="B6634" t="s">
        <v>25</v>
      </c>
      <c r="C6634" s="7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 t="str">
        <f>IF(Table1[[#This Row],[Under 30]]="yes","under 30",IF(Table1[[#This Row],[Senior]]="No","Senior","other"))</f>
        <v>Senior</v>
      </c>
      <c r="AE6634">
        <f>IF(Table1[[#This Row],[Churn Label]]="no",0,1)</f>
        <v>1</v>
      </c>
      <c r="AF6634" cm="1">
        <f t="array" ref="AF6634">SUM(Table1[Cutomer Churned or not]/'KPI''s'!$B$1)</f>
        <v>0.2685808284731635</v>
      </c>
    </row>
    <row r="6635" spans="1:32" x14ac:dyDescent="0.25">
      <c r="A6635" t="s">
        <v>13381</v>
      </c>
      <c r="B6635" t="s">
        <v>25</v>
      </c>
      <c r="C6635" s="7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 t="str">
        <f>IF(Table1[[#This Row],[Under 30]]="yes","under 30",IF(Table1[[#This Row],[Senior]]="No","Senior","other"))</f>
        <v>Senior</v>
      </c>
      <c r="AE6635">
        <f>IF(Table1[[#This Row],[Churn Label]]="no",0,1)</f>
        <v>1</v>
      </c>
      <c r="AF6635" cm="1">
        <f t="array" ref="AF6635">SUM(Table1[Cutomer Churned or not]/'KPI''s'!$B$1)</f>
        <v>0.2685808284731635</v>
      </c>
    </row>
    <row r="6636" spans="1:32" x14ac:dyDescent="0.25">
      <c r="A6636" t="s">
        <v>13383</v>
      </c>
      <c r="B6636" t="s">
        <v>25</v>
      </c>
      <c r="C6636" s="7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 t="str">
        <f>IF(Table1[[#This Row],[Under 30]]="yes","under 30",IF(Table1[[#This Row],[Senior]]="No","Senior","other"))</f>
        <v>Senior</v>
      </c>
      <c r="AE6636">
        <f>IF(Table1[[#This Row],[Churn Label]]="no",0,1)</f>
        <v>1</v>
      </c>
      <c r="AF6636" cm="1">
        <f t="array" ref="AF6636">SUM(Table1[Cutomer Churned or not]/'KPI''s'!$B$1)</f>
        <v>0.2685808284731635</v>
      </c>
    </row>
    <row r="6637" spans="1:32" x14ac:dyDescent="0.25">
      <c r="A6637" t="s">
        <v>13385</v>
      </c>
      <c r="B6637" t="s">
        <v>25</v>
      </c>
      <c r="C6637" s="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 t="str">
        <f>IF(Table1[[#This Row],[Under 30]]="yes","under 30",IF(Table1[[#This Row],[Senior]]="No","Senior","other"))</f>
        <v>Senior</v>
      </c>
      <c r="AE6637">
        <f>IF(Table1[[#This Row],[Churn Label]]="no",0,1)</f>
        <v>1</v>
      </c>
      <c r="AF6637" cm="1">
        <f t="array" ref="AF6637">SUM(Table1[Cutomer Churned or not]/'KPI''s'!$B$1)</f>
        <v>0.2685808284731635</v>
      </c>
    </row>
    <row r="6638" spans="1:32" x14ac:dyDescent="0.25">
      <c r="A6638" t="s">
        <v>13387</v>
      </c>
      <c r="B6638" t="s">
        <v>25</v>
      </c>
      <c r="C6638" s="7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 t="str">
        <f>IF(Table1[[#This Row],[Under 30]]="yes","under 30",IF(Table1[[#This Row],[Senior]]="No","Senior","other"))</f>
        <v>Senior</v>
      </c>
      <c r="AE6638">
        <f>IF(Table1[[#This Row],[Churn Label]]="no",0,1)</f>
        <v>1</v>
      </c>
      <c r="AF6638" cm="1">
        <f t="array" ref="AF6638">SUM(Table1[Cutomer Churned or not]/'KPI''s'!$B$1)</f>
        <v>0.2685808284731635</v>
      </c>
    </row>
    <row r="6639" spans="1:32" x14ac:dyDescent="0.25">
      <c r="A6639" t="s">
        <v>13389</v>
      </c>
      <c r="B6639" t="s">
        <v>25</v>
      </c>
      <c r="C6639" s="7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 t="str">
        <f>IF(Table1[[#This Row],[Under 30]]="yes","under 30",IF(Table1[[#This Row],[Senior]]="No","Senior","other"))</f>
        <v>Senior</v>
      </c>
      <c r="AE6639">
        <f>IF(Table1[[#This Row],[Churn Label]]="no",0,1)</f>
        <v>1</v>
      </c>
      <c r="AF6639" cm="1">
        <f t="array" ref="AF6639">SUM(Table1[Cutomer Churned or not]/'KPI''s'!$B$1)</f>
        <v>0.2685808284731635</v>
      </c>
    </row>
    <row r="6640" spans="1:32" x14ac:dyDescent="0.25">
      <c r="A6640" t="s">
        <v>13391</v>
      </c>
      <c r="B6640" t="s">
        <v>25</v>
      </c>
      <c r="C6640" s="7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 t="str">
        <f>IF(Table1[[#This Row],[Under 30]]="yes","under 30",IF(Table1[[#This Row],[Senior]]="No","Senior","other"))</f>
        <v>Senior</v>
      </c>
      <c r="AE6640">
        <f>IF(Table1[[#This Row],[Churn Label]]="no",0,1)</f>
        <v>1</v>
      </c>
      <c r="AF6640" cm="1">
        <f t="array" ref="AF6640">SUM(Table1[Cutomer Churned or not]/'KPI''s'!$B$1)</f>
        <v>0.2685808284731635</v>
      </c>
    </row>
    <row r="6641" spans="1:32" x14ac:dyDescent="0.25">
      <c r="A6641" t="s">
        <v>13393</v>
      </c>
      <c r="B6641" t="s">
        <v>25</v>
      </c>
      <c r="C6641" s="7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 t="str">
        <f>IF(Table1[[#This Row],[Under 30]]="yes","under 30",IF(Table1[[#This Row],[Senior]]="No","Senior","other"))</f>
        <v>Senior</v>
      </c>
      <c r="AE6641">
        <f>IF(Table1[[#This Row],[Churn Label]]="no",0,1)</f>
        <v>1</v>
      </c>
      <c r="AF6641" cm="1">
        <f t="array" ref="AF6641">SUM(Table1[Cutomer Churned or not]/'KPI''s'!$B$1)</f>
        <v>0.2685808284731635</v>
      </c>
    </row>
    <row r="6642" spans="1:32" x14ac:dyDescent="0.25">
      <c r="A6642" t="s">
        <v>13395</v>
      </c>
      <c r="B6642" t="s">
        <v>25</v>
      </c>
      <c r="C6642" s="7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 t="str">
        <f>IF(Table1[[#This Row],[Under 30]]="yes","under 30",IF(Table1[[#This Row],[Senior]]="No","Senior","other"))</f>
        <v>Senior</v>
      </c>
      <c r="AE6642">
        <f>IF(Table1[[#This Row],[Churn Label]]="no",0,1)</f>
        <v>1</v>
      </c>
      <c r="AF6642" cm="1">
        <f t="array" ref="AF6642">SUM(Table1[Cutomer Churned or not]/'KPI''s'!$B$1)</f>
        <v>0.2685808284731635</v>
      </c>
    </row>
    <row r="6643" spans="1:32" x14ac:dyDescent="0.25">
      <c r="A6643" t="s">
        <v>13397</v>
      </c>
      <c r="B6643" t="s">
        <v>25</v>
      </c>
      <c r="C6643" s="7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 t="str">
        <f>IF(Table1[[#This Row],[Under 30]]="yes","under 30",IF(Table1[[#This Row],[Senior]]="No","Senior","other"))</f>
        <v>Senior</v>
      </c>
      <c r="AE6643">
        <f>IF(Table1[[#This Row],[Churn Label]]="no",0,1)</f>
        <v>1</v>
      </c>
      <c r="AF6643" cm="1">
        <f t="array" ref="AF6643">SUM(Table1[Cutomer Churned or not]/'KPI''s'!$B$1)</f>
        <v>0.2685808284731635</v>
      </c>
    </row>
    <row r="6644" spans="1:32" x14ac:dyDescent="0.25">
      <c r="A6644" t="s">
        <v>13399</v>
      </c>
      <c r="B6644" t="s">
        <v>25</v>
      </c>
      <c r="C6644" s="7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 t="str">
        <f>IF(Table1[[#This Row],[Under 30]]="yes","under 30",IF(Table1[[#This Row],[Senior]]="No","Senior","other"))</f>
        <v>Senior</v>
      </c>
      <c r="AE6644">
        <f>IF(Table1[[#This Row],[Churn Label]]="no",0,1)</f>
        <v>1</v>
      </c>
      <c r="AF6644" cm="1">
        <f t="array" ref="AF6644">SUM(Table1[Cutomer Churned or not]/'KPI''s'!$B$1)</f>
        <v>0.2685808284731635</v>
      </c>
    </row>
    <row r="6645" spans="1:32" x14ac:dyDescent="0.25">
      <c r="A6645" t="s">
        <v>13401</v>
      </c>
      <c r="B6645" t="s">
        <v>25</v>
      </c>
      <c r="C6645" s="7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 t="str">
        <f>IF(Table1[[#This Row],[Under 30]]="yes","under 30",IF(Table1[[#This Row],[Senior]]="No","Senior","other"))</f>
        <v>Senior</v>
      </c>
      <c r="AE6645">
        <f>IF(Table1[[#This Row],[Churn Label]]="no",0,1)</f>
        <v>1</v>
      </c>
      <c r="AF6645" cm="1">
        <f t="array" ref="AF6645">SUM(Table1[Cutomer Churned or not]/'KPI''s'!$B$1)</f>
        <v>0.2685808284731635</v>
      </c>
    </row>
    <row r="6646" spans="1:32" x14ac:dyDescent="0.25">
      <c r="A6646" t="s">
        <v>13403</v>
      </c>
      <c r="B6646" t="s">
        <v>25</v>
      </c>
      <c r="C6646" s="7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 t="str">
        <f>IF(Table1[[#This Row],[Under 30]]="yes","under 30",IF(Table1[[#This Row],[Senior]]="No","Senior","other"))</f>
        <v>Senior</v>
      </c>
      <c r="AE6646">
        <f>IF(Table1[[#This Row],[Churn Label]]="no",0,1)</f>
        <v>1</v>
      </c>
      <c r="AF6646" cm="1">
        <f t="array" ref="AF6646">SUM(Table1[Cutomer Churned or not]/'KPI''s'!$B$1)</f>
        <v>0.2685808284731635</v>
      </c>
    </row>
    <row r="6647" spans="1:32" x14ac:dyDescent="0.25">
      <c r="A6647" t="s">
        <v>13405</v>
      </c>
      <c r="B6647" t="s">
        <v>25</v>
      </c>
      <c r="C6647" s="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 t="str">
        <f>IF(Table1[[#This Row],[Under 30]]="yes","under 30",IF(Table1[[#This Row],[Senior]]="No","Senior","other"))</f>
        <v>Senior</v>
      </c>
      <c r="AE6647">
        <f>IF(Table1[[#This Row],[Churn Label]]="no",0,1)</f>
        <v>1</v>
      </c>
      <c r="AF6647" cm="1">
        <f t="array" ref="AF6647">SUM(Table1[Cutomer Churned or not]/'KPI''s'!$B$1)</f>
        <v>0.2685808284731635</v>
      </c>
    </row>
    <row r="6648" spans="1:32" x14ac:dyDescent="0.25">
      <c r="A6648" t="s">
        <v>13407</v>
      </c>
      <c r="B6648" t="s">
        <v>25</v>
      </c>
      <c r="C6648" s="7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 t="str">
        <f>IF(Table1[[#This Row],[Under 30]]="yes","under 30",IF(Table1[[#This Row],[Senior]]="No","Senior","other"))</f>
        <v>Senior</v>
      </c>
      <c r="AE6648">
        <f>IF(Table1[[#This Row],[Churn Label]]="no",0,1)</f>
        <v>1</v>
      </c>
      <c r="AF6648" cm="1">
        <f t="array" ref="AF6648">SUM(Table1[Cutomer Churned or not]/'KPI''s'!$B$1)</f>
        <v>0.2685808284731635</v>
      </c>
    </row>
    <row r="6649" spans="1:32" x14ac:dyDescent="0.25">
      <c r="A6649" t="s">
        <v>13409</v>
      </c>
      <c r="B6649" t="s">
        <v>25</v>
      </c>
      <c r="C6649" s="7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 t="str">
        <f>IF(Table1[[#This Row],[Under 30]]="yes","under 30",IF(Table1[[#This Row],[Senior]]="No","Senior","other"))</f>
        <v>Senior</v>
      </c>
      <c r="AE6649">
        <f>IF(Table1[[#This Row],[Churn Label]]="no",0,1)</f>
        <v>1</v>
      </c>
      <c r="AF6649" cm="1">
        <f t="array" ref="AF6649">SUM(Table1[Cutomer Churned or not]/'KPI''s'!$B$1)</f>
        <v>0.2685808284731635</v>
      </c>
    </row>
    <row r="6650" spans="1:32" x14ac:dyDescent="0.25">
      <c r="A6650" t="s">
        <v>13411</v>
      </c>
      <c r="B6650" t="s">
        <v>25</v>
      </c>
      <c r="C6650" s="7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 t="str">
        <f>IF(Table1[[#This Row],[Under 30]]="yes","under 30",IF(Table1[[#This Row],[Senior]]="No","Senior","other"))</f>
        <v>Senior</v>
      </c>
      <c r="AE6650">
        <f>IF(Table1[[#This Row],[Churn Label]]="no",0,1)</f>
        <v>1</v>
      </c>
      <c r="AF6650" cm="1">
        <f t="array" ref="AF6650">SUM(Table1[Cutomer Churned or not]/'KPI''s'!$B$1)</f>
        <v>0.2685808284731635</v>
      </c>
    </row>
    <row r="6651" spans="1:32" x14ac:dyDescent="0.25">
      <c r="A6651" t="s">
        <v>13413</v>
      </c>
      <c r="B6651" t="s">
        <v>25</v>
      </c>
      <c r="C6651" s="7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 t="str">
        <f>IF(Table1[[#This Row],[Under 30]]="yes","under 30",IF(Table1[[#This Row],[Senior]]="No","Senior","other"))</f>
        <v>Senior</v>
      </c>
      <c r="AE6651">
        <f>IF(Table1[[#This Row],[Churn Label]]="no",0,1)</f>
        <v>1</v>
      </c>
      <c r="AF6651" cm="1">
        <f t="array" ref="AF6651">SUM(Table1[Cutomer Churned or not]/'KPI''s'!$B$1)</f>
        <v>0.2685808284731635</v>
      </c>
    </row>
    <row r="6652" spans="1:32" x14ac:dyDescent="0.25">
      <c r="A6652" t="s">
        <v>13415</v>
      </c>
      <c r="B6652" t="s">
        <v>25</v>
      </c>
      <c r="C6652" s="7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 t="str">
        <f>IF(Table1[[#This Row],[Under 30]]="yes","under 30",IF(Table1[[#This Row],[Senior]]="No","Senior","other"))</f>
        <v>under 30</v>
      </c>
      <c r="AE6652">
        <f>IF(Table1[[#This Row],[Churn Label]]="no",0,1)</f>
        <v>1</v>
      </c>
      <c r="AF6652" cm="1">
        <f t="array" ref="AF6652">SUM(Table1[Cutomer Churned or not]/'KPI''s'!$B$1)</f>
        <v>0.2685808284731635</v>
      </c>
    </row>
    <row r="6653" spans="1:32" x14ac:dyDescent="0.25">
      <c r="A6653" t="s">
        <v>13417</v>
      </c>
      <c r="B6653" t="s">
        <v>25</v>
      </c>
      <c r="C6653" s="7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 t="str">
        <f>IF(Table1[[#This Row],[Under 30]]="yes","under 30",IF(Table1[[#This Row],[Senior]]="No","Senior","other"))</f>
        <v>Senior</v>
      </c>
      <c r="AE6653">
        <f>IF(Table1[[#This Row],[Churn Label]]="no",0,1)</f>
        <v>1</v>
      </c>
      <c r="AF6653" cm="1">
        <f t="array" ref="AF6653">SUM(Table1[Cutomer Churned or not]/'KPI''s'!$B$1)</f>
        <v>0.2685808284731635</v>
      </c>
    </row>
    <row r="6654" spans="1:32" x14ac:dyDescent="0.25">
      <c r="A6654" t="s">
        <v>13419</v>
      </c>
      <c r="B6654" t="s">
        <v>25</v>
      </c>
      <c r="C6654" s="7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 t="str">
        <f>IF(Table1[[#This Row],[Under 30]]="yes","under 30",IF(Table1[[#This Row],[Senior]]="No","Senior","other"))</f>
        <v>under 30</v>
      </c>
      <c r="AE6654">
        <f>IF(Table1[[#This Row],[Churn Label]]="no",0,1)</f>
        <v>1</v>
      </c>
      <c r="AF6654" cm="1">
        <f t="array" ref="AF6654">SUM(Table1[Cutomer Churned or not]/'KPI''s'!$B$1)</f>
        <v>0.2685808284731635</v>
      </c>
    </row>
    <row r="6655" spans="1:32" x14ac:dyDescent="0.25">
      <c r="A6655" t="s">
        <v>13421</v>
      </c>
      <c r="B6655" t="s">
        <v>25</v>
      </c>
      <c r="C6655" s="7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 t="str">
        <f>IF(Table1[[#This Row],[Under 30]]="yes","under 30",IF(Table1[[#This Row],[Senior]]="No","Senior","other"))</f>
        <v>Senior</v>
      </c>
      <c r="AE6655">
        <f>IF(Table1[[#This Row],[Churn Label]]="no",0,1)</f>
        <v>1</v>
      </c>
      <c r="AF6655" cm="1">
        <f t="array" ref="AF6655">SUM(Table1[Cutomer Churned or not]/'KPI''s'!$B$1)</f>
        <v>0.2685808284731635</v>
      </c>
    </row>
    <row r="6656" spans="1:32" x14ac:dyDescent="0.25">
      <c r="A6656" t="s">
        <v>13423</v>
      </c>
      <c r="B6656" t="s">
        <v>25</v>
      </c>
      <c r="C6656" s="7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 t="str">
        <f>IF(Table1[[#This Row],[Under 30]]="yes","under 30",IF(Table1[[#This Row],[Senior]]="No","Senior","other"))</f>
        <v>Senior</v>
      </c>
      <c r="AE6656">
        <f>IF(Table1[[#This Row],[Churn Label]]="no",0,1)</f>
        <v>1</v>
      </c>
      <c r="AF6656" cm="1">
        <f t="array" ref="AF6656">SUM(Table1[Cutomer Churned or not]/'KPI''s'!$B$1)</f>
        <v>0.2685808284731635</v>
      </c>
    </row>
    <row r="6657" spans="1:32" x14ac:dyDescent="0.25">
      <c r="A6657" t="s">
        <v>13425</v>
      </c>
      <c r="B6657" t="s">
        <v>25</v>
      </c>
      <c r="C6657" s="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 t="str">
        <f>IF(Table1[[#This Row],[Under 30]]="yes","under 30",IF(Table1[[#This Row],[Senior]]="No","Senior","other"))</f>
        <v>Senior</v>
      </c>
      <c r="AE6657">
        <f>IF(Table1[[#This Row],[Churn Label]]="no",0,1)</f>
        <v>1</v>
      </c>
      <c r="AF6657" cm="1">
        <f t="array" ref="AF6657">SUM(Table1[Cutomer Churned or not]/'KPI''s'!$B$1)</f>
        <v>0.2685808284731635</v>
      </c>
    </row>
    <row r="6658" spans="1:32" x14ac:dyDescent="0.25">
      <c r="A6658" t="s">
        <v>13427</v>
      </c>
      <c r="B6658" t="s">
        <v>25</v>
      </c>
      <c r="C6658" s="7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 t="str">
        <f>IF(Table1[[#This Row],[Under 30]]="yes","under 30",IF(Table1[[#This Row],[Senior]]="No","Senior","other"))</f>
        <v>Senior</v>
      </c>
      <c r="AE6658">
        <f>IF(Table1[[#This Row],[Churn Label]]="no",0,1)</f>
        <v>1</v>
      </c>
      <c r="AF6658" cm="1">
        <f t="array" ref="AF6658">SUM(Table1[Cutomer Churned or not]/'KPI''s'!$B$1)</f>
        <v>0.2685808284731635</v>
      </c>
    </row>
    <row r="6659" spans="1:32" x14ac:dyDescent="0.25">
      <c r="A6659" t="s">
        <v>13429</v>
      </c>
      <c r="B6659" t="s">
        <v>25</v>
      </c>
      <c r="C6659" s="7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 t="str">
        <f>IF(Table1[[#This Row],[Under 30]]="yes","under 30",IF(Table1[[#This Row],[Senior]]="No","Senior","other"))</f>
        <v>Senior</v>
      </c>
      <c r="AE6659">
        <f>IF(Table1[[#This Row],[Churn Label]]="no",0,1)</f>
        <v>1</v>
      </c>
      <c r="AF6659" cm="1">
        <f t="array" ref="AF6659">SUM(Table1[Cutomer Churned or not]/'KPI''s'!$B$1)</f>
        <v>0.2685808284731635</v>
      </c>
    </row>
    <row r="6660" spans="1:32" x14ac:dyDescent="0.25">
      <c r="A6660" t="s">
        <v>13431</v>
      </c>
      <c r="B6660" t="s">
        <v>25</v>
      </c>
      <c r="C6660" s="7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 t="str">
        <f>IF(Table1[[#This Row],[Under 30]]="yes","under 30",IF(Table1[[#This Row],[Senior]]="No","Senior","other"))</f>
        <v>Senior</v>
      </c>
      <c r="AE6660">
        <f>IF(Table1[[#This Row],[Churn Label]]="no",0,1)</f>
        <v>1</v>
      </c>
      <c r="AF6660" cm="1">
        <f t="array" ref="AF6660">SUM(Table1[Cutomer Churned or not]/'KPI''s'!$B$1)</f>
        <v>0.2685808284731635</v>
      </c>
    </row>
    <row r="6661" spans="1:32" x14ac:dyDescent="0.25">
      <c r="A6661" t="s">
        <v>13433</v>
      </c>
      <c r="B6661" t="s">
        <v>25</v>
      </c>
      <c r="C6661" s="7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 t="str">
        <f>IF(Table1[[#This Row],[Under 30]]="yes","under 30",IF(Table1[[#This Row],[Senior]]="No","Senior","other"))</f>
        <v>other</v>
      </c>
      <c r="AE6661">
        <f>IF(Table1[[#This Row],[Churn Label]]="no",0,1)</f>
        <v>1</v>
      </c>
      <c r="AF6661" cm="1">
        <f t="array" ref="AF6661">SUM(Table1[Cutomer Churned or not]/'KPI''s'!$B$1)</f>
        <v>0.2685808284731635</v>
      </c>
    </row>
    <row r="6662" spans="1:32" x14ac:dyDescent="0.25">
      <c r="A6662" t="s">
        <v>13435</v>
      </c>
      <c r="B6662" t="s">
        <v>25</v>
      </c>
      <c r="C6662" s="7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 t="str">
        <f>IF(Table1[[#This Row],[Under 30]]="yes","under 30",IF(Table1[[#This Row],[Senior]]="No","Senior","other"))</f>
        <v>Senior</v>
      </c>
      <c r="AE6662">
        <f>IF(Table1[[#This Row],[Churn Label]]="no",0,1)</f>
        <v>1</v>
      </c>
      <c r="AF6662" cm="1">
        <f t="array" ref="AF6662">SUM(Table1[Cutomer Churned or not]/'KPI''s'!$B$1)</f>
        <v>0.2685808284731635</v>
      </c>
    </row>
    <row r="6663" spans="1:32" x14ac:dyDescent="0.25">
      <c r="A6663" t="s">
        <v>13437</v>
      </c>
      <c r="B6663" t="s">
        <v>25</v>
      </c>
      <c r="C6663" s="7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 t="str">
        <f>IF(Table1[[#This Row],[Under 30]]="yes","under 30",IF(Table1[[#This Row],[Senior]]="No","Senior","other"))</f>
        <v>Senior</v>
      </c>
      <c r="AE6663">
        <f>IF(Table1[[#This Row],[Churn Label]]="no",0,1)</f>
        <v>1</v>
      </c>
      <c r="AF6663" cm="1">
        <f t="array" ref="AF6663">SUM(Table1[Cutomer Churned or not]/'KPI''s'!$B$1)</f>
        <v>0.2685808284731635</v>
      </c>
    </row>
    <row r="6664" spans="1:32" x14ac:dyDescent="0.25">
      <c r="A6664" t="s">
        <v>13439</v>
      </c>
      <c r="B6664" t="s">
        <v>25</v>
      </c>
      <c r="C6664" s="7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 t="str">
        <f>IF(Table1[[#This Row],[Under 30]]="yes","under 30",IF(Table1[[#This Row],[Senior]]="No","Senior","other"))</f>
        <v>Senior</v>
      </c>
      <c r="AE6664">
        <f>IF(Table1[[#This Row],[Churn Label]]="no",0,1)</f>
        <v>1</v>
      </c>
      <c r="AF6664" cm="1">
        <f t="array" ref="AF6664">SUM(Table1[Cutomer Churned or not]/'KPI''s'!$B$1)</f>
        <v>0.2685808284731635</v>
      </c>
    </row>
    <row r="6665" spans="1:32" x14ac:dyDescent="0.25">
      <c r="A6665" t="s">
        <v>13441</v>
      </c>
      <c r="B6665" t="s">
        <v>25</v>
      </c>
      <c r="C6665" s="7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 t="str">
        <f>IF(Table1[[#This Row],[Under 30]]="yes","under 30",IF(Table1[[#This Row],[Senior]]="No","Senior","other"))</f>
        <v>under 30</v>
      </c>
      <c r="AE6665">
        <f>IF(Table1[[#This Row],[Churn Label]]="no",0,1)</f>
        <v>1</v>
      </c>
      <c r="AF6665" cm="1">
        <f t="array" ref="AF6665">SUM(Table1[Cutomer Churned or not]/'KPI''s'!$B$1)</f>
        <v>0.2685808284731635</v>
      </c>
    </row>
    <row r="6666" spans="1:32" x14ac:dyDescent="0.25">
      <c r="A6666" t="s">
        <v>13443</v>
      </c>
      <c r="B6666" t="s">
        <v>25</v>
      </c>
      <c r="C6666" s="7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 t="str">
        <f>IF(Table1[[#This Row],[Under 30]]="yes","under 30",IF(Table1[[#This Row],[Senior]]="No","Senior","other"))</f>
        <v>Senior</v>
      </c>
      <c r="AE6666">
        <f>IF(Table1[[#This Row],[Churn Label]]="no",0,1)</f>
        <v>1</v>
      </c>
      <c r="AF6666" cm="1">
        <f t="array" ref="AF6666">SUM(Table1[Cutomer Churned or not]/'KPI''s'!$B$1)</f>
        <v>0.2685808284731635</v>
      </c>
    </row>
    <row r="6667" spans="1:32" x14ac:dyDescent="0.25">
      <c r="A6667" t="s">
        <v>13445</v>
      </c>
      <c r="B6667" t="s">
        <v>25</v>
      </c>
      <c r="C6667" s="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 t="str">
        <f>IF(Table1[[#This Row],[Under 30]]="yes","under 30",IF(Table1[[#This Row],[Senior]]="No","Senior","other"))</f>
        <v>Senior</v>
      </c>
      <c r="AE6667">
        <f>IF(Table1[[#This Row],[Churn Label]]="no",0,1)</f>
        <v>1</v>
      </c>
      <c r="AF6667" cm="1">
        <f t="array" ref="AF6667">SUM(Table1[Cutomer Churned or not]/'KPI''s'!$B$1)</f>
        <v>0.2685808284731635</v>
      </c>
    </row>
    <row r="6668" spans="1:32" x14ac:dyDescent="0.25">
      <c r="A6668" t="s">
        <v>13447</v>
      </c>
      <c r="B6668" t="s">
        <v>25</v>
      </c>
      <c r="C6668" s="7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 t="str">
        <f>IF(Table1[[#This Row],[Under 30]]="yes","under 30",IF(Table1[[#This Row],[Senior]]="No","Senior","other"))</f>
        <v>under 30</v>
      </c>
      <c r="AE6668">
        <f>IF(Table1[[#This Row],[Churn Label]]="no",0,1)</f>
        <v>1</v>
      </c>
      <c r="AF6668" cm="1">
        <f t="array" ref="AF6668">SUM(Table1[Cutomer Churned or not]/'KPI''s'!$B$1)</f>
        <v>0.2685808284731635</v>
      </c>
    </row>
    <row r="6669" spans="1:32" x14ac:dyDescent="0.25">
      <c r="A6669" t="s">
        <v>13449</v>
      </c>
      <c r="B6669" t="s">
        <v>25</v>
      </c>
      <c r="C6669" s="7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 t="str">
        <f>IF(Table1[[#This Row],[Under 30]]="yes","under 30",IF(Table1[[#This Row],[Senior]]="No","Senior","other"))</f>
        <v>Senior</v>
      </c>
      <c r="AE6669">
        <f>IF(Table1[[#This Row],[Churn Label]]="no",0,1)</f>
        <v>1</v>
      </c>
      <c r="AF6669" cm="1">
        <f t="array" ref="AF6669">SUM(Table1[Cutomer Churned or not]/'KPI''s'!$B$1)</f>
        <v>0.2685808284731635</v>
      </c>
    </row>
    <row r="6670" spans="1:32" x14ac:dyDescent="0.25">
      <c r="A6670" t="s">
        <v>13451</v>
      </c>
      <c r="B6670" t="s">
        <v>25</v>
      </c>
      <c r="C6670" s="7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 t="str">
        <f>IF(Table1[[#This Row],[Under 30]]="yes","under 30",IF(Table1[[#This Row],[Senior]]="No","Senior","other"))</f>
        <v>Senior</v>
      </c>
      <c r="AE6670">
        <f>IF(Table1[[#This Row],[Churn Label]]="no",0,1)</f>
        <v>1</v>
      </c>
      <c r="AF6670" cm="1">
        <f t="array" ref="AF6670">SUM(Table1[Cutomer Churned or not]/'KPI''s'!$B$1)</f>
        <v>0.2685808284731635</v>
      </c>
    </row>
    <row r="6671" spans="1:32" x14ac:dyDescent="0.25">
      <c r="A6671" t="s">
        <v>13453</v>
      </c>
      <c r="B6671" t="s">
        <v>25</v>
      </c>
      <c r="C6671" s="7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 t="str">
        <f>IF(Table1[[#This Row],[Under 30]]="yes","under 30",IF(Table1[[#This Row],[Senior]]="No","Senior","other"))</f>
        <v>under 30</v>
      </c>
      <c r="AE6671">
        <f>IF(Table1[[#This Row],[Churn Label]]="no",0,1)</f>
        <v>1</v>
      </c>
      <c r="AF6671" cm="1">
        <f t="array" ref="AF6671">SUM(Table1[Cutomer Churned or not]/'KPI''s'!$B$1)</f>
        <v>0.2685808284731635</v>
      </c>
    </row>
    <row r="6672" spans="1:32" x14ac:dyDescent="0.25">
      <c r="A6672" t="s">
        <v>13455</v>
      </c>
      <c r="B6672" t="s">
        <v>25</v>
      </c>
      <c r="C6672" s="7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 t="str">
        <f>IF(Table1[[#This Row],[Under 30]]="yes","under 30",IF(Table1[[#This Row],[Senior]]="No","Senior","other"))</f>
        <v>Senior</v>
      </c>
      <c r="AE6672">
        <f>IF(Table1[[#This Row],[Churn Label]]="no",0,1)</f>
        <v>1</v>
      </c>
      <c r="AF6672" cm="1">
        <f t="array" ref="AF6672">SUM(Table1[Cutomer Churned or not]/'KPI''s'!$B$1)</f>
        <v>0.2685808284731635</v>
      </c>
    </row>
    <row r="6673" spans="1:32" x14ac:dyDescent="0.25">
      <c r="A6673" t="s">
        <v>13457</v>
      </c>
      <c r="B6673" t="s">
        <v>25</v>
      </c>
      <c r="C6673" s="7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 t="str">
        <f>IF(Table1[[#This Row],[Under 30]]="yes","under 30",IF(Table1[[#This Row],[Senior]]="No","Senior","other"))</f>
        <v>Senior</v>
      </c>
      <c r="AE6673">
        <f>IF(Table1[[#This Row],[Churn Label]]="no",0,1)</f>
        <v>1</v>
      </c>
      <c r="AF6673" cm="1">
        <f t="array" ref="AF6673">SUM(Table1[Cutomer Churned or not]/'KPI''s'!$B$1)</f>
        <v>0.2685808284731635</v>
      </c>
    </row>
    <row r="6674" spans="1:32" x14ac:dyDescent="0.25">
      <c r="A6674" t="s">
        <v>13459</v>
      </c>
      <c r="B6674" t="s">
        <v>25</v>
      </c>
      <c r="C6674" s="7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 t="str">
        <f>IF(Table1[[#This Row],[Under 30]]="yes","under 30",IF(Table1[[#This Row],[Senior]]="No","Senior","other"))</f>
        <v>Senior</v>
      </c>
      <c r="AE6674">
        <f>IF(Table1[[#This Row],[Churn Label]]="no",0,1)</f>
        <v>1</v>
      </c>
      <c r="AF6674" cm="1">
        <f t="array" ref="AF6674">SUM(Table1[Cutomer Churned or not]/'KPI''s'!$B$1)</f>
        <v>0.2685808284731635</v>
      </c>
    </row>
    <row r="6675" spans="1:32" x14ac:dyDescent="0.25">
      <c r="A6675" t="s">
        <v>13461</v>
      </c>
      <c r="B6675" t="s">
        <v>25</v>
      </c>
      <c r="C6675" s="7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 t="str">
        <f>IF(Table1[[#This Row],[Under 30]]="yes","under 30",IF(Table1[[#This Row],[Senior]]="No","Senior","other"))</f>
        <v>Senior</v>
      </c>
      <c r="AE6675">
        <f>IF(Table1[[#This Row],[Churn Label]]="no",0,1)</f>
        <v>1</v>
      </c>
      <c r="AF6675" cm="1">
        <f t="array" ref="AF6675">SUM(Table1[Cutomer Churned or not]/'KPI''s'!$B$1)</f>
        <v>0.2685808284731635</v>
      </c>
    </row>
    <row r="6676" spans="1:32" x14ac:dyDescent="0.25">
      <c r="A6676" t="s">
        <v>13463</v>
      </c>
      <c r="B6676" t="s">
        <v>25</v>
      </c>
      <c r="C6676" s="7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 t="str">
        <f>IF(Table1[[#This Row],[Under 30]]="yes","under 30",IF(Table1[[#This Row],[Senior]]="No","Senior","other"))</f>
        <v>Senior</v>
      </c>
      <c r="AE6676">
        <f>IF(Table1[[#This Row],[Churn Label]]="no",0,1)</f>
        <v>1</v>
      </c>
      <c r="AF6676" cm="1">
        <f t="array" ref="AF6676">SUM(Table1[Cutomer Churned or not]/'KPI''s'!$B$1)</f>
        <v>0.2685808284731635</v>
      </c>
    </row>
    <row r="6677" spans="1:32" x14ac:dyDescent="0.25">
      <c r="A6677" t="s">
        <v>13465</v>
      </c>
      <c r="B6677" t="s">
        <v>25</v>
      </c>
      <c r="C6677" s="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 t="str">
        <f>IF(Table1[[#This Row],[Under 30]]="yes","under 30",IF(Table1[[#This Row],[Senior]]="No","Senior","other"))</f>
        <v>under 30</v>
      </c>
      <c r="AE6677">
        <f>IF(Table1[[#This Row],[Churn Label]]="no",0,1)</f>
        <v>1</v>
      </c>
      <c r="AF6677" cm="1">
        <f t="array" ref="AF6677">SUM(Table1[Cutomer Churned or not]/'KPI''s'!$B$1)</f>
        <v>0.2685808284731635</v>
      </c>
    </row>
    <row r="6678" spans="1:32" x14ac:dyDescent="0.25">
      <c r="A6678" t="s">
        <v>13467</v>
      </c>
      <c r="B6678" t="s">
        <v>25</v>
      </c>
      <c r="C6678" s="7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 t="str">
        <f>IF(Table1[[#This Row],[Under 30]]="yes","under 30",IF(Table1[[#This Row],[Senior]]="No","Senior","other"))</f>
        <v>Senior</v>
      </c>
      <c r="AE6678">
        <f>IF(Table1[[#This Row],[Churn Label]]="no",0,1)</f>
        <v>1</v>
      </c>
      <c r="AF6678" cm="1">
        <f t="array" ref="AF6678">SUM(Table1[Cutomer Churned or not]/'KPI''s'!$B$1)</f>
        <v>0.2685808284731635</v>
      </c>
    </row>
    <row r="6679" spans="1:32" x14ac:dyDescent="0.25">
      <c r="A6679" t="s">
        <v>13469</v>
      </c>
      <c r="B6679" t="s">
        <v>25</v>
      </c>
      <c r="C6679" s="7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 t="str">
        <f>IF(Table1[[#This Row],[Under 30]]="yes","under 30",IF(Table1[[#This Row],[Senior]]="No","Senior","other"))</f>
        <v>Senior</v>
      </c>
      <c r="AE6679">
        <f>IF(Table1[[#This Row],[Churn Label]]="no",0,1)</f>
        <v>1</v>
      </c>
      <c r="AF6679" cm="1">
        <f t="array" ref="AF6679">SUM(Table1[Cutomer Churned or not]/'KPI''s'!$B$1)</f>
        <v>0.2685808284731635</v>
      </c>
    </row>
    <row r="6680" spans="1:32" x14ac:dyDescent="0.25">
      <c r="A6680" t="s">
        <v>13471</v>
      </c>
      <c r="B6680" t="s">
        <v>25</v>
      </c>
      <c r="C6680" s="7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 t="str">
        <f>IF(Table1[[#This Row],[Under 30]]="yes","under 30",IF(Table1[[#This Row],[Senior]]="No","Senior","other"))</f>
        <v>Senior</v>
      </c>
      <c r="AE6680">
        <f>IF(Table1[[#This Row],[Churn Label]]="no",0,1)</f>
        <v>1</v>
      </c>
      <c r="AF6680" cm="1">
        <f t="array" ref="AF6680">SUM(Table1[Cutomer Churned or not]/'KPI''s'!$B$1)</f>
        <v>0.2685808284731635</v>
      </c>
    </row>
    <row r="6681" spans="1:32" x14ac:dyDescent="0.25">
      <c r="A6681" t="s">
        <v>13473</v>
      </c>
      <c r="B6681" t="s">
        <v>25</v>
      </c>
      <c r="C6681" s="7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 t="str">
        <f>IF(Table1[[#This Row],[Under 30]]="yes","under 30",IF(Table1[[#This Row],[Senior]]="No","Senior","other"))</f>
        <v>other</v>
      </c>
      <c r="AE6681">
        <f>IF(Table1[[#This Row],[Churn Label]]="no",0,1)</f>
        <v>1</v>
      </c>
      <c r="AF6681" cm="1">
        <f t="array" ref="AF6681">SUM(Table1[Cutomer Churned or not]/'KPI''s'!$B$1)</f>
        <v>0.2685808284731635</v>
      </c>
    </row>
    <row r="6682" spans="1:32" x14ac:dyDescent="0.25">
      <c r="A6682" t="s">
        <v>13475</v>
      </c>
      <c r="B6682" t="s">
        <v>25</v>
      </c>
      <c r="C6682" s="7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 t="str">
        <f>IF(Table1[[#This Row],[Under 30]]="yes","under 30",IF(Table1[[#This Row],[Senior]]="No","Senior","other"))</f>
        <v>Senior</v>
      </c>
      <c r="AE6682">
        <f>IF(Table1[[#This Row],[Churn Label]]="no",0,1)</f>
        <v>1</v>
      </c>
      <c r="AF6682" cm="1">
        <f t="array" ref="AF6682">SUM(Table1[Cutomer Churned or not]/'KPI''s'!$B$1)</f>
        <v>0.2685808284731635</v>
      </c>
    </row>
    <row r="6683" spans="1:32" x14ac:dyDescent="0.25">
      <c r="A6683" t="s">
        <v>13477</v>
      </c>
      <c r="B6683" t="s">
        <v>25</v>
      </c>
      <c r="C6683" s="7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 t="str">
        <f>IF(Table1[[#This Row],[Under 30]]="yes","under 30",IF(Table1[[#This Row],[Senior]]="No","Senior","other"))</f>
        <v>other</v>
      </c>
      <c r="AE6683">
        <f>IF(Table1[[#This Row],[Churn Label]]="no",0,1)</f>
        <v>1</v>
      </c>
      <c r="AF6683" cm="1">
        <f t="array" ref="AF6683">SUM(Table1[Cutomer Churned or not]/'KPI''s'!$B$1)</f>
        <v>0.2685808284731635</v>
      </c>
    </row>
    <row r="6684" spans="1:32" x14ac:dyDescent="0.25">
      <c r="A6684" t="s">
        <v>13479</v>
      </c>
      <c r="B6684" t="s">
        <v>25</v>
      </c>
      <c r="C6684" s="7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 t="str">
        <f>IF(Table1[[#This Row],[Under 30]]="yes","under 30",IF(Table1[[#This Row],[Senior]]="No","Senior","other"))</f>
        <v>Senior</v>
      </c>
      <c r="AE6684">
        <f>IF(Table1[[#This Row],[Churn Label]]="no",0,1)</f>
        <v>1</v>
      </c>
      <c r="AF6684" cm="1">
        <f t="array" ref="AF6684">SUM(Table1[Cutomer Churned or not]/'KPI''s'!$B$1)</f>
        <v>0.2685808284731635</v>
      </c>
    </row>
    <row r="6685" spans="1:32" x14ac:dyDescent="0.25">
      <c r="A6685" t="s">
        <v>13481</v>
      </c>
      <c r="B6685" t="s">
        <v>25</v>
      </c>
      <c r="C6685" s="7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 t="str">
        <f>IF(Table1[[#This Row],[Under 30]]="yes","under 30",IF(Table1[[#This Row],[Senior]]="No","Senior","other"))</f>
        <v>under 30</v>
      </c>
      <c r="AE6685">
        <f>IF(Table1[[#This Row],[Churn Label]]="no",0,1)</f>
        <v>1</v>
      </c>
      <c r="AF6685" cm="1">
        <f t="array" ref="AF6685">SUM(Table1[Cutomer Churned or not]/'KPI''s'!$B$1)</f>
        <v>0.2685808284731635</v>
      </c>
    </row>
    <row r="6686" spans="1:32" x14ac:dyDescent="0.25">
      <c r="A6686" t="s">
        <v>13483</v>
      </c>
      <c r="B6686" t="s">
        <v>25</v>
      </c>
      <c r="C6686" s="7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 t="str">
        <f>IF(Table1[[#This Row],[Under 30]]="yes","under 30",IF(Table1[[#This Row],[Senior]]="No","Senior","other"))</f>
        <v>Senior</v>
      </c>
      <c r="AE6686">
        <f>IF(Table1[[#This Row],[Churn Label]]="no",0,1)</f>
        <v>1</v>
      </c>
      <c r="AF6686" cm="1">
        <f t="array" ref="AF6686">SUM(Table1[Cutomer Churned or not]/'KPI''s'!$B$1)</f>
        <v>0.2685808284731635</v>
      </c>
    </row>
    <row r="6687" spans="1:32" x14ac:dyDescent="0.25">
      <c r="A6687" t="s">
        <v>13485</v>
      </c>
      <c r="B6687" t="s">
        <v>25</v>
      </c>
      <c r="C6687" s="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 t="str">
        <f>IF(Table1[[#This Row],[Under 30]]="yes","under 30",IF(Table1[[#This Row],[Senior]]="No","Senior","other"))</f>
        <v>Senior</v>
      </c>
      <c r="AE6687">
        <f>IF(Table1[[#This Row],[Churn Label]]="no",0,1)</f>
        <v>1</v>
      </c>
      <c r="AF6687" cm="1">
        <f t="array" ref="AF6687">SUM(Table1[Cutomer Churned or not]/'KPI''s'!$B$1)</f>
        <v>0.2685808284731635</v>
      </c>
    </row>
    <row r="6688" spans="1:32" x14ac:dyDescent="0.25">
      <c r="A6688" t="s">
        <v>13487</v>
      </c>
      <c r="B6688" t="s">
        <v>25</v>
      </c>
      <c r="C6688" s="7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 t="str">
        <f>IF(Table1[[#This Row],[Under 30]]="yes","under 30",IF(Table1[[#This Row],[Senior]]="No","Senior","other"))</f>
        <v>under 30</v>
      </c>
      <c r="AE6688">
        <f>IF(Table1[[#This Row],[Churn Label]]="no",0,1)</f>
        <v>1</v>
      </c>
      <c r="AF6688" cm="1">
        <f t="array" ref="AF6688">SUM(Table1[Cutomer Churned or not]/'KPI''s'!$B$1)</f>
        <v>0.2685808284731635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655D6-3D82-4E88-901C-FF46E682141A}">
  <dimension ref="A1:B17"/>
  <sheetViews>
    <sheetView workbookViewId="0">
      <selection activeCell="A10" sqref="A10"/>
    </sheetView>
  </sheetViews>
  <sheetFormatPr defaultRowHeight="15" x14ac:dyDescent="0.25"/>
  <cols>
    <col min="1" max="1" width="31.85546875" bestFit="1" customWidth="1"/>
    <col min="2" max="2" width="16.85546875" bestFit="1" customWidth="1"/>
  </cols>
  <sheetData>
    <row r="1" spans="1:2" ht="15.75" x14ac:dyDescent="0.25">
      <c r="A1" s="1" t="s">
        <v>13492</v>
      </c>
      <c r="B1" s="2">
        <v>6687</v>
      </c>
    </row>
    <row r="2" spans="1:2" ht="15.75" x14ac:dyDescent="0.25">
      <c r="A2" s="1" t="s">
        <v>13493</v>
      </c>
      <c r="B2" s="2">
        <v>1796</v>
      </c>
    </row>
    <row r="3" spans="1:2" ht="15.75" x14ac:dyDescent="0.25">
      <c r="A3" s="3" t="s">
        <v>13499</v>
      </c>
      <c r="B3" s="8">
        <f>SUM(Table1[Total Charges])</f>
        <v>7247074</v>
      </c>
    </row>
    <row r="4" spans="1:2" ht="15.75" x14ac:dyDescent="0.25">
      <c r="A4" s="3" t="s">
        <v>13500</v>
      </c>
      <c r="B4" s="6">
        <f>AVERAGE(Table1[Monthly Charge])</f>
        <v>31.030357409899807</v>
      </c>
    </row>
    <row r="5" spans="1:2" ht="15.75" x14ac:dyDescent="0.25">
      <c r="A5" s="3" t="s">
        <v>8</v>
      </c>
      <c r="B5" s="2">
        <v>5400</v>
      </c>
    </row>
    <row r="6" spans="1:2" ht="15.75" x14ac:dyDescent="0.25">
      <c r="A6" s="3" t="s">
        <v>7</v>
      </c>
      <c r="B6" s="2">
        <v>1287</v>
      </c>
    </row>
    <row r="9" spans="1:2" x14ac:dyDescent="0.25">
      <c r="A9" s="1" t="s">
        <v>13489</v>
      </c>
      <c r="B9" s="1" t="s">
        <v>13491</v>
      </c>
    </row>
    <row r="10" spans="1:2" x14ac:dyDescent="0.25">
      <c r="A10" t="s">
        <v>13490</v>
      </c>
      <c r="B10" s="18">
        <f>SUM((B2/B1))</f>
        <v>0.2685808284731569</v>
      </c>
    </row>
    <row r="11" spans="1:2" x14ac:dyDescent="0.25">
      <c r="A11" t="s">
        <v>13494</v>
      </c>
      <c r="B11" s="19">
        <f>SUM(100%-B10)</f>
        <v>0.7314191715268431</v>
      </c>
    </row>
    <row r="14" spans="1:2" x14ac:dyDescent="0.25">
      <c r="A14" s="1" t="s">
        <v>13495</v>
      </c>
      <c r="B14" s="1" t="s">
        <v>13491</v>
      </c>
    </row>
    <row r="15" spans="1:2" x14ac:dyDescent="0.25">
      <c r="A15" t="s">
        <v>13496</v>
      </c>
      <c r="B15" s="4">
        <f>SUM(B3/B1)</f>
        <v>1083.7556452818903</v>
      </c>
    </row>
    <row r="16" spans="1:2" x14ac:dyDescent="0.25">
      <c r="A16" t="s">
        <v>13497</v>
      </c>
      <c r="B16" s="4">
        <f>SUM(Table1[Monthly Charge])</f>
        <v>207500</v>
      </c>
    </row>
    <row r="17" spans="1:2" x14ac:dyDescent="0.25">
      <c r="A17" t="s">
        <v>13498</v>
      </c>
      <c r="B17" s="5">
        <f>SUM(B2*B4)</f>
        <v>55730.521908180053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B236-0069-4B61-87B0-1796B8BB6027}">
  <dimension ref="A1"/>
  <sheetViews>
    <sheetView showGridLines="0" zoomScale="55" zoomScaleNormal="55" workbookViewId="0">
      <selection activeCell="T54" sqref="T5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Customer Pivot</vt:lpstr>
      <vt:lpstr>Customer</vt:lpstr>
      <vt:lpstr>KPI's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Mohamed Tarek Fathy Abd Elghany  01117921554</cp:lastModifiedBy>
  <dcterms:created xsi:type="dcterms:W3CDTF">2023-07-20T12:26:10Z</dcterms:created>
  <dcterms:modified xsi:type="dcterms:W3CDTF">2025-10-03T19:30:39Z</dcterms:modified>
</cp:coreProperties>
</file>