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mter153_uoa_auckland_ac_nz/Documents/Documents/ENGSCI 344/Assignment/Plane_wing/CFD files/"/>
    </mc:Choice>
  </mc:AlternateContent>
  <xr:revisionPtr revIDLastSave="305" documentId="13_ncr:1_{6A96FC55-E235-4CFF-85EA-4344623012AA}" xr6:coauthVersionLast="47" xr6:coauthVersionMax="47" xr10:uidLastSave="{55963A6E-98D2-44FD-9338-57C2574E3D0D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H25" i="1"/>
  <c r="D25" i="1"/>
  <c r="E25" i="1" s="1"/>
  <c r="I24" i="1"/>
  <c r="H24" i="1"/>
  <c r="D24" i="1"/>
  <c r="I23" i="1"/>
  <c r="H23" i="1"/>
  <c r="E23" i="1"/>
  <c r="D23" i="1"/>
  <c r="E24" i="1" s="1"/>
  <c r="I22" i="1"/>
  <c r="H22" i="1"/>
  <c r="D22" i="1"/>
  <c r="E22" i="1" s="1"/>
  <c r="I21" i="1"/>
  <c r="H21" i="1"/>
  <c r="D21" i="1"/>
  <c r="E21" i="1" s="1"/>
  <c r="D20" i="1"/>
  <c r="D19" i="1"/>
  <c r="E20" i="1" s="1"/>
  <c r="I20" i="1"/>
  <c r="H20" i="1"/>
  <c r="G10" i="1"/>
  <c r="F10" i="1"/>
  <c r="C10" i="1"/>
  <c r="G9" i="1"/>
  <c r="F9" i="1"/>
  <c r="C9" i="1"/>
  <c r="G8" i="1"/>
  <c r="F8" i="1"/>
  <c r="C8" i="1"/>
  <c r="G7" i="1"/>
  <c r="F7" i="1"/>
  <c r="C7" i="1"/>
  <c r="C6" i="1"/>
  <c r="G6" i="1"/>
  <c r="F6" i="1"/>
  <c r="C5" i="1"/>
  <c r="G5" i="1"/>
  <c r="F5" i="1"/>
  <c r="G4" i="1"/>
  <c r="F4" i="1"/>
  <c r="C4" i="1"/>
  <c r="C2" i="1"/>
  <c r="G3" i="1"/>
  <c r="F3" i="1"/>
  <c r="C3" i="1"/>
</calcChain>
</file>

<file path=xl/sharedStrings.xml><?xml version="1.0" encoding="utf-8"?>
<sst xmlns="http://schemas.openxmlformats.org/spreadsheetml/2006/main" count="56" uniqueCount="42">
  <si>
    <t>Domain area</t>
  </si>
  <si>
    <t>Domain length</t>
  </si>
  <si>
    <t>Domain width</t>
  </si>
  <si>
    <t>Drag coefficient</t>
  </si>
  <si>
    <t>Lift coefficient</t>
  </si>
  <si>
    <t>% Difference for drag</t>
  </si>
  <si>
    <t>% Difference for lift</t>
  </si>
  <si>
    <t>NA</t>
  </si>
  <si>
    <t xml:space="preserve">Here we can see clear convergence </t>
  </si>
  <si>
    <t>Will use option highlighted as red for domain</t>
  </si>
  <si>
    <t>Final Domain options</t>
  </si>
  <si>
    <t>H6</t>
  </si>
  <si>
    <t>H7</t>
  </si>
  <si>
    <t>V8</t>
  </si>
  <si>
    <t>V9</t>
  </si>
  <si>
    <t>Mesh convergence</t>
  </si>
  <si>
    <t>0.06 m</t>
  </si>
  <si>
    <t>0.04 m</t>
  </si>
  <si>
    <t>0.03 m</t>
  </si>
  <si>
    <t>0.01 m</t>
  </si>
  <si>
    <t>Mean mesh size</t>
  </si>
  <si>
    <t>0.08 m</t>
  </si>
  <si>
    <t>Node count</t>
  </si>
  <si>
    <t>Mean mesh size difference</t>
  </si>
  <si>
    <t>Choose this one</t>
  </si>
  <si>
    <t>Too slow</t>
  </si>
  <si>
    <t>Domain is far too big</t>
  </si>
  <si>
    <t>Converged and little change between drag and lift coefficeints</t>
  </si>
  <si>
    <t>Element size (fine mesh)</t>
  </si>
  <si>
    <t>Element size (coarse mesh)</t>
  </si>
  <si>
    <t>0.5 m</t>
  </si>
  <si>
    <t>0.02 m</t>
  </si>
  <si>
    <t>0.005 m</t>
  </si>
  <si>
    <t>0.02 m fine mesh and 0.5 coarse mesh seems to be best option.</t>
  </si>
  <si>
    <t>The mean mesh size criteria is satisfied and so this is good.</t>
  </si>
  <si>
    <t>Solving the problem</t>
  </si>
  <si>
    <t>AOA</t>
  </si>
  <si>
    <t>Lift force (N)</t>
  </si>
  <si>
    <t xml:space="preserve">Lift coefficient </t>
  </si>
  <si>
    <t>Drag force (N)</t>
  </si>
  <si>
    <t xml:space="preserve">Drag coefficient 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</si>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</sst>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1" fillId="0" borderId="0" xfId="0" applyFont="1"/>
    <xf numFmtId="0" fontId="0" fillId="5" borderId="0" xfId="0" applyFill="1"/>
    <xf numFmtId="0" fontId="0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G39" sqref="G39"/>
    </sheetView>
  </sheetViews>
  <sheetFormatPr defaultRowHeight="15" x14ac:dyDescent="0.25"/>
  <cols>
    <col min="1" max="1" width="27.85546875" customWidth="1"/>
    <col min="2" max="2" width="27.7109375" customWidth="1"/>
    <col min="3" max="3" width="16" customWidth="1"/>
    <col min="4" max="4" width="28.140625" customWidth="1"/>
    <col min="5" max="5" width="25.42578125" customWidth="1"/>
    <col min="6" max="6" width="21" customWidth="1"/>
    <col min="7" max="7" width="23.7109375" customWidth="1"/>
    <col min="8" max="8" width="24" customWidth="1"/>
    <col min="9" max="9" width="20.140625" customWidth="1"/>
  </cols>
  <sheetData>
    <row r="1" spans="1:9" x14ac:dyDescent="0.25">
      <c r="A1" s="3" t="s">
        <v>1</v>
      </c>
      <c r="B1" s="3" t="s">
        <v>2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6</v>
      </c>
    </row>
    <row r="2" spans="1:9" x14ac:dyDescent="0.25">
      <c r="A2">
        <v>2.0611999999999999</v>
      </c>
      <c r="B2">
        <v>0.71845999999999999</v>
      </c>
      <c r="C2">
        <f t="shared" ref="C2:C10" si="0">A2*B2</f>
        <v>1.4808897519999999</v>
      </c>
      <c r="D2">
        <v>2.9554008999999999E-2</v>
      </c>
      <c r="E2">
        <v>0.71810739999999995</v>
      </c>
      <c r="F2" t="s">
        <v>7</v>
      </c>
      <c r="G2" t="s">
        <v>7</v>
      </c>
    </row>
    <row r="3" spans="1:9" x14ac:dyDescent="0.25">
      <c r="A3">
        <v>3.6280000000000001</v>
      </c>
      <c r="B3">
        <v>2</v>
      </c>
      <c r="C3">
        <f t="shared" si="0"/>
        <v>7.2560000000000002</v>
      </c>
      <c r="D3">
        <v>1.1324624E-2</v>
      </c>
      <c r="E3">
        <v>0.34481457999999998</v>
      </c>
      <c r="F3">
        <f t="shared" ref="F3:G10" si="1">(D2-D3)/D2*100</f>
        <v>61.681597917900078</v>
      </c>
      <c r="G3">
        <f t="shared" si="1"/>
        <v>51.982867743738616</v>
      </c>
    </row>
    <row r="4" spans="1:9" x14ac:dyDescent="0.25">
      <c r="A4">
        <v>5.6280000000000001</v>
      </c>
      <c r="B4">
        <v>4</v>
      </c>
      <c r="C4">
        <f t="shared" si="0"/>
        <v>22.512</v>
      </c>
      <c r="D4">
        <v>1.0276176E-2</v>
      </c>
      <c r="E4">
        <v>0.30429148</v>
      </c>
      <c r="F4">
        <f t="shared" si="1"/>
        <v>9.2581263625176469</v>
      </c>
      <c r="G4">
        <f t="shared" si="1"/>
        <v>11.752142267302032</v>
      </c>
    </row>
    <row r="5" spans="1:9" x14ac:dyDescent="0.25">
      <c r="A5">
        <v>5.8280000000000003</v>
      </c>
      <c r="B5">
        <v>4.2</v>
      </c>
      <c r="C5">
        <f t="shared" si="0"/>
        <v>24.477600000000002</v>
      </c>
      <c r="D5">
        <v>1.0197199000000001E-2</v>
      </c>
      <c r="E5">
        <v>0.30180785999999998</v>
      </c>
      <c r="F5" s="1">
        <f t="shared" si="1"/>
        <v>0.7685446415086622</v>
      </c>
      <c r="G5" s="1">
        <f t="shared" si="1"/>
        <v>0.81619767993504777</v>
      </c>
      <c r="I5" t="s">
        <v>8</v>
      </c>
    </row>
    <row r="6" spans="1:9" x14ac:dyDescent="0.25">
      <c r="A6">
        <v>6.8280000000000003</v>
      </c>
      <c r="B6">
        <v>5.2</v>
      </c>
      <c r="C6">
        <f t="shared" si="0"/>
        <v>35.505600000000001</v>
      </c>
      <c r="D6">
        <v>1.0371132E-2</v>
      </c>
      <c r="E6">
        <v>0.2913675</v>
      </c>
      <c r="F6" s="1">
        <f t="shared" si="1"/>
        <v>-1.7056938871154657</v>
      </c>
      <c r="G6" s="1">
        <f t="shared" si="1"/>
        <v>3.4592737246803256</v>
      </c>
      <c r="I6" t="s">
        <v>9</v>
      </c>
    </row>
    <row r="7" spans="1:9" x14ac:dyDescent="0.25">
      <c r="A7">
        <v>9.6280000000000001</v>
      </c>
      <c r="B7">
        <v>8</v>
      </c>
      <c r="C7">
        <f t="shared" si="0"/>
        <v>77.024000000000001</v>
      </c>
      <c r="D7">
        <v>9.8964685999999996E-3</v>
      </c>
      <c r="E7">
        <v>0.29569980000000001</v>
      </c>
      <c r="F7" s="1">
        <f t="shared" si="1"/>
        <v>4.576775225693785</v>
      </c>
      <c r="G7" s="1">
        <f t="shared" si="1"/>
        <v>-1.4868851193080941</v>
      </c>
    </row>
    <row r="8" spans="1:9" x14ac:dyDescent="0.25">
      <c r="A8">
        <v>20</v>
      </c>
      <c r="B8">
        <v>8</v>
      </c>
      <c r="C8">
        <f t="shared" si="0"/>
        <v>160</v>
      </c>
      <c r="D8">
        <v>9.8720054999999994E-3</v>
      </c>
      <c r="E8">
        <v>0.29475685000000001</v>
      </c>
      <c r="F8" s="1">
        <f t="shared" si="1"/>
        <v>0.24719019469227854</v>
      </c>
      <c r="G8" s="1">
        <f t="shared" si="1"/>
        <v>0.31888760154724416</v>
      </c>
    </row>
    <row r="9" spans="1:9" x14ac:dyDescent="0.25">
      <c r="A9">
        <v>24</v>
      </c>
      <c r="B9">
        <v>12</v>
      </c>
      <c r="C9">
        <f t="shared" si="0"/>
        <v>288</v>
      </c>
      <c r="D9">
        <v>9.8491657000000007E-3</v>
      </c>
      <c r="E9">
        <v>0.29136630000000002</v>
      </c>
      <c r="F9" s="1">
        <f t="shared" si="1"/>
        <v>0.23135927142664917</v>
      </c>
      <c r="G9" s="1">
        <f t="shared" si="1"/>
        <v>1.1502870925645974</v>
      </c>
      <c r="H9" t="s">
        <v>24</v>
      </c>
      <c r="I9" t="s">
        <v>27</v>
      </c>
    </row>
    <row r="10" spans="1:9" x14ac:dyDescent="0.25">
      <c r="A10" s="7">
        <v>32</v>
      </c>
      <c r="B10">
        <v>14</v>
      </c>
      <c r="C10">
        <f t="shared" si="0"/>
        <v>448</v>
      </c>
      <c r="D10">
        <v>9.7028710000000001E-3</v>
      </c>
      <c r="E10">
        <v>0.29177199999999998</v>
      </c>
      <c r="F10" s="1">
        <f t="shared" si="1"/>
        <v>1.4853511907105046</v>
      </c>
      <c r="G10" s="1">
        <f t="shared" si="1"/>
        <v>-0.1392405367401629</v>
      </c>
      <c r="H10" t="s">
        <v>25</v>
      </c>
      <c r="I10" t="s">
        <v>26</v>
      </c>
    </row>
    <row r="11" spans="1:9" x14ac:dyDescent="0.25">
      <c r="A11" s="5"/>
    </row>
    <row r="12" spans="1:9" x14ac:dyDescent="0.25">
      <c r="A12" s="4" t="s">
        <v>10</v>
      </c>
    </row>
    <row r="13" spans="1:9" x14ac:dyDescent="0.25">
      <c r="A13" t="s">
        <v>11</v>
      </c>
      <c r="B13" t="s">
        <v>12</v>
      </c>
      <c r="C13" t="s">
        <v>13</v>
      </c>
      <c r="D13" t="s">
        <v>14</v>
      </c>
    </row>
    <row r="14" spans="1:9" x14ac:dyDescent="0.25">
      <c r="A14">
        <v>6</v>
      </c>
      <c r="B14">
        <v>18</v>
      </c>
      <c r="C14">
        <v>6</v>
      </c>
      <c r="D14">
        <v>6</v>
      </c>
    </row>
    <row r="17" spans="1:9" x14ac:dyDescent="0.25">
      <c r="A17" s="2" t="s">
        <v>15</v>
      </c>
    </row>
    <row r="18" spans="1:9" x14ac:dyDescent="0.25">
      <c r="A18" t="s">
        <v>28</v>
      </c>
      <c r="B18" t="s">
        <v>29</v>
      </c>
      <c r="C18" t="s">
        <v>22</v>
      </c>
      <c r="D18" t="s">
        <v>20</v>
      </c>
      <c r="E18" t="s">
        <v>23</v>
      </c>
      <c r="F18" t="s">
        <v>3</v>
      </c>
      <c r="G18" t="s">
        <v>4</v>
      </c>
      <c r="H18" t="s">
        <v>5</v>
      </c>
      <c r="I18" t="s">
        <v>6</v>
      </c>
    </row>
    <row r="19" spans="1:9" x14ac:dyDescent="0.25">
      <c r="A19" t="s">
        <v>21</v>
      </c>
      <c r="B19" t="s">
        <v>30</v>
      </c>
      <c r="C19">
        <v>8164</v>
      </c>
      <c r="D19">
        <f>SQRT(1/C19)</f>
        <v>1.1067473785474295E-2</v>
      </c>
      <c r="E19" t="s">
        <v>7</v>
      </c>
      <c r="F19">
        <v>1.8544970000000001E-2</v>
      </c>
      <c r="G19">
        <v>0.23978103000000001</v>
      </c>
      <c r="H19" t="s">
        <v>7</v>
      </c>
      <c r="I19" t="s">
        <v>7</v>
      </c>
    </row>
    <row r="20" spans="1:9" x14ac:dyDescent="0.25">
      <c r="A20" t="s">
        <v>16</v>
      </c>
      <c r="B20" t="s">
        <v>30</v>
      </c>
      <c r="C20">
        <v>14231</v>
      </c>
      <c r="D20">
        <f>SQRT(1/C20)</f>
        <v>8.3826684755424017E-3</v>
      </c>
      <c r="E20">
        <f>D19/D20</f>
        <v>1.3202805070682664</v>
      </c>
      <c r="F20">
        <v>1.6968328000000001E-2</v>
      </c>
      <c r="G20">
        <v>0.24687503</v>
      </c>
      <c r="H20">
        <f>(F19-F20)/F19*100</f>
        <v>8.501723108745928</v>
      </c>
      <c r="I20">
        <f>(G19-G20)/G19*100</f>
        <v>-2.9585326245366401</v>
      </c>
    </row>
    <row r="21" spans="1:9" x14ac:dyDescent="0.25">
      <c r="A21" t="s">
        <v>17</v>
      </c>
      <c r="B21" t="s">
        <v>30</v>
      </c>
      <c r="C21">
        <v>24684</v>
      </c>
      <c r="D21">
        <f t="shared" ref="D21:D24" si="2">SQRT(1/C21)</f>
        <v>6.3649094728545899E-3</v>
      </c>
      <c r="E21">
        <f t="shared" ref="E21:E25" si="3">D20/D21</f>
        <v>1.3170129930823462</v>
      </c>
      <c r="F21">
        <v>1.4040110999999999E-2</v>
      </c>
      <c r="G21">
        <v>0.26953092000000001</v>
      </c>
      <c r="H21">
        <f t="shared" ref="H21:H25" si="4">(F20-F21)/F20*100</f>
        <v>17.256956607628059</v>
      </c>
      <c r="I21">
        <f t="shared" ref="I21:I25" si="5">(G20-G21)/G20*100</f>
        <v>-9.1770682519005717</v>
      </c>
    </row>
    <row r="22" spans="1:9" x14ac:dyDescent="0.25">
      <c r="A22" t="s">
        <v>18</v>
      </c>
      <c r="B22" t="s">
        <v>30</v>
      </c>
      <c r="C22">
        <v>45170</v>
      </c>
      <c r="D22">
        <f t="shared" si="2"/>
        <v>4.7051660500043776E-3</v>
      </c>
      <c r="E22">
        <f t="shared" si="3"/>
        <v>1.3527491708499146</v>
      </c>
      <c r="F22">
        <v>1.2302772E-2</v>
      </c>
      <c r="G22">
        <v>0.28805285000000003</v>
      </c>
      <c r="H22">
        <f t="shared" si="4"/>
        <v>12.374111572194831</v>
      </c>
      <c r="I22">
        <f t="shared" si="5"/>
        <v>-6.8719128773797156</v>
      </c>
    </row>
    <row r="23" spans="1:9" x14ac:dyDescent="0.25">
      <c r="A23" s="6" t="s">
        <v>31</v>
      </c>
      <c r="B23" s="6" t="s">
        <v>30</v>
      </c>
      <c r="C23" s="6">
        <v>93163</v>
      </c>
      <c r="D23" s="6">
        <f t="shared" si="2"/>
        <v>3.2762593054010284E-3</v>
      </c>
      <c r="E23" s="6">
        <f t="shared" si="3"/>
        <v>1.436139698175827</v>
      </c>
      <c r="F23" s="6">
        <v>1.0974332E-2</v>
      </c>
      <c r="G23" s="6">
        <v>0.26555524000000003</v>
      </c>
      <c r="H23" s="6">
        <f t="shared" si="4"/>
        <v>10.797891727165229</v>
      </c>
      <c r="I23" s="6">
        <f t="shared" si="5"/>
        <v>7.8102369061788481</v>
      </c>
    </row>
    <row r="24" spans="1:9" x14ac:dyDescent="0.25">
      <c r="A24" t="s">
        <v>19</v>
      </c>
      <c r="B24" t="s">
        <v>30</v>
      </c>
      <c r="C24">
        <v>226459</v>
      </c>
      <c r="D24">
        <f t="shared" si="2"/>
        <v>2.1013829654395653E-3</v>
      </c>
      <c r="E24">
        <f t="shared" si="3"/>
        <v>1.5590967278616459</v>
      </c>
      <c r="F24">
        <v>9.8522363000000009E-3</v>
      </c>
      <c r="G24">
        <v>0.26390879</v>
      </c>
      <c r="H24">
        <f t="shared" si="4"/>
        <v>10.224728940221592</v>
      </c>
      <c r="I24">
        <f t="shared" si="5"/>
        <v>0.62000282878998036</v>
      </c>
    </row>
    <row r="25" spans="1:9" x14ac:dyDescent="0.25">
      <c r="A25" t="s">
        <v>32</v>
      </c>
      <c r="B25" t="s">
        <v>30</v>
      </c>
      <c r="C25">
        <v>845227</v>
      </c>
      <c r="D25">
        <f>SQRT(1/C25)</f>
        <v>1.0877104954927549E-3</v>
      </c>
      <c r="E25">
        <f t="shared" si="3"/>
        <v>1.9319322321033561</v>
      </c>
      <c r="F25">
        <v>9.5090122999999995E-3</v>
      </c>
      <c r="G25">
        <v>0.26414621999999999</v>
      </c>
      <c r="H25">
        <f t="shared" si="4"/>
        <v>3.4837166867384339</v>
      </c>
      <c r="I25">
        <f t="shared" si="5"/>
        <v>-8.9966688870038378E-2</v>
      </c>
    </row>
    <row r="28" spans="1:9" x14ac:dyDescent="0.25">
      <c r="A28" t="s">
        <v>33</v>
      </c>
    </row>
    <row r="29" spans="1:9" x14ac:dyDescent="0.25">
      <c r="A29" t="s">
        <v>34</v>
      </c>
    </row>
    <row r="31" spans="1:9" x14ac:dyDescent="0.25">
      <c r="A31" s="8" t="s">
        <v>35</v>
      </c>
    </row>
    <row r="32" spans="1:9" x14ac:dyDescent="0.25">
      <c r="A32" t="s">
        <v>36</v>
      </c>
      <c r="B32" t="s">
        <v>37</v>
      </c>
      <c r="C32" t="s">
        <v>38</v>
      </c>
      <c r="D32" t="s">
        <v>39</v>
      </c>
      <c r="E32" t="s">
        <v>40</v>
      </c>
    </row>
    <row r="33" spans="1:7" x14ac:dyDescent="0.25">
      <c r="A33">
        <v>-5</v>
      </c>
      <c r="B33">
        <v>-917.57059000000004</v>
      </c>
      <c r="C33">
        <v>-0.23119719</v>
      </c>
      <c r="D33">
        <v>78.822073000000003</v>
      </c>
      <c r="E33">
        <v>1.9860533999999999E-2</v>
      </c>
    </row>
    <row r="34" spans="1:7" x14ac:dyDescent="0.25">
      <c r="A34">
        <v>0</v>
      </c>
      <c r="B34">
        <v>1046.6519000000001</v>
      </c>
      <c r="C34">
        <v>0.26372137000000001</v>
      </c>
      <c r="D34">
        <v>43.411212999999996</v>
      </c>
      <c r="E34">
        <v>1.0938178E-2</v>
      </c>
    </row>
    <row r="35" spans="1:7" x14ac:dyDescent="0.25">
      <c r="A35">
        <v>5</v>
      </c>
      <c r="B35">
        <v>3043.8941</v>
      </c>
      <c r="C35">
        <v>0.76695981000000002</v>
      </c>
      <c r="D35">
        <v>68.545665999999997</v>
      </c>
      <c r="E35">
        <v>1.7271221999999999E-2</v>
      </c>
    </row>
    <row r="36" spans="1:7" x14ac:dyDescent="0.25">
      <c r="A36">
        <v>10</v>
      </c>
      <c r="B36">
        <v>3842.0934000000002</v>
      </c>
      <c r="C36">
        <v>0.96807940999999997</v>
      </c>
      <c r="D36">
        <v>166.97519</v>
      </c>
      <c r="E36">
        <v>4.2072179000000001E-2</v>
      </c>
    </row>
    <row r="37" spans="1:7" x14ac:dyDescent="0.25">
      <c r="A37">
        <v>15</v>
      </c>
      <c r="B37">
        <v>7766.3413</v>
      </c>
      <c r="C37">
        <v>1.51546</v>
      </c>
      <c r="D37">
        <v>2158.1179000000002</v>
      </c>
      <c r="E37">
        <v>0.54377374000000001</v>
      </c>
    </row>
    <row r="38" spans="1:7" x14ac:dyDescent="0.25">
      <c r="A38">
        <v>20</v>
      </c>
      <c r="B38">
        <v>6625.8742000000002</v>
      </c>
      <c r="C38">
        <v>1.6694993</v>
      </c>
      <c r="D38">
        <v>2906.4699000000001</v>
      </c>
      <c r="E38">
        <v>0.73233349000000003</v>
      </c>
    </row>
    <row r="39" spans="1:7" x14ac:dyDescent="0.25">
      <c r="G39" t="s">
        <v>41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Terekhin</dc:creator>
  <cp:lastModifiedBy>Michael Terekhin</cp:lastModifiedBy>
  <dcterms:created xsi:type="dcterms:W3CDTF">2015-06-05T18:17:20Z</dcterms:created>
  <dcterms:modified xsi:type="dcterms:W3CDTF">2023-10-06T03:58:26Z</dcterms:modified>
</cp:coreProperties>
</file>