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ketsutoledo-my.sharepoint.com/personal/mthomas79_rockets_utoledo_edu/Documents/Research/Data/"/>
    </mc:Choice>
  </mc:AlternateContent>
  <xr:revisionPtr revIDLastSave="384" documentId="8_{4E392C7D-212F-4C54-84D2-92D02EAA626E}" xr6:coauthVersionLast="46" xr6:coauthVersionMax="46" xr10:uidLastSave="{BE0F0026-5A67-40CD-B37C-1AF01011AF05}"/>
  <bookViews>
    <workbookView xWindow="-120" yWindow="-120" windowWidth="20730" windowHeight="11760" activeTab="1" xr2:uid="{27192ECD-01DA-4FF1-8AA2-E4FE6AF405B2}"/>
  </bookViews>
  <sheets>
    <sheet name="Sheet1" sheetId="1" r:id="rId1"/>
    <sheet name="Sheet2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2" l="1"/>
  <c r="N5" i="2"/>
  <c r="N4" i="2"/>
  <c r="N3" i="2"/>
  <c r="S4" i="1"/>
  <c r="R4" i="1"/>
  <c r="Q4" i="1"/>
  <c r="P4" i="1"/>
  <c r="S3" i="1"/>
  <c r="R3" i="1"/>
  <c r="Q3" i="1"/>
  <c r="P3" i="1"/>
  <c r="N4" i="1"/>
  <c r="N5" i="1"/>
  <c r="N6" i="1"/>
  <c r="N12" i="1"/>
  <c r="N13" i="1"/>
  <c r="N14" i="1"/>
  <c r="N15" i="1"/>
  <c r="N21" i="1"/>
  <c r="N22" i="1"/>
  <c r="N23" i="1"/>
  <c r="N24" i="1"/>
  <c r="N30" i="1"/>
  <c r="N31" i="1"/>
  <c r="N32" i="1"/>
  <c r="N33" i="1"/>
  <c r="N3" i="1"/>
  <c r="M4" i="1"/>
  <c r="M5" i="1"/>
  <c r="M6" i="1"/>
  <c r="M12" i="1"/>
  <c r="M13" i="1"/>
  <c r="M14" i="1"/>
  <c r="M15" i="1"/>
  <c r="M21" i="1"/>
  <c r="M22" i="1"/>
  <c r="M23" i="1"/>
  <c r="M24" i="1"/>
  <c r="M30" i="1"/>
  <c r="M31" i="1"/>
  <c r="M32" i="1"/>
  <c r="M33" i="1"/>
  <c r="M3" i="1"/>
  <c r="F4" i="2" l="1"/>
  <c r="F5" i="2"/>
  <c r="F6" i="2"/>
  <c r="F12" i="2"/>
  <c r="M4" i="2" s="1"/>
  <c r="F13" i="2"/>
  <c r="F14" i="2"/>
  <c r="F15" i="2"/>
  <c r="F21" i="2"/>
  <c r="M5" i="2" s="1"/>
  <c r="F22" i="2"/>
  <c r="F23" i="2"/>
  <c r="F24" i="2"/>
  <c r="F30" i="2"/>
  <c r="M6" i="2" s="1"/>
  <c r="F31" i="2"/>
  <c r="F32" i="2"/>
  <c r="F33" i="2"/>
  <c r="F3" i="2"/>
  <c r="M3" i="2" s="1"/>
  <c r="J4" i="2"/>
  <c r="J5" i="2"/>
  <c r="J6" i="2"/>
  <c r="J12" i="2"/>
  <c r="J13" i="2"/>
  <c r="J14" i="2"/>
  <c r="J15" i="2"/>
  <c r="J21" i="2"/>
  <c r="J22" i="2"/>
  <c r="J23" i="2"/>
  <c r="J24" i="2"/>
  <c r="J30" i="2"/>
  <c r="J31" i="2"/>
  <c r="J32" i="2"/>
  <c r="J33" i="2"/>
  <c r="J3" i="2"/>
</calcChain>
</file>

<file path=xl/sharedStrings.xml><?xml version="1.0" encoding="utf-8"?>
<sst xmlns="http://schemas.openxmlformats.org/spreadsheetml/2006/main" count="124" uniqueCount="59">
  <si>
    <t xml:space="preserve">Leaf Angle C. annuum </t>
  </si>
  <si>
    <t>Treatment</t>
  </si>
  <si>
    <t>Day 0</t>
  </si>
  <si>
    <t>Day 2</t>
  </si>
  <si>
    <t>Day 5</t>
  </si>
  <si>
    <t>Day 7</t>
  </si>
  <si>
    <t>Day 9</t>
  </si>
  <si>
    <t>treatment 1</t>
  </si>
  <si>
    <t>treatment 2</t>
  </si>
  <si>
    <t>treatment 3</t>
  </si>
  <si>
    <t>treatment 4</t>
  </si>
  <si>
    <t>Ca0101</t>
  </si>
  <si>
    <t>Ca0102</t>
  </si>
  <si>
    <t>Ca0103</t>
  </si>
  <si>
    <t>Ca0104</t>
  </si>
  <si>
    <t>Ca0105</t>
  </si>
  <si>
    <t>Ca0106</t>
  </si>
  <si>
    <t>Ca0107</t>
  </si>
  <si>
    <t>Ca0108</t>
  </si>
  <si>
    <t>Ca0201</t>
  </si>
  <si>
    <t>Ca0202</t>
  </si>
  <si>
    <t>Ca0203</t>
  </si>
  <si>
    <t>Ca0204</t>
  </si>
  <si>
    <t>Ca0205</t>
  </si>
  <si>
    <t>Ca0206</t>
  </si>
  <si>
    <t>Ca0207</t>
  </si>
  <si>
    <t>Ca0208</t>
  </si>
  <si>
    <t>Ca0301</t>
  </si>
  <si>
    <t>Ca0302</t>
  </si>
  <si>
    <t>Ca0303</t>
  </si>
  <si>
    <t>Ca0304</t>
  </si>
  <si>
    <t>Ca0305</t>
  </si>
  <si>
    <t>Ca0306</t>
  </si>
  <si>
    <t>Ca0307</t>
  </si>
  <si>
    <t>Ca0308</t>
  </si>
  <si>
    <t>Ca0401</t>
  </si>
  <si>
    <t>Ca0402</t>
  </si>
  <si>
    <t>Ca0403</t>
  </si>
  <si>
    <t>Ca0404</t>
  </si>
  <si>
    <t>Ca0405</t>
  </si>
  <si>
    <t>Ca0406</t>
  </si>
  <si>
    <t>Ca0407</t>
  </si>
  <si>
    <t>Ca0408</t>
  </si>
  <si>
    <t>Mass C annuum</t>
  </si>
  <si>
    <t>SLA C annuum</t>
  </si>
  <si>
    <t>Fresh Root</t>
  </si>
  <si>
    <t>Dry Root</t>
  </si>
  <si>
    <t>Fresh Shoot</t>
  </si>
  <si>
    <t>Dry Shoot</t>
  </si>
  <si>
    <t>Total dry</t>
  </si>
  <si>
    <t>treatment</t>
  </si>
  <si>
    <r>
      <t>Area mm</t>
    </r>
    <r>
      <rPr>
        <sz val="11"/>
        <color theme="1"/>
        <rFont val="Calibri"/>
        <family val="2"/>
      </rPr>
      <t>²</t>
    </r>
  </si>
  <si>
    <t>mass mg</t>
  </si>
  <si>
    <t>SLA</t>
  </si>
  <si>
    <t xml:space="preserve"> 40C 800PPM</t>
  </si>
  <si>
    <t>40C 400PPM</t>
  </si>
  <si>
    <t>32C 800PPM</t>
  </si>
  <si>
    <t>32C 400PPM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</si>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</sst>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2" fontId="0" fillId="0" borderId="2" xfId="0" applyNumberFormat="1" applyBorder="1"/>
    <xf numFmtId="2" fontId="0" fillId="0" borderId="1" xfId="0" applyNumberFormat="1" applyBorder="1"/>
    <xf numFmtId="2" fontId="0" fillId="0" borderId="0" xfId="0" applyNumberFormat="1"/>
    <xf numFmtId="2" fontId="0" fillId="0" borderId="9" xfId="0" applyNumberFormat="1" applyBorder="1"/>
    <xf numFmtId="0" fontId="0" fillId="0" borderId="10" xfId="0" applyBorder="1"/>
    <xf numFmtId="2" fontId="0" fillId="0" borderId="11" xfId="0" applyNumberFormat="1" applyBorder="1"/>
    <xf numFmtId="2" fontId="0" fillId="0" borderId="10" xfId="0" applyNumberFormat="1" applyBorder="1"/>
    <xf numFmtId="2" fontId="0" fillId="0" borderId="4" xfId="0" applyNumberFormat="1" applyBorder="1"/>
    <xf numFmtId="2" fontId="0" fillId="0" borderId="12" xfId="0" applyNumberFormat="1" applyBorder="1"/>
    <xf numFmtId="2" fontId="0" fillId="0" borderId="6" xfId="0" applyNumberFormat="1" applyBorder="1"/>
    <xf numFmtId="0" fontId="0" fillId="0" borderId="13" xfId="0" applyBorder="1"/>
    <xf numFmtId="0" fontId="0" fillId="0" borderId="14" xfId="0" applyBorder="1"/>
    <xf numFmtId="0" fontId="0" fillId="0" borderId="3" xfId="0" applyBorder="1" applyAlignment="1"/>
    <xf numFmtId="164" fontId="0" fillId="0" borderId="1" xfId="0" applyNumberFormat="1" applyBorder="1"/>
    <xf numFmtId="165" fontId="0" fillId="0" borderId="1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0" fontId="0" fillId="0" borderId="0" xfId="0" applyBorder="1"/>
    <xf numFmtId="165" fontId="0" fillId="0" borderId="0" xfId="0" applyNumberFormat="1" applyBorder="1"/>
    <xf numFmtId="165" fontId="0" fillId="0" borderId="16" xfId="0" applyNumberFormat="1" applyBorder="1"/>
    <xf numFmtId="0" fontId="0" fillId="0" borderId="1" xfId="0" applyFill="1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EBFFA-0514-4F81-8DA7-6FA88EAC24D4}">
  <dimension ref="A1:S38"/>
  <sheetViews>
    <sheetView workbookViewId="0">
      <selection activeCell="P4" sqref="P4"/>
    </sheetView>
  </sheetViews>
  <sheetFormatPr defaultRowHeight="15"/>
  <sheetData>
    <row r="1" spans="1:19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9">
      <c r="A2" s="1" t="s">
        <v>1</v>
      </c>
      <c r="B2" s="30" t="s">
        <v>2</v>
      </c>
      <c r="C2" s="31"/>
      <c r="D2" s="30" t="s">
        <v>3</v>
      </c>
      <c r="E2" s="31"/>
      <c r="F2" s="30" t="s">
        <v>4</v>
      </c>
      <c r="G2" s="31"/>
      <c r="H2" s="30" t="s">
        <v>5</v>
      </c>
      <c r="I2" s="31"/>
      <c r="J2" s="30" t="s">
        <v>6</v>
      </c>
      <c r="K2" s="32"/>
      <c r="L2" s="19"/>
      <c r="P2" t="s">
        <v>7</v>
      </c>
      <c r="Q2" t="s">
        <v>8</v>
      </c>
      <c r="R2" t="s">
        <v>9</v>
      </c>
      <c r="S2" t="s">
        <v>10</v>
      </c>
    </row>
    <row r="3" spans="1:19">
      <c r="A3" s="1" t="s">
        <v>11</v>
      </c>
      <c r="B3" s="1"/>
      <c r="C3" s="1"/>
      <c r="D3" s="1"/>
      <c r="E3" s="1"/>
      <c r="F3" s="1">
        <v>38</v>
      </c>
      <c r="G3" s="1">
        <v>75</v>
      </c>
      <c r="H3" s="1">
        <v>72</v>
      </c>
      <c r="I3" s="1">
        <v>69</v>
      </c>
      <c r="J3" s="1">
        <v>55</v>
      </c>
      <c r="K3" s="1">
        <v>71</v>
      </c>
      <c r="L3" s="1"/>
      <c r="M3">
        <f>AVERAGE(J3:K3)</f>
        <v>63</v>
      </c>
      <c r="N3">
        <f>90-M3</f>
        <v>27</v>
      </c>
      <c r="P3">
        <f>AVERAGE(N3:N6)</f>
        <v>29.5</v>
      </c>
      <c r="Q3">
        <f>AVERAGE(N12:N15)</f>
        <v>30.5</v>
      </c>
      <c r="R3">
        <f>AVERAGE(N21:N24)</f>
        <v>35.875</v>
      </c>
      <c r="S3">
        <f>AVERAGE(N30:N33)</f>
        <v>31</v>
      </c>
    </row>
    <row r="4" spans="1:19">
      <c r="A4" s="1" t="s">
        <v>12</v>
      </c>
      <c r="B4" s="1"/>
      <c r="C4" s="1"/>
      <c r="D4" s="1"/>
      <c r="E4" s="1"/>
      <c r="F4" s="1">
        <v>55</v>
      </c>
      <c r="G4" s="1">
        <v>65</v>
      </c>
      <c r="H4" s="1">
        <v>60</v>
      </c>
      <c r="I4" s="1">
        <v>61</v>
      </c>
      <c r="J4" s="1">
        <v>60</v>
      </c>
      <c r="K4" s="1">
        <v>60</v>
      </c>
      <c r="L4" s="1"/>
      <c r="M4">
        <f t="shared" ref="M4:M33" si="0">AVERAGE(J4:K4)</f>
        <v>60</v>
      </c>
      <c r="N4">
        <f t="shared" ref="N4:N33" si="1">90-M4</f>
        <v>30</v>
      </c>
      <c r="P4">
        <f>STDEV(N3:N6)</f>
        <v>4.4158804331639239</v>
      </c>
      <c r="Q4">
        <f>STDEV(N12:N15)</f>
        <v>4.1432676315520176</v>
      </c>
      <c r="R4">
        <f>STDEV(N21:N24)</f>
        <v>8.2701773459420647</v>
      </c>
      <c r="S4">
        <f>STDEV(N30:N33)</f>
        <v>4.1231056256176606</v>
      </c>
    </row>
    <row r="5" spans="1:19">
      <c r="A5" s="1" t="s">
        <v>13</v>
      </c>
      <c r="B5" s="1"/>
      <c r="C5" s="1"/>
      <c r="D5" s="1"/>
      <c r="E5" s="1"/>
      <c r="F5" s="1">
        <v>58</v>
      </c>
      <c r="G5" s="1">
        <v>58</v>
      </c>
      <c r="H5" s="1">
        <v>54</v>
      </c>
      <c r="I5" s="1">
        <v>64</v>
      </c>
      <c r="J5" s="1">
        <v>65</v>
      </c>
      <c r="K5" s="1">
        <v>64</v>
      </c>
      <c r="L5" s="1"/>
      <c r="M5">
        <f t="shared" si="0"/>
        <v>64.5</v>
      </c>
      <c r="N5">
        <f t="shared" si="1"/>
        <v>25.5</v>
      </c>
    </row>
    <row r="6" spans="1:19">
      <c r="A6" s="1" t="s">
        <v>14</v>
      </c>
      <c r="B6" s="1"/>
      <c r="C6" s="1"/>
      <c r="D6" s="1"/>
      <c r="E6" s="1"/>
      <c r="F6" s="1">
        <v>62</v>
      </c>
      <c r="G6" s="1">
        <v>59</v>
      </c>
      <c r="H6" s="1">
        <v>60</v>
      </c>
      <c r="I6" s="1">
        <v>62</v>
      </c>
      <c r="J6" s="1">
        <v>66</v>
      </c>
      <c r="K6" s="1">
        <v>43</v>
      </c>
      <c r="L6" s="1"/>
      <c r="M6">
        <f t="shared" si="0"/>
        <v>54.5</v>
      </c>
      <c r="N6">
        <f t="shared" si="1"/>
        <v>35.5</v>
      </c>
    </row>
    <row r="7" spans="1:19">
      <c r="A7" s="1" t="s">
        <v>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9">
      <c r="A8" s="1" t="s">
        <v>16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9">
      <c r="A9" s="1" t="s">
        <v>17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9" ht="15.75" thickBot="1">
      <c r="A10" s="2" t="s">
        <v>18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9" ht="16.5" thickTop="1" thickBo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9" ht="16.5" thickTop="1" thickBot="1">
      <c r="A12" s="4" t="s">
        <v>19</v>
      </c>
      <c r="B12" s="4"/>
      <c r="C12" s="4"/>
      <c r="D12" s="4"/>
      <c r="E12" s="4"/>
      <c r="F12" s="4">
        <v>62</v>
      </c>
      <c r="G12" s="4">
        <v>51</v>
      </c>
      <c r="H12" s="3">
        <v>48</v>
      </c>
      <c r="I12" s="4">
        <v>50</v>
      </c>
      <c r="J12" s="4">
        <v>65</v>
      </c>
      <c r="K12" s="4">
        <v>61</v>
      </c>
      <c r="L12" s="4"/>
      <c r="M12">
        <f t="shared" si="0"/>
        <v>63</v>
      </c>
      <c r="N12">
        <f t="shared" si="1"/>
        <v>27</v>
      </c>
    </row>
    <row r="13" spans="1:19" ht="15.75" thickTop="1">
      <c r="A13" s="1" t="s">
        <v>20</v>
      </c>
      <c r="B13" s="1"/>
      <c r="C13" s="1"/>
      <c r="D13" s="1"/>
      <c r="E13" s="1"/>
      <c r="F13" s="1">
        <v>65</v>
      </c>
      <c r="G13" s="1">
        <v>67</v>
      </c>
      <c r="H13" s="4">
        <v>65</v>
      </c>
      <c r="I13" s="1">
        <v>55</v>
      </c>
      <c r="J13" s="1">
        <v>59</v>
      </c>
      <c r="K13" s="1">
        <v>62</v>
      </c>
      <c r="L13" s="1"/>
      <c r="M13">
        <f t="shared" si="0"/>
        <v>60.5</v>
      </c>
      <c r="N13">
        <f t="shared" si="1"/>
        <v>29.5</v>
      </c>
    </row>
    <row r="14" spans="1:19">
      <c r="A14" s="1" t="s">
        <v>21</v>
      </c>
      <c r="B14" s="1"/>
      <c r="C14" s="1"/>
      <c r="D14" s="1"/>
      <c r="E14" s="1"/>
      <c r="F14" s="1">
        <v>55</v>
      </c>
      <c r="G14" s="1">
        <v>50</v>
      </c>
      <c r="H14" s="1">
        <v>60</v>
      </c>
      <c r="I14" s="1">
        <v>64</v>
      </c>
      <c r="J14" s="1">
        <v>57</v>
      </c>
      <c r="K14" s="1">
        <v>65</v>
      </c>
      <c r="L14" s="1"/>
      <c r="M14">
        <f t="shared" si="0"/>
        <v>61</v>
      </c>
      <c r="N14">
        <f t="shared" si="1"/>
        <v>29</v>
      </c>
    </row>
    <row r="15" spans="1:19">
      <c r="A15" s="1" t="s">
        <v>22</v>
      </c>
      <c r="B15" s="1"/>
      <c r="C15" s="1"/>
      <c r="D15" s="1"/>
      <c r="E15" s="1"/>
      <c r="F15" s="1">
        <v>52</v>
      </c>
      <c r="G15" s="1">
        <v>45</v>
      </c>
      <c r="H15" s="1">
        <v>45</v>
      </c>
      <c r="I15" s="1">
        <v>51</v>
      </c>
      <c r="J15" s="1">
        <v>59</v>
      </c>
      <c r="K15" s="1">
        <v>48</v>
      </c>
      <c r="L15" s="1"/>
      <c r="M15">
        <f t="shared" si="0"/>
        <v>53.5</v>
      </c>
      <c r="N15">
        <f t="shared" si="1"/>
        <v>36.5</v>
      </c>
    </row>
    <row r="16" spans="1:19">
      <c r="A16" s="1" t="s">
        <v>23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4">
      <c r="A17" s="1" t="s">
        <v>24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4">
      <c r="A18" s="1" t="s">
        <v>25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4" ht="15.75" thickBot="1">
      <c r="A19" s="2" t="s">
        <v>26</v>
      </c>
      <c r="B19" s="2"/>
      <c r="C19" s="2"/>
      <c r="D19" s="2"/>
      <c r="E19" s="2"/>
      <c r="F19" s="2"/>
      <c r="G19" s="2"/>
      <c r="H19" s="1"/>
      <c r="I19" s="2"/>
      <c r="J19" s="2"/>
      <c r="K19" s="2"/>
      <c r="L19" s="2"/>
    </row>
    <row r="20" spans="1:14" ht="16.5" thickTop="1" thickBo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4" ht="15.75" thickTop="1">
      <c r="A21" s="4" t="s">
        <v>27</v>
      </c>
      <c r="B21" s="4"/>
      <c r="C21" s="4"/>
      <c r="D21" s="4"/>
      <c r="E21" s="4"/>
      <c r="F21" s="4">
        <v>50</v>
      </c>
      <c r="G21" s="4">
        <v>45</v>
      </c>
      <c r="H21" s="4">
        <v>64</v>
      </c>
      <c r="I21" s="4">
        <v>53</v>
      </c>
      <c r="J21" s="4">
        <v>53</v>
      </c>
      <c r="K21" s="4">
        <v>45</v>
      </c>
      <c r="L21" s="4"/>
      <c r="M21">
        <f t="shared" si="0"/>
        <v>49</v>
      </c>
      <c r="N21">
        <f t="shared" si="1"/>
        <v>41</v>
      </c>
    </row>
    <row r="22" spans="1:14">
      <c r="A22" s="1" t="s">
        <v>28</v>
      </c>
      <c r="B22" s="1"/>
      <c r="C22" s="1"/>
      <c r="D22" s="1"/>
      <c r="E22" s="1"/>
      <c r="F22" s="1">
        <v>65</v>
      </c>
      <c r="G22" s="1">
        <v>62</v>
      </c>
      <c r="H22" s="1">
        <v>63</v>
      </c>
      <c r="I22" s="1">
        <v>67</v>
      </c>
      <c r="J22" s="1">
        <v>67</v>
      </c>
      <c r="K22" s="1">
        <v>65</v>
      </c>
      <c r="L22" s="1"/>
      <c r="M22">
        <f t="shared" si="0"/>
        <v>66</v>
      </c>
      <c r="N22">
        <f t="shared" si="1"/>
        <v>24</v>
      </c>
    </row>
    <row r="23" spans="1:14">
      <c r="A23" s="1" t="s">
        <v>29</v>
      </c>
      <c r="B23" s="1"/>
      <c r="C23" s="1"/>
      <c r="D23" s="1"/>
      <c r="E23" s="1"/>
      <c r="F23" s="1">
        <v>45</v>
      </c>
      <c r="G23" s="1">
        <v>50</v>
      </c>
      <c r="H23" s="1">
        <v>63</v>
      </c>
      <c r="I23" s="1">
        <v>50</v>
      </c>
      <c r="J23" s="1">
        <v>50</v>
      </c>
      <c r="K23" s="1">
        <v>46</v>
      </c>
      <c r="L23" s="1"/>
      <c r="M23">
        <f t="shared" si="0"/>
        <v>48</v>
      </c>
      <c r="N23">
        <f t="shared" si="1"/>
        <v>42</v>
      </c>
    </row>
    <row r="24" spans="1:14">
      <c r="A24" s="1" t="s">
        <v>30</v>
      </c>
      <c r="B24" s="1"/>
      <c r="C24" s="1"/>
      <c r="D24" s="1"/>
      <c r="E24" s="1"/>
      <c r="F24" s="1">
        <v>40</v>
      </c>
      <c r="G24" s="1">
        <v>35</v>
      </c>
      <c r="H24" s="1">
        <v>47</v>
      </c>
      <c r="I24" s="1">
        <v>52</v>
      </c>
      <c r="J24" s="1">
        <v>52</v>
      </c>
      <c r="K24" s="1">
        <v>55</v>
      </c>
      <c r="L24" s="1"/>
      <c r="M24">
        <f t="shared" si="0"/>
        <v>53.5</v>
      </c>
      <c r="N24">
        <f t="shared" si="1"/>
        <v>36.5</v>
      </c>
    </row>
    <row r="25" spans="1:14">
      <c r="A25" s="1" t="s">
        <v>31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>
      <c r="A26" s="1" t="s">
        <v>32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4">
      <c r="A27" s="1" t="s">
        <v>33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4" ht="15.75" thickBot="1">
      <c r="A28" s="2" t="s">
        <v>34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4" ht="16.5" thickTop="1" thickBo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4" ht="16.5" thickTop="1" thickBot="1">
      <c r="A30" s="4" t="s">
        <v>35</v>
      </c>
      <c r="B30" s="4"/>
      <c r="C30" s="3"/>
      <c r="D30" s="4"/>
      <c r="E30" s="4"/>
      <c r="F30" s="4">
        <v>52</v>
      </c>
      <c r="G30" s="4">
        <v>46</v>
      </c>
      <c r="H30" s="4">
        <v>54</v>
      </c>
      <c r="I30" s="4">
        <v>56</v>
      </c>
      <c r="J30" s="4">
        <v>58</v>
      </c>
      <c r="K30" s="4">
        <v>65</v>
      </c>
      <c r="L30" s="4"/>
      <c r="M30">
        <f t="shared" si="0"/>
        <v>61.5</v>
      </c>
      <c r="N30">
        <f t="shared" si="1"/>
        <v>28.5</v>
      </c>
    </row>
    <row r="31" spans="1:14" ht="15.75" thickTop="1">
      <c r="A31" s="1" t="s">
        <v>36</v>
      </c>
      <c r="B31" s="1"/>
      <c r="C31" s="4"/>
      <c r="D31" s="1"/>
      <c r="E31" s="1"/>
      <c r="F31" s="1">
        <v>47</v>
      </c>
      <c r="G31" s="1">
        <v>52</v>
      </c>
      <c r="H31" s="1">
        <v>50</v>
      </c>
      <c r="I31" s="1">
        <v>50</v>
      </c>
      <c r="J31" s="1">
        <v>53</v>
      </c>
      <c r="K31" s="1">
        <v>58</v>
      </c>
      <c r="L31" s="1"/>
      <c r="M31">
        <f t="shared" si="0"/>
        <v>55.5</v>
      </c>
      <c r="N31">
        <f t="shared" si="1"/>
        <v>34.5</v>
      </c>
    </row>
    <row r="32" spans="1:14">
      <c r="A32" s="1" t="s">
        <v>37</v>
      </c>
      <c r="B32" s="1"/>
      <c r="C32" s="1"/>
      <c r="D32" s="1"/>
      <c r="E32" s="1"/>
      <c r="F32" s="1">
        <v>65</v>
      </c>
      <c r="G32" s="1">
        <v>56</v>
      </c>
      <c r="H32" s="1">
        <v>48</v>
      </c>
      <c r="I32" s="1">
        <v>52</v>
      </c>
      <c r="J32" s="1">
        <v>59</v>
      </c>
      <c r="K32" s="1">
        <v>68</v>
      </c>
      <c r="L32" s="1"/>
      <c r="M32">
        <f t="shared" si="0"/>
        <v>63.5</v>
      </c>
      <c r="N32">
        <f t="shared" si="1"/>
        <v>26.5</v>
      </c>
    </row>
    <row r="33" spans="1:14">
      <c r="A33" s="1" t="s">
        <v>38</v>
      </c>
      <c r="B33" s="1"/>
      <c r="C33" s="1"/>
      <c r="D33" s="1"/>
      <c r="E33" s="1"/>
      <c r="F33" s="1">
        <v>46</v>
      </c>
      <c r="G33" s="1">
        <v>50</v>
      </c>
      <c r="H33" s="1">
        <v>48</v>
      </c>
      <c r="I33" s="1">
        <v>49</v>
      </c>
      <c r="J33" s="1">
        <v>50</v>
      </c>
      <c r="K33" s="1">
        <v>61</v>
      </c>
      <c r="L33" s="1"/>
      <c r="M33">
        <f t="shared" si="0"/>
        <v>55.5</v>
      </c>
      <c r="N33">
        <f t="shared" si="1"/>
        <v>34.5</v>
      </c>
    </row>
    <row r="34" spans="1:14">
      <c r="A34" s="1" t="s">
        <v>39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4">
      <c r="A35" s="1" t="s">
        <v>40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4">
      <c r="A36" s="1" t="s">
        <v>41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4" ht="15.75" thickBot="1">
      <c r="A37" s="2" t="s">
        <v>42</v>
      </c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</row>
    <row r="38" spans="1:14" ht="15.75" thickTop="1"/>
  </sheetData>
  <mergeCells count="6">
    <mergeCell ref="A1:L1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DF18-0DC6-4066-996C-7824A1F7E545}">
  <dimension ref="A1:O39"/>
  <sheetViews>
    <sheetView tabSelected="1" workbookViewId="0">
      <selection activeCell="O19" sqref="O19"/>
    </sheetView>
  </sheetViews>
  <sheetFormatPr defaultRowHeight="15"/>
  <cols>
    <col min="1" max="1" width="10" customWidth="1"/>
    <col min="7" max="8" width="10.7109375" customWidth="1"/>
    <col min="9" max="9" width="10.5703125" bestFit="1" customWidth="1"/>
  </cols>
  <sheetData>
    <row r="1" spans="1:14">
      <c r="A1" s="33" t="s">
        <v>43</v>
      </c>
      <c r="B1" s="33"/>
      <c r="C1" s="33"/>
      <c r="D1" s="33"/>
      <c r="E1" s="33"/>
      <c r="G1" s="34" t="s">
        <v>44</v>
      </c>
      <c r="H1" s="34"/>
      <c r="I1" s="34"/>
      <c r="J1" s="34"/>
      <c r="K1" s="34"/>
      <c r="L1" s="34"/>
    </row>
    <row r="2" spans="1:14">
      <c r="A2" s="5" t="s">
        <v>1</v>
      </c>
      <c r="B2" s="5" t="s">
        <v>45</v>
      </c>
      <c r="C2" s="5" t="s">
        <v>46</v>
      </c>
      <c r="D2" s="6" t="s">
        <v>47</v>
      </c>
      <c r="E2" s="1" t="s">
        <v>48</v>
      </c>
      <c r="F2" s="28" t="s">
        <v>49</v>
      </c>
      <c r="G2" s="1" t="s">
        <v>50</v>
      </c>
      <c r="H2" s="1" t="s">
        <v>51</v>
      </c>
      <c r="I2" s="1" t="s">
        <v>52</v>
      </c>
      <c r="J2" s="27" t="s">
        <v>53</v>
      </c>
      <c r="K2" s="24"/>
    </row>
    <row r="3" spans="1:14">
      <c r="A3" s="1" t="s">
        <v>11</v>
      </c>
      <c r="B3" s="7">
        <v>2.1</v>
      </c>
      <c r="C3" s="7">
        <v>0.52</v>
      </c>
      <c r="D3" s="7">
        <v>2.2999999999999998</v>
      </c>
      <c r="E3" s="8">
        <v>0.49</v>
      </c>
      <c r="F3" s="9">
        <f>SUM(C3+E3)</f>
        <v>1.01</v>
      </c>
      <c r="G3" s="1" t="s">
        <v>11</v>
      </c>
      <c r="H3" s="1">
        <v>9.5</v>
      </c>
      <c r="I3" s="21">
        <v>8.1</v>
      </c>
      <c r="J3" s="20">
        <f>H3/I3</f>
        <v>1.1728395061728396</v>
      </c>
      <c r="K3" s="25"/>
      <c r="L3" t="s">
        <v>54</v>
      </c>
      <c r="M3" s="9">
        <f>AVERAGE(F3:F6)</f>
        <v>0.87</v>
      </c>
      <c r="N3">
        <f>STDEV(F3:F6)</f>
        <v>0.20976176963403007</v>
      </c>
    </row>
    <row r="4" spans="1:14">
      <c r="A4" s="1" t="s">
        <v>12</v>
      </c>
      <c r="B4" s="7">
        <v>1.87</v>
      </c>
      <c r="C4" s="7">
        <v>0.4</v>
      </c>
      <c r="D4" s="7">
        <v>1.94</v>
      </c>
      <c r="E4" s="8">
        <v>0.43</v>
      </c>
      <c r="F4" s="9">
        <f t="shared" ref="F4:F33" si="0">SUM(C4+E4)</f>
        <v>0.83000000000000007</v>
      </c>
      <c r="G4" s="1" t="s">
        <v>12</v>
      </c>
      <c r="H4" s="1">
        <v>9.5</v>
      </c>
      <c r="I4" s="21">
        <v>6.5</v>
      </c>
      <c r="J4" s="20">
        <f t="shared" ref="J4:J33" si="1">H4/I4</f>
        <v>1.4615384615384615</v>
      </c>
      <c r="K4" s="25"/>
      <c r="L4" t="s">
        <v>55</v>
      </c>
      <c r="M4" s="9">
        <f>AVERAGE(F12:F15)</f>
        <v>1.0074999999999998</v>
      </c>
      <c r="N4">
        <f>STDEV(F12:F15)</f>
        <v>0.35017852589786286</v>
      </c>
    </row>
    <row r="5" spans="1:14">
      <c r="A5" s="1" t="s">
        <v>13</v>
      </c>
      <c r="B5" s="7">
        <v>1.68</v>
      </c>
      <c r="C5" s="7">
        <v>0.34</v>
      </c>
      <c r="D5" s="7">
        <v>1.1599999999999999</v>
      </c>
      <c r="E5" s="8">
        <v>0.25</v>
      </c>
      <c r="F5" s="9">
        <f t="shared" si="0"/>
        <v>0.59000000000000008</v>
      </c>
      <c r="G5" s="1" t="s">
        <v>13</v>
      </c>
      <c r="H5" s="1">
        <v>9.5</v>
      </c>
      <c r="I5" s="21">
        <v>7.8</v>
      </c>
      <c r="J5" s="20">
        <f t="shared" si="1"/>
        <v>1.2179487179487181</v>
      </c>
      <c r="K5" s="25"/>
      <c r="L5" t="s">
        <v>56</v>
      </c>
      <c r="M5" s="9">
        <f>AVERAGE(F21:F24)</f>
        <v>1.9675</v>
      </c>
      <c r="N5">
        <f>STDEV(F21:F24)</f>
        <v>1.4027443340347756</v>
      </c>
    </row>
    <row r="6" spans="1:14">
      <c r="A6" s="1" t="s">
        <v>14</v>
      </c>
      <c r="B6" s="7">
        <v>2.4500000000000002</v>
      </c>
      <c r="C6" s="7">
        <v>0.56999999999999995</v>
      </c>
      <c r="D6" s="7">
        <v>1.98</v>
      </c>
      <c r="E6" s="8">
        <v>0.48</v>
      </c>
      <c r="F6" s="9">
        <f t="shared" si="0"/>
        <v>1.0499999999999998</v>
      </c>
      <c r="G6" s="1" t="s">
        <v>14</v>
      </c>
      <c r="H6" s="1">
        <v>9.5</v>
      </c>
      <c r="I6" s="21">
        <v>7.6</v>
      </c>
      <c r="J6" s="20">
        <f t="shared" si="1"/>
        <v>1.25</v>
      </c>
      <c r="K6" s="26"/>
      <c r="L6" s="10" t="s">
        <v>57</v>
      </c>
      <c r="M6" s="9">
        <f>AVERAGE(F30:F33)</f>
        <v>1.84</v>
      </c>
      <c r="N6">
        <f>STDEV(F30:F33)</f>
        <v>0.6484854148963819</v>
      </c>
    </row>
    <row r="7" spans="1:14">
      <c r="A7" s="1" t="s">
        <v>15</v>
      </c>
      <c r="B7" s="7"/>
      <c r="C7" s="7"/>
      <c r="D7" s="7"/>
      <c r="E7" s="8"/>
      <c r="F7" s="9"/>
      <c r="G7" s="1" t="s">
        <v>15</v>
      </c>
      <c r="H7" s="1">
        <v>9.5</v>
      </c>
      <c r="I7" s="21"/>
      <c r="J7" s="20"/>
      <c r="K7" s="25"/>
    </row>
    <row r="8" spans="1:14">
      <c r="A8" s="1" t="s">
        <v>16</v>
      </c>
      <c r="B8" s="7"/>
      <c r="C8" s="7"/>
      <c r="D8" s="7"/>
      <c r="E8" s="8"/>
      <c r="F8" s="9"/>
      <c r="G8" s="1" t="s">
        <v>16</v>
      </c>
      <c r="H8" s="1">
        <v>9.5</v>
      </c>
      <c r="I8" s="21"/>
      <c r="J8" s="20"/>
      <c r="K8" s="25"/>
    </row>
    <row r="9" spans="1:14">
      <c r="A9" s="1" t="s">
        <v>17</v>
      </c>
      <c r="B9" s="7"/>
      <c r="C9" s="7"/>
      <c r="D9" s="7"/>
      <c r="E9" s="8"/>
      <c r="F9" s="9"/>
      <c r="G9" s="1" t="s">
        <v>17</v>
      </c>
      <c r="H9" s="1">
        <v>9.5</v>
      </c>
      <c r="I9" s="21"/>
      <c r="J9" s="20"/>
      <c r="K9" s="25"/>
    </row>
    <row r="10" spans="1:14">
      <c r="A10" s="11" t="s">
        <v>18</v>
      </c>
      <c r="B10" s="12"/>
      <c r="C10" s="12"/>
      <c r="D10" s="12"/>
      <c r="E10" s="13"/>
      <c r="F10" s="9"/>
      <c r="G10" s="1" t="s">
        <v>18</v>
      </c>
      <c r="H10" s="1">
        <v>9.5</v>
      </c>
      <c r="I10" s="21"/>
      <c r="J10" s="20"/>
      <c r="K10" s="25"/>
    </row>
    <row r="11" spans="1:14" ht="15.75" thickBot="1">
      <c r="A11" s="2"/>
      <c r="B11" s="14"/>
      <c r="C11" s="14"/>
      <c r="D11" s="14"/>
      <c r="E11" s="14"/>
      <c r="F11" s="9"/>
      <c r="G11" s="2"/>
      <c r="H11" s="1"/>
      <c r="I11" s="22"/>
      <c r="J11" s="20"/>
      <c r="K11" s="25"/>
    </row>
    <row r="12" spans="1:14" ht="15.75" thickTop="1">
      <c r="A12" s="4" t="s">
        <v>19</v>
      </c>
      <c r="B12" s="15">
        <v>2.2599999999999998</v>
      </c>
      <c r="C12" s="15">
        <v>0.69</v>
      </c>
      <c r="D12" s="15">
        <v>1.0900000000000001</v>
      </c>
      <c r="E12" s="16">
        <v>0.22</v>
      </c>
      <c r="F12" s="9">
        <f t="shared" si="0"/>
        <v>0.90999999999999992</v>
      </c>
      <c r="G12" s="4" t="s">
        <v>19</v>
      </c>
      <c r="H12" s="1">
        <v>9.5</v>
      </c>
      <c r="I12" s="23">
        <v>4.4000000000000004</v>
      </c>
      <c r="J12" s="20">
        <f t="shared" si="1"/>
        <v>2.1590909090909087</v>
      </c>
      <c r="K12" s="25"/>
    </row>
    <row r="13" spans="1:14">
      <c r="A13" s="1" t="s">
        <v>20</v>
      </c>
      <c r="B13" s="7">
        <v>3.56</v>
      </c>
      <c r="C13" s="7">
        <v>0.83</v>
      </c>
      <c r="D13" s="7">
        <v>3.61</v>
      </c>
      <c r="E13" s="8">
        <v>0.65</v>
      </c>
      <c r="F13" s="9">
        <f t="shared" si="0"/>
        <v>1.48</v>
      </c>
      <c r="G13" s="1" t="s">
        <v>20</v>
      </c>
      <c r="H13" s="1">
        <v>9.5</v>
      </c>
      <c r="I13" s="21">
        <v>5.0999999999999996</v>
      </c>
      <c r="J13" s="20">
        <f t="shared" si="1"/>
        <v>1.8627450980392157</v>
      </c>
      <c r="K13" s="25"/>
    </row>
    <row r="14" spans="1:14">
      <c r="A14" s="1" t="s">
        <v>21</v>
      </c>
      <c r="B14" s="7">
        <v>2.02</v>
      </c>
      <c r="C14" s="7">
        <v>0.38</v>
      </c>
      <c r="D14" s="7">
        <v>1.34</v>
      </c>
      <c r="E14" s="8">
        <v>0.26</v>
      </c>
      <c r="F14" s="9">
        <f t="shared" si="0"/>
        <v>0.64</v>
      </c>
      <c r="G14" s="1" t="s">
        <v>21</v>
      </c>
      <c r="H14" s="1">
        <v>9.5</v>
      </c>
      <c r="I14" s="21">
        <v>5.2</v>
      </c>
      <c r="J14" s="20">
        <f t="shared" si="1"/>
        <v>1.8269230769230769</v>
      </c>
      <c r="K14" s="25"/>
    </row>
    <row r="15" spans="1:14">
      <c r="A15" s="1" t="s">
        <v>22</v>
      </c>
      <c r="B15" s="7">
        <v>2.76</v>
      </c>
      <c r="C15" s="7">
        <v>0.59</v>
      </c>
      <c r="D15" s="7">
        <v>2.4500000000000002</v>
      </c>
      <c r="E15" s="8">
        <v>0.41</v>
      </c>
      <c r="F15" s="9">
        <f t="shared" si="0"/>
        <v>1</v>
      </c>
      <c r="G15" s="1" t="s">
        <v>22</v>
      </c>
      <c r="H15" s="1">
        <v>9.5</v>
      </c>
      <c r="I15" s="21">
        <v>4.3</v>
      </c>
      <c r="J15" s="20">
        <f t="shared" si="1"/>
        <v>2.2093023255813953</v>
      </c>
      <c r="K15" s="25"/>
    </row>
    <row r="16" spans="1:14">
      <c r="A16" s="1" t="s">
        <v>23</v>
      </c>
      <c r="B16" s="7"/>
      <c r="C16" s="7"/>
      <c r="D16" s="7"/>
      <c r="E16" s="8"/>
      <c r="F16" s="9"/>
      <c r="G16" s="1" t="s">
        <v>23</v>
      </c>
      <c r="H16" s="1">
        <v>9.5</v>
      </c>
      <c r="I16" s="21"/>
      <c r="J16" s="20"/>
      <c r="K16" s="25"/>
    </row>
    <row r="17" spans="1:15">
      <c r="A17" s="1" t="s">
        <v>24</v>
      </c>
      <c r="B17" s="7"/>
      <c r="C17" s="7"/>
      <c r="D17" s="7"/>
      <c r="E17" s="8"/>
      <c r="F17" s="9"/>
      <c r="G17" s="1" t="s">
        <v>24</v>
      </c>
      <c r="H17" s="1">
        <v>9.5</v>
      </c>
      <c r="I17" s="21"/>
      <c r="J17" s="20"/>
      <c r="K17" s="25"/>
    </row>
    <row r="18" spans="1:15">
      <c r="A18" s="1" t="s">
        <v>25</v>
      </c>
      <c r="B18" s="7"/>
      <c r="C18" s="7"/>
      <c r="D18" s="7"/>
      <c r="E18" s="8"/>
      <c r="F18" s="9"/>
      <c r="G18" s="1" t="s">
        <v>25</v>
      </c>
      <c r="H18" s="1">
        <v>9.5</v>
      </c>
      <c r="I18" s="21"/>
      <c r="J18" s="20"/>
      <c r="K18" s="25"/>
    </row>
    <row r="19" spans="1:15">
      <c r="A19" s="11" t="s">
        <v>26</v>
      </c>
      <c r="B19" s="12"/>
      <c r="C19" s="12"/>
      <c r="D19" s="12"/>
      <c r="E19" s="13"/>
      <c r="F19" s="9"/>
      <c r="G19" s="1" t="s">
        <v>26</v>
      </c>
      <c r="H19" s="1">
        <v>9.5</v>
      </c>
      <c r="I19" s="21"/>
      <c r="J19" s="20"/>
      <c r="K19" s="25"/>
      <c r="O19" t="s">
        <v>58</v>
      </c>
    </row>
    <row r="20" spans="1:15" ht="15.75" thickBot="1">
      <c r="A20" s="2"/>
      <c r="B20" s="14"/>
      <c r="C20" s="14"/>
      <c r="D20" s="14"/>
      <c r="E20" s="14"/>
      <c r="F20" s="9"/>
      <c r="G20" s="2"/>
      <c r="H20" s="1"/>
      <c r="I20" s="22"/>
      <c r="J20" s="20"/>
      <c r="K20" s="25"/>
    </row>
    <row r="21" spans="1:15" ht="15.75" thickTop="1">
      <c r="A21" s="4" t="s">
        <v>27</v>
      </c>
      <c r="B21" s="15">
        <v>1.5</v>
      </c>
      <c r="C21" s="15">
        <v>0.27</v>
      </c>
      <c r="D21" s="15">
        <v>1.3</v>
      </c>
      <c r="E21" s="16">
        <v>0.25</v>
      </c>
      <c r="F21" s="9">
        <f t="shared" si="0"/>
        <v>0.52</v>
      </c>
      <c r="G21" s="4" t="s">
        <v>27</v>
      </c>
      <c r="H21" s="1">
        <v>9.5</v>
      </c>
      <c r="I21" s="23">
        <v>6</v>
      </c>
      <c r="J21" s="20">
        <f t="shared" si="1"/>
        <v>1.5833333333333333</v>
      </c>
      <c r="K21" s="25"/>
    </row>
    <row r="22" spans="1:15">
      <c r="A22" s="1" t="s">
        <v>28</v>
      </c>
      <c r="B22" s="7">
        <v>9.4600000000000009</v>
      </c>
      <c r="C22" s="7">
        <v>1.96</v>
      </c>
      <c r="D22" s="7">
        <v>6.68</v>
      </c>
      <c r="E22" s="8">
        <v>1.51</v>
      </c>
      <c r="F22" s="9">
        <f t="shared" si="0"/>
        <v>3.4699999999999998</v>
      </c>
      <c r="G22" s="1" t="s">
        <v>28</v>
      </c>
      <c r="H22" s="1">
        <v>9.5</v>
      </c>
      <c r="I22" s="21">
        <v>10.4</v>
      </c>
      <c r="J22" s="20">
        <f t="shared" si="1"/>
        <v>0.91346153846153844</v>
      </c>
      <c r="K22" s="25"/>
    </row>
    <row r="23" spans="1:15">
      <c r="A23" s="1" t="s">
        <v>29</v>
      </c>
      <c r="B23" s="7">
        <v>3.38</v>
      </c>
      <c r="C23" s="7">
        <v>0.56999999999999995</v>
      </c>
      <c r="D23" s="7">
        <v>2.14</v>
      </c>
      <c r="E23" s="8">
        <v>0.49</v>
      </c>
      <c r="F23" s="9">
        <f t="shared" si="0"/>
        <v>1.06</v>
      </c>
      <c r="G23" s="1" t="s">
        <v>29</v>
      </c>
      <c r="H23" s="1">
        <v>9.5</v>
      </c>
      <c r="I23" s="21">
        <v>7.7</v>
      </c>
      <c r="J23" s="20">
        <f t="shared" si="1"/>
        <v>1.2337662337662338</v>
      </c>
      <c r="K23" s="25"/>
    </row>
    <row r="24" spans="1:15">
      <c r="A24" s="1" t="s">
        <v>30</v>
      </c>
      <c r="B24" s="7">
        <v>8.01</v>
      </c>
      <c r="C24" s="7">
        <v>1.82</v>
      </c>
      <c r="D24" s="7">
        <v>5.0599999999999996</v>
      </c>
      <c r="E24" s="8">
        <v>1</v>
      </c>
      <c r="F24" s="9">
        <f t="shared" si="0"/>
        <v>2.8200000000000003</v>
      </c>
      <c r="G24" s="1" t="s">
        <v>30</v>
      </c>
      <c r="H24" s="1">
        <v>9.5</v>
      </c>
      <c r="I24" s="21">
        <v>10.6</v>
      </c>
      <c r="J24" s="20">
        <f t="shared" si="1"/>
        <v>0.89622641509433965</v>
      </c>
      <c r="K24" s="25"/>
    </row>
    <row r="25" spans="1:15">
      <c r="A25" s="1" t="s">
        <v>31</v>
      </c>
      <c r="B25" s="7"/>
      <c r="C25" s="7"/>
      <c r="D25" s="7"/>
      <c r="E25" s="8"/>
      <c r="F25" s="9"/>
      <c r="G25" s="1" t="s">
        <v>31</v>
      </c>
      <c r="H25" s="1">
        <v>9.5</v>
      </c>
      <c r="I25" s="21"/>
      <c r="J25" s="20"/>
      <c r="K25" s="25"/>
    </row>
    <row r="26" spans="1:15">
      <c r="A26" s="1" t="s">
        <v>32</v>
      </c>
      <c r="B26" s="7"/>
      <c r="C26" s="7"/>
      <c r="D26" s="7"/>
      <c r="E26" s="8"/>
      <c r="F26" s="9"/>
      <c r="G26" s="1" t="s">
        <v>32</v>
      </c>
      <c r="H26" s="1">
        <v>9.5</v>
      </c>
      <c r="I26" s="21"/>
      <c r="J26" s="20"/>
      <c r="K26" s="25"/>
    </row>
    <row r="27" spans="1:15">
      <c r="A27" s="1" t="s">
        <v>33</v>
      </c>
      <c r="B27" s="7"/>
      <c r="C27" s="7"/>
      <c r="D27" s="7"/>
      <c r="E27" s="8"/>
      <c r="F27" s="9"/>
      <c r="G27" s="1" t="s">
        <v>33</v>
      </c>
      <c r="H27" s="1">
        <v>9.5</v>
      </c>
      <c r="I27" s="21"/>
      <c r="J27" s="20"/>
      <c r="K27" s="25"/>
    </row>
    <row r="28" spans="1:15">
      <c r="A28" s="11" t="s">
        <v>34</v>
      </c>
      <c r="B28" s="12"/>
      <c r="C28" s="12"/>
      <c r="D28" s="12"/>
      <c r="E28" s="13"/>
      <c r="F28" s="9"/>
      <c r="G28" s="1" t="s">
        <v>34</v>
      </c>
      <c r="H28" s="1">
        <v>9.5</v>
      </c>
      <c r="I28" s="21"/>
      <c r="J28" s="20"/>
      <c r="K28" s="25"/>
    </row>
    <row r="29" spans="1:15" ht="15.75" thickBot="1">
      <c r="A29" s="2"/>
      <c r="B29" s="14"/>
      <c r="C29" s="14"/>
      <c r="D29" s="14"/>
      <c r="E29" s="14"/>
      <c r="F29" s="9"/>
      <c r="G29" s="2"/>
      <c r="H29" s="1"/>
      <c r="I29" s="22"/>
      <c r="J29" s="20"/>
      <c r="K29" s="25"/>
    </row>
    <row r="30" spans="1:15" ht="15.75" thickTop="1">
      <c r="A30" s="4" t="s">
        <v>35</v>
      </c>
      <c r="B30" s="15">
        <v>7.47</v>
      </c>
      <c r="C30" s="15">
        <v>1.74</v>
      </c>
      <c r="D30" s="15">
        <v>4.74</v>
      </c>
      <c r="E30" s="16">
        <v>0.72</v>
      </c>
      <c r="F30" s="9">
        <f t="shared" si="0"/>
        <v>2.46</v>
      </c>
      <c r="G30" s="4" t="s">
        <v>35</v>
      </c>
      <c r="H30" s="1">
        <v>9.5</v>
      </c>
      <c r="I30" s="23">
        <v>6.4</v>
      </c>
      <c r="J30" s="20">
        <f t="shared" si="1"/>
        <v>1.484375</v>
      </c>
      <c r="K30" s="25"/>
    </row>
    <row r="31" spans="1:15">
      <c r="A31" s="1" t="s">
        <v>36</v>
      </c>
      <c r="B31" s="7">
        <v>4.0599999999999996</v>
      </c>
      <c r="C31" s="7">
        <v>0.81</v>
      </c>
      <c r="D31" s="7">
        <v>3.16</v>
      </c>
      <c r="E31" s="8">
        <v>0.47</v>
      </c>
      <c r="F31" s="9">
        <f t="shared" si="0"/>
        <v>1.28</v>
      </c>
      <c r="G31" s="1" t="s">
        <v>36</v>
      </c>
      <c r="H31" s="1">
        <v>9.5</v>
      </c>
      <c r="I31" s="21">
        <v>5.5</v>
      </c>
      <c r="J31" s="20">
        <f t="shared" si="1"/>
        <v>1.7272727272727273</v>
      </c>
      <c r="K31" s="25"/>
    </row>
    <row r="32" spans="1:15">
      <c r="A32" s="1" t="s">
        <v>37</v>
      </c>
      <c r="B32" s="7">
        <v>8.33</v>
      </c>
      <c r="C32" s="7">
        <v>1.37</v>
      </c>
      <c r="D32" s="7">
        <v>6.19</v>
      </c>
      <c r="E32" s="8">
        <v>0.97</v>
      </c>
      <c r="F32" s="9">
        <f t="shared" si="0"/>
        <v>2.34</v>
      </c>
      <c r="G32" s="1" t="s">
        <v>37</v>
      </c>
      <c r="H32" s="1">
        <v>9.5</v>
      </c>
      <c r="I32" s="21">
        <v>4.5999999999999996</v>
      </c>
      <c r="J32" s="20">
        <f t="shared" si="1"/>
        <v>2.0652173913043481</v>
      </c>
      <c r="K32" s="25"/>
    </row>
    <row r="33" spans="1:11">
      <c r="A33" s="1" t="s">
        <v>38</v>
      </c>
      <c r="B33" s="7">
        <v>4.5599999999999996</v>
      </c>
      <c r="C33" s="7">
        <v>0.76</v>
      </c>
      <c r="D33" s="7">
        <v>3.06</v>
      </c>
      <c r="E33" s="8">
        <v>0.52</v>
      </c>
      <c r="F33" s="9">
        <f t="shared" si="0"/>
        <v>1.28</v>
      </c>
      <c r="G33" s="1" t="s">
        <v>38</v>
      </c>
      <c r="H33" s="1">
        <v>9.5</v>
      </c>
      <c r="I33" s="21">
        <v>6.1</v>
      </c>
      <c r="J33" s="20">
        <f t="shared" si="1"/>
        <v>1.557377049180328</v>
      </c>
      <c r="K33" s="25"/>
    </row>
    <row r="34" spans="1:11">
      <c r="A34" s="1" t="s">
        <v>39</v>
      </c>
      <c r="B34" s="7"/>
      <c r="C34" s="7"/>
      <c r="D34" s="7"/>
      <c r="E34" s="8"/>
      <c r="G34" s="1" t="s">
        <v>39</v>
      </c>
      <c r="H34" s="1">
        <v>9.5</v>
      </c>
      <c r="I34" s="21"/>
      <c r="J34" s="21"/>
      <c r="K34" s="25"/>
    </row>
    <row r="35" spans="1:11">
      <c r="A35" s="1" t="s">
        <v>40</v>
      </c>
      <c r="B35" s="7"/>
      <c r="C35" s="7"/>
      <c r="D35" s="7"/>
      <c r="E35" s="8"/>
      <c r="G35" s="1" t="s">
        <v>40</v>
      </c>
      <c r="H35" s="1">
        <v>9.5</v>
      </c>
      <c r="I35" s="21"/>
      <c r="J35" s="21"/>
      <c r="K35" s="25"/>
    </row>
    <row r="36" spans="1:11">
      <c r="A36" s="1" t="s">
        <v>41</v>
      </c>
      <c r="B36" s="7"/>
      <c r="C36" s="7"/>
      <c r="D36" s="7"/>
      <c r="E36" s="8"/>
      <c r="G36" s="1" t="s">
        <v>41</v>
      </c>
      <c r="H36" s="1">
        <v>9.5</v>
      </c>
      <c r="I36" s="21"/>
      <c r="J36" s="21"/>
      <c r="K36" s="25"/>
    </row>
    <row r="37" spans="1:11" ht="15.75" thickBot="1">
      <c r="A37" s="17" t="s">
        <v>42</v>
      </c>
      <c r="B37" s="12"/>
      <c r="C37" s="12"/>
      <c r="D37" s="7"/>
      <c r="E37" s="8"/>
      <c r="G37" s="1" t="s">
        <v>42</v>
      </c>
      <c r="H37" s="1">
        <v>9.5</v>
      </c>
      <c r="I37" s="21"/>
      <c r="J37" s="21"/>
      <c r="K37" s="25"/>
    </row>
    <row r="38" spans="1:11" ht="15.75" thickBot="1">
      <c r="A38" s="3"/>
      <c r="B38" s="18"/>
      <c r="C38" s="18"/>
      <c r="D38" s="18"/>
      <c r="E38" s="2"/>
      <c r="G38" s="2"/>
      <c r="H38" s="2"/>
      <c r="I38" s="22"/>
      <c r="J38" s="1"/>
      <c r="K38" s="24"/>
    </row>
    <row r="39" spans="1:11" ht="15.75" thickTop="1"/>
  </sheetData>
  <mergeCells count="2">
    <mergeCell ref="A1:E1"/>
    <mergeCell ref="G1:L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85BECC7A586D4A8A6BF6AEFA70346E" ma:contentTypeVersion="9" ma:contentTypeDescription="Create a new document." ma:contentTypeScope="" ma:versionID="c0ec973c07cc18f791da403b1bb1ee17">
  <xsd:schema xmlns:xsd="http://www.w3.org/2001/XMLSchema" xmlns:xs="http://www.w3.org/2001/XMLSchema" xmlns:p="http://schemas.microsoft.com/office/2006/metadata/properties" xmlns:ns3="a56ddad5-6425-4127-9ac3-bd03fc8b7f27" targetNamespace="http://schemas.microsoft.com/office/2006/metadata/properties" ma:root="true" ma:fieldsID="a23cb7d2f6a86ef92010b1a74eeaac2e" ns3:_="">
    <xsd:import namespace="a56ddad5-6425-4127-9ac3-bd03fc8b7f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ddad5-6425-4127-9ac3-bd03fc8b7f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4FF299-13F9-4A68-A246-1F0BA34CF202}"/>
</file>

<file path=customXml/itemProps2.xml><?xml version="1.0" encoding="utf-8"?>
<ds:datastoreItem xmlns:ds="http://schemas.openxmlformats.org/officeDocument/2006/customXml" ds:itemID="{D1D22BFC-8E02-4FC7-9D53-077A6150D1EF}"/>
</file>

<file path=customXml/itemProps3.xml><?xml version="1.0" encoding="utf-8"?>
<ds:datastoreItem xmlns:ds="http://schemas.openxmlformats.org/officeDocument/2006/customXml" ds:itemID="{713C2655-AE98-418D-8511-45F3E285C0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Thomas, Michael D</dc:creator>
  <cp:keywords/>
  <dc:description/>
  <cp:lastModifiedBy>Thomas, Michael D</cp:lastModifiedBy>
  <cp:revision/>
  <dcterms:created xsi:type="dcterms:W3CDTF">2020-11-28T16:41:54Z</dcterms:created>
  <dcterms:modified xsi:type="dcterms:W3CDTF">2021-02-02T16:04:56Z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0x010100C085BECC7A586D4A8A6BF6AEFA70346E</vt:lpwstr>
  </property>
</Properties>
</file>