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mthomas79_rockets_utoledo_edu/Documents/Research/Data/Survey/Celebrity/"/>
    </mc:Choice>
  </mc:AlternateContent>
  <xr:revisionPtr revIDLastSave="0" documentId="8_{C56DD86E-7E7D-4C47-8636-A4F34240DBC4}" xr6:coauthVersionLast="36" xr6:coauthVersionMax="36" xr10:uidLastSave="{00000000-0000-0000-0000-000000000000}"/>
  <bookViews>
    <workbookView xWindow="-120" yWindow="-120" windowWidth="20730" windowHeight="11760" xr2:uid="{C56667D3-EE64-470F-9A55-33A232F3372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2" i="1"/>
  <c r="L2" i="1" s="1"/>
  <c r="M5" i="2" l="1"/>
  <c r="L5" i="2"/>
  <c r="M6" i="2"/>
  <c r="M4" i="2"/>
  <c r="M3" i="2"/>
  <c r="F23" i="2" l="1"/>
  <c r="L4" i="2"/>
  <c r="F12" i="2"/>
  <c r="F13" i="2"/>
  <c r="F14" i="2"/>
  <c r="F15" i="2"/>
  <c r="F21" i="2"/>
  <c r="F22" i="2"/>
  <c r="F24" i="2"/>
  <c r="F30" i="2"/>
  <c r="L6" i="2" s="1"/>
  <c r="F31" i="2"/>
  <c r="F32" i="2"/>
  <c r="F33" i="2"/>
  <c r="F4" i="2"/>
  <c r="F5" i="2"/>
  <c r="F6" i="2"/>
  <c r="F3" i="2"/>
  <c r="L3" i="2" s="1"/>
  <c r="J5" i="2"/>
  <c r="J6" i="2"/>
  <c r="J12" i="2"/>
  <c r="J13" i="2"/>
  <c r="J14" i="2"/>
  <c r="J15" i="2"/>
  <c r="J21" i="2"/>
  <c r="J22" i="2"/>
  <c r="J23" i="2"/>
  <c r="J24" i="2"/>
  <c r="J30" i="2"/>
  <c r="J31" i="2"/>
  <c r="J32" i="2"/>
  <c r="J33" i="2"/>
</calcChain>
</file>

<file path=xl/sharedStrings.xml><?xml version="1.0" encoding="utf-8"?>
<sst xmlns="http://schemas.openxmlformats.org/spreadsheetml/2006/main" count="119" uniqueCount="63">
  <si>
    <t>Treatment</t>
  </si>
  <si>
    <t>Day 5</t>
  </si>
  <si>
    <t>Day 7</t>
  </si>
  <si>
    <t>Day 9</t>
  </si>
  <si>
    <t>Sl0101</t>
  </si>
  <si>
    <t>Sl0102</t>
  </si>
  <si>
    <t>Sl0103</t>
  </si>
  <si>
    <t>Sl0104</t>
  </si>
  <si>
    <t>Sl0105</t>
  </si>
  <si>
    <t>Sl0106</t>
  </si>
  <si>
    <t>Sl0107</t>
  </si>
  <si>
    <t>Sl0108</t>
  </si>
  <si>
    <t>Sl0201</t>
  </si>
  <si>
    <t>Sl0202</t>
  </si>
  <si>
    <t>Sl0203</t>
  </si>
  <si>
    <t>Sl0204</t>
  </si>
  <si>
    <t>Sl0205</t>
  </si>
  <si>
    <t>Sl0206</t>
  </si>
  <si>
    <t>Sl0207</t>
  </si>
  <si>
    <t>Sl0208</t>
  </si>
  <si>
    <t>Sl0301</t>
  </si>
  <si>
    <t>Sl0302</t>
  </si>
  <si>
    <t>Sl0303</t>
  </si>
  <si>
    <t>Sl0304</t>
  </si>
  <si>
    <t>Sl0305</t>
  </si>
  <si>
    <t>Sl0306</t>
  </si>
  <si>
    <t>Sl0307</t>
  </si>
  <si>
    <t>Sl0308</t>
  </si>
  <si>
    <t>Sl0401</t>
  </si>
  <si>
    <t>Sl0402</t>
  </si>
  <si>
    <t>Sl0403</t>
  </si>
  <si>
    <t>Sl0404</t>
  </si>
  <si>
    <t>Sl0405</t>
  </si>
  <si>
    <t>Sl0406</t>
  </si>
  <si>
    <t>Sl0407</t>
  </si>
  <si>
    <t>Sl0408</t>
  </si>
  <si>
    <t>Mass S Lycopersicum</t>
  </si>
  <si>
    <t>SLA S Lycopersicum</t>
  </si>
  <si>
    <t>Fresh Root</t>
  </si>
  <si>
    <t>Dry Root</t>
  </si>
  <si>
    <t>Fresh Shoot</t>
  </si>
  <si>
    <t>Dry Shoot</t>
  </si>
  <si>
    <t>Total dry</t>
  </si>
  <si>
    <t>treatment</t>
  </si>
  <si>
    <t>Area mm2</t>
  </si>
  <si>
    <t>Mass mg</t>
  </si>
  <si>
    <t>SLA</t>
  </si>
  <si>
    <t xml:space="preserve"> 40C 800PPM</t>
  </si>
  <si>
    <t>40C 400PPM</t>
  </si>
  <si>
    <t>32C 800PPM</t>
  </si>
  <si>
    <t>32C 400PPM</t>
  </si>
  <si>
    <t>Warming</t>
  </si>
  <si>
    <t>eCO2</t>
  </si>
  <si>
    <t>Combined</t>
  </si>
  <si>
    <t>Control</t>
  </si>
  <si>
    <t>Temp</t>
  </si>
  <si>
    <t>CO2</t>
  </si>
  <si>
    <t>eCO3</t>
  </si>
  <si>
    <t>eCO5</t>
  </si>
  <si>
    <t>Adaxial</t>
  </si>
  <si>
    <t>Abaxial</t>
  </si>
  <si>
    <t>Fresh_Shoot</t>
  </si>
  <si>
    <t>Dry_Weight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</si>
</sst>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9" xfId="0" applyNumberFormat="1" applyBorder="1"/>
    <xf numFmtId="0" fontId="0" fillId="0" borderId="10" xfId="0" applyBorder="1"/>
    <xf numFmtId="2" fontId="0" fillId="0" borderId="11" xfId="0" applyNumberFormat="1" applyBorder="1"/>
    <xf numFmtId="2" fontId="0" fillId="0" borderId="10" xfId="0" applyNumberFormat="1" applyBorder="1"/>
    <xf numFmtId="2" fontId="0" fillId="0" borderId="4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/>
    <xf numFmtId="0" fontId="0" fillId="0" borderId="0" xfId="0" applyFill="1" applyBorder="1"/>
    <xf numFmtId="2" fontId="0" fillId="2" borderId="2" xfId="0" applyNumberFormat="1" applyFill="1" applyBorder="1"/>
    <xf numFmtId="2" fontId="0" fillId="2" borderId="1" xfId="0" applyNumberFormat="1" applyFill="1" applyBorder="1"/>
    <xf numFmtId="2" fontId="0" fillId="2" borderId="0" xfId="0" applyNumberForma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1E87-E740-4109-AA40-960EAA957A2C}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s="1" t="s">
        <v>0</v>
      </c>
      <c r="B1" s="24" t="s">
        <v>1</v>
      </c>
      <c r="C1" s="25"/>
      <c r="D1" s="24" t="s">
        <v>2</v>
      </c>
      <c r="E1" s="25"/>
      <c r="F1" s="24" t="s">
        <v>3</v>
      </c>
      <c r="G1" s="26"/>
      <c r="H1" s="19" t="s">
        <v>55</v>
      </c>
      <c r="I1" t="s">
        <v>56</v>
      </c>
      <c r="J1" t="s">
        <v>0</v>
      </c>
      <c r="K1" t="s">
        <v>59</v>
      </c>
      <c r="L1" t="s">
        <v>60</v>
      </c>
      <c r="M1" s="7" t="s">
        <v>61</v>
      </c>
      <c r="N1" t="s">
        <v>62</v>
      </c>
    </row>
    <row r="2" spans="1:14" x14ac:dyDescent="0.25">
      <c r="A2" s="1" t="s">
        <v>4</v>
      </c>
      <c r="B2" s="1">
        <v>40</v>
      </c>
      <c r="C2" s="1">
        <v>30</v>
      </c>
      <c r="D2" s="1">
        <v>22</v>
      </c>
      <c r="E2" s="1">
        <v>28</v>
      </c>
      <c r="F2" s="1">
        <v>19</v>
      </c>
      <c r="G2" s="1">
        <v>26</v>
      </c>
      <c r="H2" s="1">
        <v>38</v>
      </c>
      <c r="I2" s="29">
        <v>800</v>
      </c>
      <c r="J2" t="s">
        <v>53</v>
      </c>
      <c r="K2">
        <f>AVERAGE(D2:G2)</f>
        <v>23.75</v>
      </c>
      <c r="L2">
        <f>90-K2</f>
        <v>66.25</v>
      </c>
      <c r="M2" s="7">
        <v>3.48</v>
      </c>
      <c r="N2" s="8">
        <v>0.56999999999999995</v>
      </c>
    </row>
    <row r="3" spans="1:14" x14ac:dyDescent="0.25">
      <c r="A3" s="1" t="s">
        <v>6</v>
      </c>
      <c r="B3" s="1">
        <v>30</v>
      </c>
      <c r="C3" s="1">
        <v>25</v>
      </c>
      <c r="D3" s="1">
        <v>15</v>
      </c>
      <c r="E3" s="1">
        <v>32</v>
      </c>
      <c r="F3" s="1">
        <v>18</v>
      </c>
      <c r="G3" s="1">
        <v>22</v>
      </c>
      <c r="H3" s="1">
        <v>38</v>
      </c>
      <c r="I3" s="29">
        <v>800</v>
      </c>
      <c r="J3" t="s">
        <v>53</v>
      </c>
      <c r="K3">
        <f t="shared" ref="K3:K15" si="0">AVERAGE(D3:G3)</f>
        <v>21.75</v>
      </c>
      <c r="L3">
        <f t="shared" ref="L3:L15" si="1">90-K3</f>
        <v>68.25</v>
      </c>
      <c r="M3" s="7">
        <v>4.91</v>
      </c>
      <c r="N3" s="8">
        <v>0.76</v>
      </c>
    </row>
    <row r="4" spans="1:14" x14ac:dyDescent="0.25">
      <c r="A4" s="1" t="s">
        <v>7</v>
      </c>
      <c r="B4" s="1">
        <v>18</v>
      </c>
      <c r="C4" s="1">
        <v>28</v>
      </c>
      <c r="D4" s="1">
        <v>20</v>
      </c>
      <c r="E4" s="1">
        <v>12</v>
      </c>
      <c r="F4" s="1">
        <v>25</v>
      </c>
      <c r="G4" s="1">
        <v>17</v>
      </c>
      <c r="H4" s="1">
        <v>38</v>
      </c>
      <c r="I4" s="29">
        <v>800</v>
      </c>
      <c r="J4" t="s">
        <v>53</v>
      </c>
      <c r="K4">
        <f t="shared" si="0"/>
        <v>18.5</v>
      </c>
      <c r="L4">
        <f t="shared" si="1"/>
        <v>71.5</v>
      </c>
      <c r="M4" s="7">
        <v>6.78</v>
      </c>
      <c r="N4" s="8">
        <v>1.1399999999999999</v>
      </c>
    </row>
    <row r="5" spans="1:14" ht="15.75" thickBot="1" x14ac:dyDescent="0.3">
      <c r="A5" s="4" t="s">
        <v>12</v>
      </c>
      <c r="B5" s="4">
        <v>45</v>
      </c>
      <c r="C5" s="4">
        <v>42</v>
      </c>
      <c r="D5" s="3">
        <v>44</v>
      </c>
      <c r="E5" s="4">
        <v>43</v>
      </c>
      <c r="F5" s="4">
        <v>32</v>
      </c>
      <c r="G5" s="4">
        <v>34</v>
      </c>
      <c r="H5" s="4">
        <v>38</v>
      </c>
      <c r="I5" s="30">
        <v>400</v>
      </c>
      <c r="J5" t="s">
        <v>51</v>
      </c>
      <c r="K5">
        <f t="shared" si="0"/>
        <v>38.25</v>
      </c>
      <c r="L5">
        <f t="shared" si="1"/>
        <v>51.75</v>
      </c>
      <c r="M5" s="15">
        <v>15.09</v>
      </c>
      <c r="N5" s="16">
        <v>2.04</v>
      </c>
    </row>
    <row r="6" spans="1:14" ht="15.75" thickTop="1" x14ac:dyDescent="0.25">
      <c r="A6" s="1" t="s">
        <v>13</v>
      </c>
      <c r="B6" s="1">
        <v>40</v>
      </c>
      <c r="C6" s="1">
        <v>38</v>
      </c>
      <c r="D6" s="4">
        <v>30</v>
      </c>
      <c r="E6" s="1">
        <v>28</v>
      </c>
      <c r="F6" s="1">
        <v>32</v>
      </c>
      <c r="G6" s="1">
        <v>34</v>
      </c>
      <c r="H6" s="1">
        <v>38</v>
      </c>
      <c r="I6" s="30">
        <v>400</v>
      </c>
      <c r="J6" t="s">
        <v>51</v>
      </c>
      <c r="K6">
        <f t="shared" si="0"/>
        <v>31</v>
      </c>
      <c r="L6">
        <f t="shared" si="1"/>
        <v>59</v>
      </c>
      <c r="M6" s="7">
        <v>14.25</v>
      </c>
      <c r="N6" s="8">
        <v>1.92</v>
      </c>
    </row>
    <row r="7" spans="1:14" x14ac:dyDescent="0.25">
      <c r="A7" s="1" t="s">
        <v>14</v>
      </c>
      <c r="B7" s="1">
        <v>47</v>
      </c>
      <c r="C7" s="1">
        <v>48</v>
      </c>
      <c r="D7" s="1">
        <v>44</v>
      </c>
      <c r="E7" s="1">
        <v>36</v>
      </c>
      <c r="F7" s="1">
        <v>43</v>
      </c>
      <c r="G7" s="1">
        <v>43</v>
      </c>
      <c r="H7" s="1">
        <v>38</v>
      </c>
      <c r="I7" s="30">
        <v>400</v>
      </c>
      <c r="J7" t="s">
        <v>51</v>
      </c>
      <c r="K7">
        <f t="shared" si="0"/>
        <v>41.5</v>
      </c>
      <c r="L7">
        <f t="shared" si="1"/>
        <v>48.5</v>
      </c>
      <c r="M7" s="7">
        <v>17.95</v>
      </c>
      <c r="N7" s="8">
        <v>3.05</v>
      </c>
    </row>
    <row r="8" spans="1:14" x14ac:dyDescent="0.25">
      <c r="A8" s="1" t="s">
        <v>15</v>
      </c>
      <c r="B8" s="1">
        <v>46</v>
      </c>
      <c r="C8" s="1">
        <v>48</v>
      </c>
      <c r="D8" s="1">
        <v>37</v>
      </c>
      <c r="E8" s="1">
        <v>42</v>
      </c>
      <c r="F8" s="1">
        <v>36</v>
      </c>
      <c r="G8" s="1">
        <v>34</v>
      </c>
      <c r="H8" s="1">
        <v>38</v>
      </c>
      <c r="I8" s="30">
        <v>400</v>
      </c>
      <c r="J8" t="s">
        <v>51</v>
      </c>
      <c r="K8">
        <f t="shared" si="0"/>
        <v>37.25</v>
      </c>
      <c r="L8">
        <f t="shared" si="1"/>
        <v>52.75</v>
      </c>
      <c r="M8" s="7">
        <v>20.68</v>
      </c>
      <c r="N8" s="8">
        <v>2.81</v>
      </c>
    </row>
    <row r="9" spans="1:14" x14ac:dyDescent="0.25">
      <c r="A9" s="4" t="s">
        <v>20</v>
      </c>
      <c r="B9" s="4">
        <v>52</v>
      </c>
      <c r="C9" s="4">
        <v>45</v>
      </c>
      <c r="D9" s="4">
        <v>49</v>
      </c>
      <c r="E9" s="4">
        <v>55</v>
      </c>
      <c r="F9" s="4">
        <v>53</v>
      </c>
      <c r="G9" s="4">
        <v>55</v>
      </c>
      <c r="H9" s="4">
        <v>30</v>
      </c>
      <c r="I9" s="30">
        <v>800</v>
      </c>
      <c r="J9" t="s">
        <v>52</v>
      </c>
      <c r="K9">
        <f t="shared" si="0"/>
        <v>53</v>
      </c>
      <c r="L9">
        <f t="shared" si="1"/>
        <v>37</v>
      </c>
      <c r="M9" s="15">
        <v>21.94</v>
      </c>
      <c r="N9" s="16">
        <v>5.07</v>
      </c>
    </row>
    <row r="10" spans="1:14" x14ac:dyDescent="0.25">
      <c r="A10" s="1" t="s">
        <v>21</v>
      </c>
      <c r="B10" s="1">
        <v>59</v>
      </c>
      <c r="C10" s="1">
        <v>56</v>
      </c>
      <c r="D10" s="1">
        <v>63</v>
      </c>
      <c r="E10" s="1">
        <v>49</v>
      </c>
      <c r="F10" s="1">
        <v>44</v>
      </c>
      <c r="G10" s="1">
        <v>40</v>
      </c>
      <c r="H10" s="1">
        <v>30</v>
      </c>
      <c r="I10" s="30">
        <v>800</v>
      </c>
      <c r="J10" t="s">
        <v>57</v>
      </c>
      <c r="K10">
        <f t="shared" si="0"/>
        <v>49</v>
      </c>
      <c r="L10">
        <f t="shared" si="1"/>
        <v>41</v>
      </c>
      <c r="M10" s="7">
        <v>14.05</v>
      </c>
      <c r="N10" s="8">
        <v>2.98</v>
      </c>
    </row>
    <row r="11" spans="1:14" x14ac:dyDescent="0.25">
      <c r="A11" s="1" t="s">
        <v>23</v>
      </c>
      <c r="B11" s="1">
        <v>50</v>
      </c>
      <c r="C11" s="1">
        <v>42</v>
      </c>
      <c r="D11" s="1">
        <v>54</v>
      </c>
      <c r="E11" s="1">
        <v>43</v>
      </c>
      <c r="F11" s="1">
        <v>50</v>
      </c>
      <c r="G11" s="1">
        <v>43</v>
      </c>
      <c r="H11" s="1">
        <v>30</v>
      </c>
      <c r="I11" s="30">
        <v>800</v>
      </c>
      <c r="J11" t="s">
        <v>58</v>
      </c>
      <c r="K11">
        <f t="shared" si="0"/>
        <v>47.5</v>
      </c>
      <c r="L11">
        <f t="shared" si="1"/>
        <v>42.5</v>
      </c>
      <c r="M11" s="7">
        <v>13.14</v>
      </c>
      <c r="N11" s="8">
        <v>3.46</v>
      </c>
    </row>
    <row r="12" spans="1:14" x14ac:dyDescent="0.25">
      <c r="A12" s="4" t="s">
        <v>28</v>
      </c>
      <c r="B12" s="4">
        <v>60</v>
      </c>
      <c r="C12" s="4">
        <v>67</v>
      </c>
      <c r="D12" s="4">
        <v>55</v>
      </c>
      <c r="E12" s="4">
        <v>59</v>
      </c>
      <c r="F12" s="4">
        <v>50</v>
      </c>
      <c r="G12" s="4">
        <v>49</v>
      </c>
      <c r="H12" s="4">
        <v>30</v>
      </c>
      <c r="I12" s="30">
        <v>400</v>
      </c>
      <c r="J12" t="s">
        <v>54</v>
      </c>
      <c r="K12">
        <f t="shared" si="0"/>
        <v>53.25</v>
      </c>
      <c r="L12">
        <f t="shared" si="1"/>
        <v>36.75</v>
      </c>
      <c r="M12" s="15">
        <v>20.100000000000001</v>
      </c>
      <c r="N12" s="16">
        <v>3.68</v>
      </c>
    </row>
    <row r="13" spans="1:14" x14ac:dyDescent="0.25">
      <c r="A13" s="1" t="s">
        <v>29</v>
      </c>
      <c r="B13" s="1">
        <v>54</v>
      </c>
      <c r="C13" s="1">
        <v>55</v>
      </c>
      <c r="D13" s="1">
        <v>57</v>
      </c>
      <c r="E13" s="1">
        <v>47</v>
      </c>
      <c r="F13" s="1">
        <v>48</v>
      </c>
      <c r="G13" s="1">
        <v>45</v>
      </c>
      <c r="H13" s="1">
        <v>30</v>
      </c>
      <c r="I13" s="30">
        <v>400</v>
      </c>
      <c r="J13" t="s">
        <v>54</v>
      </c>
      <c r="K13">
        <f t="shared" si="0"/>
        <v>49.25</v>
      </c>
      <c r="L13">
        <f t="shared" si="1"/>
        <v>40.75</v>
      </c>
      <c r="M13" s="7">
        <v>23.51</v>
      </c>
      <c r="N13" s="8">
        <v>4.04</v>
      </c>
    </row>
    <row r="14" spans="1:14" x14ac:dyDescent="0.25">
      <c r="A14" s="1" t="s">
        <v>30</v>
      </c>
      <c r="B14" s="1">
        <v>60</v>
      </c>
      <c r="C14" s="1">
        <v>51</v>
      </c>
      <c r="D14" s="1">
        <v>60</v>
      </c>
      <c r="E14" s="1">
        <v>57</v>
      </c>
      <c r="F14" s="1">
        <v>62</v>
      </c>
      <c r="G14" s="1">
        <v>58</v>
      </c>
      <c r="H14" s="1">
        <v>30</v>
      </c>
      <c r="I14" s="30">
        <v>400</v>
      </c>
      <c r="J14" t="s">
        <v>54</v>
      </c>
      <c r="K14">
        <f t="shared" si="0"/>
        <v>59.25</v>
      </c>
      <c r="L14">
        <f t="shared" si="1"/>
        <v>30.75</v>
      </c>
      <c r="M14" s="7">
        <v>18.16</v>
      </c>
      <c r="N14" s="8">
        <v>3.23</v>
      </c>
    </row>
    <row r="15" spans="1:14" x14ac:dyDescent="0.25">
      <c r="A15" s="1" t="s">
        <v>31</v>
      </c>
      <c r="B15" s="1">
        <v>67</v>
      </c>
      <c r="C15" s="1">
        <v>53</v>
      </c>
      <c r="D15" s="1">
        <v>57</v>
      </c>
      <c r="E15" s="1">
        <v>58</v>
      </c>
      <c r="F15" s="1">
        <v>61</v>
      </c>
      <c r="G15" s="1">
        <v>56</v>
      </c>
      <c r="H15" s="1">
        <v>30</v>
      </c>
      <c r="I15" s="30">
        <v>400</v>
      </c>
      <c r="J15" t="s">
        <v>54</v>
      </c>
      <c r="K15">
        <f t="shared" si="0"/>
        <v>58</v>
      </c>
      <c r="L15">
        <f t="shared" si="1"/>
        <v>32</v>
      </c>
      <c r="M15" s="7">
        <v>23.67</v>
      </c>
      <c r="N15" s="8">
        <v>3.61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372E-4F33-4DA2-92E3-F2FBE9609516}">
  <dimension ref="A1:M39"/>
  <sheetViews>
    <sheetView workbookViewId="0">
      <selection activeCell="L12" sqref="L12"/>
    </sheetView>
  </sheetViews>
  <sheetFormatPr defaultRowHeight="15" x14ac:dyDescent="0.25"/>
  <sheetData>
    <row r="1" spans="1:13" x14ac:dyDescent="0.25">
      <c r="A1" s="27" t="s">
        <v>36</v>
      </c>
      <c r="B1" s="27"/>
      <c r="C1" s="27"/>
      <c r="D1" s="27"/>
      <c r="E1" s="27"/>
      <c r="G1" s="28" t="s">
        <v>37</v>
      </c>
      <c r="H1" s="28"/>
      <c r="I1" s="28"/>
      <c r="J1" s="28"/>
      <c r="K1" s="28"/>
    </row>
    <row r="2" spans="1:13" x14ac:dyDescent="0.25">
      <c r="A2" s="5" t="s">
        <v>0</v>
      </c>
      <c r="B2" s="5" t="s">
        <v>38</v>
      </c>
      <c r="C2" s="5" t="s">
        <v>39</v>
      </c>
      <c r="D2" s="6" t="s">
        <v>40</v>
      </c>
      <c r="E2" s="1" t="s">
        <v>41</v>
      </c>
      <c r="F2" s="20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3" x14ac:dyDescent="0.25">
      <c r="A3" s="1" t="s">
        <v>4</v>
      </c>
      <c r="B3" s="7">
        <v>2.5499999999999998</v>
      </c>
      <c r="C3" s="7">
        <v>0.65</v>
      </c>
      <c r="D3" s="7">
        <v>3.48</v>
      </c>
      <c r="E3" s="8">
        <v>0.56999999999999995</v>
      </c>
      <c r="F3" s="9">
        <f>SUM(C3+E3)</f>
        <v>1.22</v>
      </c>
      <c r="G3" s="1" t="s">
        <v>4</v>
      </c>
      <c r="H3" s="1">
        <v>9.5</v>
      </c>
      <c r="I3" s="1">
        <v>5.8</v>
      </c>
      <c r="J3" s="8">
        <f>H3/I3</f>
        <v>1.6379310344827587</v>
      </c>
      <c r="K3" t="s">
        <v>47</v>
      </c>
      <c r="L3" s="9">
        <f>AVERAGE(F3:F6)</f>
        <v>1.2850000000000001</v>
      </c>
      <c r="M3">
        <f>STDEV(F3:F6)</f>
        <v>0.52028838157314206</v>
      </c>
    </row>
    <row r="4" spans="1:13" x14ac:dyDescent="0.25">
      <c r="A4" s="1" t="s">
        <v>5</v>
      </c>
      <c r="B4" s="7">
        <v>1.04</v>
      </c>
      <c r="C4" s="7">
        <v>0.22</v>
      </c>
      <c r="D4" s="7">
        <v>2.06</v>
      </c>
      <c r="E4" s="8">
        <v>0.45</v>
      </c>
      <c r="F4" s="9">
        <f t="shared" ref="F4:F33" si="0">SUM(C4+E4)</f>
        <v>0.67</v>
      </c>
      <c r="G4" s="1" t="s">
        <v>5</v>
      </c>
      <c r="H4" s="1">
        <v>9.5</v>
      </c>
      <c r="I4" s="1"/>
      <c r="J4" s="8"/>
      <c r="K4" t="s">
        <v>48</v>
      </c>
      <c r="L4" s="9">
        <f>AVERAGE(F12:F15)</f>
        <v>5.9674999999999994</v>
      </c>
      <c r="M4">
        <f>STDEV(F12:F15)</f>
        <v>1.4208536166685193</v>
      </c>
    </row>
    <row r="5" spans="1:13" x14ac:dyDescent="0.25">
      <c r="A5" s="1" t="s">
        <v>6</v>
      </c>
      <c r="B5" s="7">
        <v>2.99</v>
      </c>
      <c r="C5" s="7">
        <v>0.55000000000000004</v>
      </c>
      <c r="D5" s="7">
        <v>4.91</v>
      </c>
      <c r="E5" s="8">
        <v>0.76</v>
      </c>
      <c r="F5" s="9">
        <f t="shared" si="0"/>
        <v>1.31</v>
      </c>
      <c r="G5" s="1" t="s">
        <v>6</v>
      </c>
      <c r="H5" s="1">
        <v>9.5</v>
      </c>
      <c r="I5" s="1">
        <v>5.7</v>
      </c>
      <c r="J5" s="8">
        <f t="shared" ref="J5:J33" si="1">H5/I5</f>
        <v>1.6666666666666665</v>
      </c>
      <c r="K5" t="s">
        <v>49</v>
      </c>
      <c r="L5" s="9">
        <f>AVERAGE(F21,F22,F24)</f>
        <v>7.1833333333333336</v>
      </c>
      <c r="M5">
        <f>STDEV(F21,F22,F24)</f>
        <v>2.1027917950508881</v>
      </c>
    </row>
    <row r="6" spans="1:13" x14ac:dyDescent="0.25">
      <c r="A6" s="1" t="s">
        <v>7</v>
      </c>
      <c r="B6" s="7">
        <v>3.31</v>
      </c>
      <c r="C6" s="7">
        <v>0.8</v>
      </c>
      <c r="D6" s="7">
        <v>6.78</v>
      </c>
      <c r="E6" s="8">
        <v>1.1399999999999999</v>
      </c>
      <c r="F6" s="9">
        <f t="shared" si="0"/>
        <v>1.94</v>
      </c>
      <c r="G6" s="1" t="s">
        <v>7</v>
      </c>
      <c r="H6" s="1">
        <v>9.5</v>
      </c>
      <c r="I6" s="1">
        <v>10.5</v>
      </c>
      <c r="J6" s="8">
        <f t="shared" si="1"/>
        <v>0.90476190476190477</v>
      </c>
      <c r="K6" s="10" t="s">
        <v>50</v>
      </c>
      <c r="L6" s="9">
        <f>AVERAGE(F30:F33)</f>
        <v>8.5299999999999994</v>
      </c>
      <c r="M6">
        <f>STDEV(F30:F33)</f>
        <v>0.93982267831047051</v>
      </c>
    </row>
    <row r="7" spans="1:13" x14ac:dyDescent="0.25">
      <c r="A7" s="1" t="s">
        <v>8</v>
      </c>
      <c r="B7" s="7"/>
      <c r="C7" s="7"/>
      <c r="D7" s="7"/>
      <c r="E7" s="8"/>
      <c r="F7" s="9"/>
      <c r="G7" s="1" t="s">
        <v>8</v>
      </c>
      <c r="H7" s="1">
        <v>9.5</v>
      </c>
      <c r="I7" s="1"/>
      <c r="J7" s="8"/>
    </row>
    <row r="8" spans="1:13" x14ac:dyDescent="0.25">
      <c r="A8" s="1" t="s">
        <v>9</v>
      </c>
      <c r="B8" s="7"/>
      <c r="C8" s="7"/>
      <c r="D8" s="7"/>
      <c r="E8" s="8"/>
      <c r="F8" s="9"/>
      <c r="G8" s="1" t="s">
        <v>9</v>
      </c>
      <c r="H8" s="1">
        <v>9.5</v>
      </c>
      <c r="I8" s="1"/>
      <c r="J8" s="8"/>
    </row>
    <row r="9" spans="1:13" x14ac:dyDescent="0.25">
      <c r="A9" s="1" t="s">
        <v>10</v>
      </c>
      <c r="B9" s="7"/>
      <c r="C9" s="7"/>
      <c r="D9" s="7"/>
      <c r="E9" s="8"/>
      <c r="F9" s="9"/>
      <c r="G9" s="1" t="s">
        <v>10</v>
      </c>
      <c r="H9" s="1">
        <v>9.5</v>
      </c>
      <c r="I9" s="1"/>
      <c r="J9" s="8"/>
    </row>
    <row r="10" spans="1:13" x14ac:dyDescent="0.25">
      <c r="A10" s="11" t="s">
        <v>11</v>
      </c>
      <c r="B10" s="12"/>
      <c r="C10" s="12"/>
      <c r="D10" s="12"/>
      <c r="E10" s="13"/>
      <c r="F10" s="9"/>
      <c r="G10" s="1" t="s">
        <v>11</v>
      </c>
      <c r="H10" s="1">
        <v>9.5</v>
      </c>
      <c r="I10" s="1"/>
      <c r="J10" s="8"/>
    </row>
    <row r="11" spans="1:13" ht="15.75" thickBot="1" x14ac:dyDescent="0.3">
      <c r="A11" s="2"/>
      <c r="B11" s="14"/>
      <c r="C11" s="14"/>
      <c r="D11" s="14"/>
      <c r="E11" s="14"/>
      <c r="F11" s="9"/>
      <c r="G11" s="2"/>
      <c r="H11" s="1"/>
      <c r="I11" s="2"/>
      <c r="J11" s="8"/>
    </row>
    <row r="12" spans="1:13" ht="15.75" thickTop="1" x14ac:dyDescent="0.25">
      <c r="A12" s="4" t="s">
        <v>12</v>
      </c>
      <c r="B12" s="15">
        <v>8.4</v>
      </c>
      <c r="C12" s="15">
        <v>1.89</v>
      </c>
      <c r="D12" s="15">
        <v>15.09</v>
      </c>
      <c r="E12" s="16">
        <v>2.04</v>
      </c>
      <c r="F12" s="9">
        <f t="shared" si="0"/>
        <v>3.9299999999999997</v>
      </c>
      <c r="G12" s="4" t="s">
        <v>12</v>
      </c>
      <c r="H12" s="1">
        <v>9.5</v>
      </c>
      <c r="I12" s="4">
        <v>6.2</v>
      </c>
      <c r="J12" s="8">
        <f t="shared" si="1"/>
        <v>1.532258064516129</v>
      </c>
    </row>
    <row r="13" spans="1:13" x14ac:dyDescent="0.25">
      <c r="A13" s="1" t="s">
        <v>13</v>
      </c>
      <c r="B13" s="7">
        <v>17.989999999999998</v>
      </c>
      <c r="C13" s="7">
        <v>4.2300000000000004</v>
      </c>
      <c r="D13" s="7">
        <v>14.25</v>
      </c>
      <c r="E13" s="8">
        <v>1.92</v>
      </c>
      <c r="F13" s="9">
        <f t="shared" si="0"/>
        <v>6.15</v>
      </c>
      <c r="G13" s="1" t="s">
        <v>13</v>
      </c>
      <c r="H13" s="1">
        <v>9.5</v>
      </c>
      <c r="I13" s="1">
        <v>6</v>
      </c>
      <c r="J13" s="8">
        <f t="shared" si="1"/>
        <v>1.5833333333333333</v>
      </c>
    </row>
    <row r="14" spans="1:13" x14ac:dyDescent="0.25">
      <c r="A14" s="1" t="s">
        <v>14</v>
      </c>
      <c r="B14" s="7">
        <v>14.01</v>
      </c>
      <c r="C14" s="7">
        <v>3.57</v>
      </c>
      <c r="D14" s="7">
        <v>17.95</v>
      </c>
      <c r="E14" s="8">
        <v>3.05</v>
      </c>
      <c r="F14" s="9">
        <f t="shared" si="0"/>
        <v>6.6199999999999992</v>
      </c>
      <c r="G14" s="1" t="s">
        <v>14</v>
      </c>
      <c r="H14" s="1">
        <v>9.5</v>
      </c>
      <c r="I14" s="1">
        <v>6.7</v>
      </c>
      <c r="J14" s="8">
        <f t="shared" si="1"/>
        <v>1.4179104477611939</v>
      </c>
    </row>
    <row r="15" spans="1:13" x14ac:dyDescent="0.25">
      <c r="A15" s="1" t="s">
        <v>15</v>
      </c>
      <c r="B15" s="7">
        <v>13.7</v>
      </c>
      <c r="C15" s="7">
        <v>4.3600000000000003</v>
      </c>
      <c r="D15" s="7">
        <v>20.68</v>
      </c>
      <c r="E15" s="8">
        <v>2.81</v>
      </c>
      <c r="F15" s="9">
        <f t="shared" si="0"/>
        <v>7.17</v>
      </c>
      <c r="G15" s="1" t="s">
        <v>15</v>
      </c>
      <c r="H15" s="1">
        <v>9.5</v>
      </c>
      <c r="I15" s="1">
        <v>6.6</v>
      </c>
      <c r="J15" s="8">
        <f t="shared" si="1"/>
        <v>1.4393939393939394</v>
      </c>
    </row>
    <row r="16" spans="1:13" x14ac:dyDescent="0.25">
      <c r="A16" s="1" t="s">
        <v>16</v>
      </c>
      <c r="B16" s="7"/>
      <c r="C16" s="7"/>
      <c r="D16" s="7"/>
      <c r="E16" s="8"/>
      <c r="F16" s="9"/>
      <c r="G16" s="1" t="s">
        <v>16</v>
      </c>
      <c r="H16" s="1">
        <v>9.5</v>
      </c>
      <c r="I16" s="1"/>
      <c r="J16" s="8"/>
    </row>
    <row r="17" spans="1:10" x14ac:dyDescent="0.25">
      <c r="A17" s="1" t="s">
        <v>17</v>
      </c>
      <c r="B17" s="7"/>
      <c r="C17" s="7"/>
      <c r="D17" s="7"/>
      <c r="E17" s="8"/>
      <c r="F17" s="9"/>
      <c r="G17" s="1" t="s">
        <v>17</v>
      </c>
      <c r="H17" s="1">
        <v>9.5</v>
      </c>
      <c r="I17" s="1"/>
      <c r="J17" s="8"/>
    </row>
    <row r="18" spans="1:10" x14ac:dyDescent="0.25">
      <c r="A18" s="1" t="s">
        <v>18</v>
      </c>
      <c r="B18" s="7"/>
      <c r="C18" s="7"/>
      <c r="D18" s="7"/>
      <c r="E18" s="8"/>
      <c r="F18" s="9"/>
      <c r="G18" s="1" t="s">
        <v>18</v>
      </c>
      <c r="H18" s="1">
        <v>9.5</v>
      </c>
      <c r="I18" s="1"/>
      <c r="J18" s="8"/>
    </row>
    <row r="19" spans="1:10" x14ac:dyDescent="0.25">
      <c r="A19" s="11" t="s">
        <v>19</v>
      </c>
      <c r="B19" s="12"/>
      <c r="C19" s="12"/>
      <c r="D19" s="12"/>
      <c r="E19" s="13"/>
      <c r="F19" s="9"/>
      <c r="G19" s="1" t="s">
        <v>19</v>
      </c>
      <c r="H19" s="1">
        <v>9.5</v>
      </c>
      <c r="I19" s="1"/>
      <c r="J19" s="8"/>
    </row>
    <row r="20" spans="1:10" ht="15.75" thickBot="1" x14ac:dyDescent="0.3">
      <c r="A20" s="2"/>
      <c r="B20" s="14"/>
      <c r="C20" s="14"/>
      <c r="D20" s="14"/>
      <c r="E20" s="14"/>
      <c r="F20" s="9"/>
      <c r="G20" s="2"/>
      <c r="H20" s="1"/>
      <c r="I20" s="2"/>
      <c r="J20" s="8"/>
    </row>
    <row r="21" spans="1:10" ht="15.75" thickTop="1" x14ac:dyDescent="0.25">
      <c r="A21" s="4" t="s">
        <v>20</v>
      </c>
      <c r="B21" s="15">
        <v>18.82</v>
      </c>
      <c r="C21" s="15">
        <v>4.46</v>
      </c>
      <c r="D21" s="15">
        <v>21.94</v>
      </c>
      <c r="E21" s="16">
        <v>5.07</v>
      </c>
      <c r="F21" s="9">
        <f t="shared" si="0"/>
        <v>9.5300000000000011</v>
      </c>
      <c r="G21" s="4" t="s">
        <v>20</v>
      </c>
      <c r="H21" s="1">
        <v>9.5</v>
      </c>
      <c r="I21" s="4">
        <v>15.8</v>
      </c>
      <c r="J21" s="8">
        <f t="shared" si="1"/>
        <v>0.60126582278481011</v>
      </c>
    </row>
    <row r="22" spans="1:10" x14ac:dyDescent="0.25">
      <c r="A22" s="1" t="s">
        <v>21</v>
      </c>
      <c r="B22" s="7">
        <v>10.42</v>
      </c>
      <c r="C22" s="7">
        <v>2.4900000000000002</v>
      </c>
      <c r="D22" s="7">
        <v>14.05</v>
      </c>
      <c r="E22" s="8">
        <v>2.98</v>
      </c>
      <c r="F22" s="9">
        <f t="shared" si="0"/>
        <v>5.4700000000000006</v>
      </c>
      <c r="G22" s="1" t="s">
        <v>21</v>
      </c>
      <c r="H22" s="1">
        <v>9.5</v>
      </c>
      <c r="I22" s="1">
        <v>14.5</v>
      </c>
      <c r="J22" s="8">
        <f t="shared" si="1"/>
        <v>0.65517241379310343</v>
      </c>
    </row>
    <row r="23" spans="1:10" x14ac:dyDescent="0.25">
      <c r="A23" s="1" t="s">
        <v>22</v>
      </c>
      <c r="B23" s="21">
        <v>4.05</v>
      </c>
      <c r="C23" s="21">
        <v>1.1000000000000001</v>
      </c>
      <c r="D23" s="21">
        <v>5.72</v>
      </c>
      <c r="E23" s="22">
        <v>1.1599999999999999</v>
      </c>
      <c r="F23" s="23">
        <f t="shared" si="0"/>
        <v>2.2599999999999998</v>
      </c>
      <c r="G23" s="1" t="s">
        <v>22</v>
      </c>
      <c r="H23" s="1">
        <v>9.5</v>
      </c>
      <c r="I23" s="1">
        <v>7.8</v>
      </c>
      <c r="J23" s="8">
        <f t="shared" si="1"/>
        <v>1.2179487179487181</v>
      </c>
    </row>
    <row r="24" spans="1:10" x14ac:dyDescent="0.25">
      <c r="A24" s="1" t="s">
        <v>23</v>
      </c>
      <c r="B24" s="7">
        <v>13.6</v>
      </c>
      <c r="C24" s="7">
        <v>3.09</v>
      </c>
      <c r="D24" s="7">
        <v>13.14</v>
      </c>
      <c r="E24" s="8">
        <v>3.46</v>
      </c>
      <c r="F24" s="9">
        <f t="shared" si="0"/>
        <v>6.55</v>
      </c>
      <c r="G24" s="1" t="s">
        <v>23</v>
      </c>
      <c r="H24" s="1">
        <v>9.5</v>
      </c>
      <c r="I24" s="1">
        <v>15.2</v>
      </c>
      <c r="J24" s="8">
        <f t="shared" si="1"/>
        <v>0.625</v>
      </c>
    </row>
    <row r="25" spans="1:10" x14ac:dyDescent="0.25">
      <c r="A25" s="1" t="s">
        <v>24</v>
      </c>
      <c r="B25" s="7"/>
      <c r="C25" s="7"/>
      <c r="D25" s="7"/>
      <c r="E25" s="8"/>
      <c r="F25" s="9"/>
      <c r="G25" s="1" t="s">
        <v>24</v>
      </c>
      <c r="H25" s="1">
        <v>9.5</v>
      </c>
      <c r="I25" s="1"/>
      <c r="J25" s="8"/>
    </row>
    <row r="26" spans="1:10" x14ac:dyDescent="0.25">
      <c r="A26" s="1" t="s">
        <v>25</v>
      </c>
      <c r="B26" s="7"/>
      <c r="C26" s="7"/>
      <c r="D26" s="7"/>
      <c r="E26" s="8"/>
      <c r="F26" s="9"/>
      <c r="G26" s="1" t="s">
        <v>25</v>
      </c>
      <c r="H26" s="1">
        <v>9.5</v>
      </c>
      <c r="I26" s="1"/>
      <c r="J26" s="8"/>
    </row>
    <row r="27" spans="1:10" x14ac:dyDescent="0.25">
      <c r="A27" s="1" t="s">
        <v>26</v>
      </c>
      <c r="B27" s="7"/>
      <c r="C27" s="7"/>
      <c r="D27" s="7"/>
      <c r="E27" s="8"/>
      <c r="F27" s="9"/>
      <c r="G27" s="1" t="s">
        <v>26</v>
      </c>
      <c r="H27" s="1">
        <v>9.5</v>
      </c>
      <c r="I27" s="1"/>
      <c r="J27" s="8"/>
    </row>
    <row r="28" spans="1:10" x14ac:dyDescent="0.25">
      <c r="A28" s="11" t="s">
        <v>27</v>
      </c>
      <c r="B28" s="12"/>
      <c r="C28" s="12"/>
      <c r="D28" s="12"/>
      <c r="E28" s="13"/>
      <c r="F28" s="9"/>
      <c r="G28" s="1" t="s">
        <v>27</v>
      </c>
      <c r="H28" s="1">
        <v>9.5</v>
      </c>
      <c r="I28" s="1"/>
      <c r="J28" s="8"/>
    </row>
    <row r="29" spans="1:10" ht="15.75" thickBot="1" x14ac:dyDescent="0.3">
      <c r="A29" s="2"/>
      <c r="B29" s="14"/>
      <c r="C29" s="14"/>
      <c r="D29" s="14"/>
      <c r="E29" s="14"/>
      <c r="F29" s="9"/>
      <c r="G29" s="2"/>
      <c r="H29" s="1"/>
      <c r="I29" s="2"/>
      <c r="J29" s="8"/>
    </row>
    <row r="30" spans="1:10" ht="15.75" thickTop="1" x14ac:dyDescent="0.25">
      <c r="A30" s="4" t="s">
        <v>28</v>
      </c>
      <c r="B30" s="15">
        <v>21.38</v>
      </c>
      <c r="C30" s="15">
        <v>4.97</v>
      </c>
      <c r="D30" s="15">
        <v>20.100000000000001</v>
      </c>
      <c r="E30" s="16">
        <v>3.68</v>
      </c>
      <c r="F30" s="9">
        <f t="shared" si="0"/>
        <v>8.65</v>
      </c>
      <c r="G30" s="4" t="s">
        <v>28</v>
      </c>
      <c r="H30" s="1">
        <v>9.5</v>
      </c>
      <c r="I30" s="4">
        <v>7.3</v>
      </c>
      <c r="J30" s="8">
        <f t="shared" si="1"/>
        <v>1.3013698630136987</v>
      </c>
    </row>
    <row r="31" spans="1:10" x14ac:dyDescent="0.25">
      <c r="A31" s="1" t="s">
        <v>29</v>
      </c>
      <c r="B31" s="7">
        <v>23.82</v>
      </c>
      <c r="C31" s="7">
        <v>5.68</v>
      </c>
      <c r="D31" s="7">
        <v>23.51</v>
      </c>
      <c r="E31" s="8">
        <v>4.04</v>
      </c>
      <c r="F31" s="9">
        <f t="shared" si="0"/>
        <v>9.7199999999999989</v>
      </c>
      <c r="G31" s="1" t="s">
        <v>29</v>
      </c>
      <c r="H31" s="1">
        <v>9.5</v>
      </c>
      <c r="I31" s="1">
        <v>8.1</v>
      </c>
      <c r="J31" s="8">
        <f t="shared" si="1"/>
        <v>1.1728395061728396</v>
      </c>
    </row>
    <row r="32" spans="1:10" x14ac:dyDescent="0.25">
      <c r="A32" s="1" t="s">
        <v>30</v>
      </c>
      <c r="B32" s="7">
        <v>19.75</v>
      </c>
      <c r="C32" s="7">
        <v>5.07</v>
      </c>
      <c r="D32" s="7">
        <v>18.16</v>
      </c>
      <c r="E32" s="8">
        <v>3.23</v>
      </c>
      <c r="F32" s="9">
        <f t="shared" si="0"/>
        <v>8.3000000000000007</v>
      </c>
      <c r="G32" s="1" t="s">
        <v>30</v>
      </c>
      <c r="H32" s="1">
        <v>9.5</v>
      </c>
      <c r="I32" s="1">
        <v>7.3</v>
      </c>
      <c r="J32" s="8">
        <f t="shared" si="1"/>
        <v>1.3013698630136987</v>
      </c>
    </row>
    <row r="33" spans="1:10" x14ac:dyDescent="0.25">
      <c r="A33" s="1" t="s">
        <v>31</v>
      </c>
      <c r="B33" s="7">
        <v>19.25</v>
      </c>
      <c r="C33" s="7">
        <v>3.84</v>
      </c>
      <c r="D33" s="7">
        <v>23.67</v>
      </c>
      <c r="E33" s="8">
        <v>3.61</v>
      </c>
      <c r="F33" s="9">
        <f t="shared" si="0"/>
        <v>7.4499999999999993</v>
      </c>
      <c r="G33" s="1" t="s">
        <v>31</v>
      </c>
      <c r="H33" s="1">
        <v>9.5</v>
      </c>
      <c r="I33" s="1">
        <v>7.4</v>
      </c>
      <c r="J33" s="8">
        <f t="shared" si="1"/>
        <v>1.2837837837837838</v>
      </c>
    </row>
    <row r="34" spans="1:10" x14ac:dyDescent="0.25">
      <c r="A34" s="1" t="s">
        <v>32</v>
      </c>
      <c r="B34" s="7"/>
      <c r="C34" s="7"/>
      <c r="D34" s="7"/>
      <c r="E34" s="8"/>
      <c r="G34" s="1" t="s">
        <v>32</v>
      </c>
      <c r="H34" s="1">
        <v>9.5</v>
      </c>
      <c r="I34" s="1"/>
      <c r="J34" s="8"/>
    </row>
    <row r="35" spans="1:10" x14ac:dyDescent="0.25">
      <c r="A35" s="1" t="s">
        <v>33</v>
      </c>
      <c r="B35" s="7"/>
      <c r="C35" s="7"/>
      <c r="D35" s="7"/>
      <c r="E35" s="8"/>
      <c r="G35" s="1" t="s">
        <v>33</v>
      </c>
      <c r="H35" s="1">
        <v>9.5</v>
      </c>
      <c r="I35" s="1"/>
      <c r="J35" s="8"/>
    </row>
    <row r="36" spans="1:10" x14ac:dyDescent="0.25">
      <c r="A36" s="1" t="s">
        <v>34</v>
      </c>
      <c r="B36" s="7"/>
      <c r="C36" s="7"/>
      <c r="D36" s="7"/>
      <c r="E36" s="8"/>
      <c r="G36" s="1" t="s">
        <v>34</v>
      </c>
      <c r="H36" s="1">
        <v>9.5</v>
      </c>
      <c r="I36" s="1"/>
      <c r="J36" s="8"/>
    </row>
    <row r="37" spans="1:10" ht="15.75" thickBot="1" x14ac:dyDescent="0.3">
      <c r="A37" s="17" t="s">
        <v>35</v>
      </c>
      <c r="B37" s="12"/>
      <c r="C37" s="12"/>
      <c r="D37" s="7"/>
      <c r="E37" s="8"/>
      <c r="G37" s="1" t="s">
        <v>35</v>
      </c>
      <c r="H37" s="1">
        <v>9.5</v>
      </c>
      <c r="I37" s="1"/>
      <c r="J37" s="8"/>
    </row>
    <row r="38" spans="1:10" ht="15.75" thickBot="1" x14ac:dyDescent="0.3">
      <c r="A38" s="3"/>
      <c r="B38" s="18"/>
      <c r="C38" s="18"/>
      <c r="D38" s="18"/>
      <c r="E38" s="2"/>
      <c r="G38" s="2"/>
      <c r="H38" s="1"/>
      <c r="I38" s="2"/>
      <c r="J38" s="2"/>
    </row>
    <row r="39" spans="1:10" ht="15.75" thickTop="1" x14ac:dyDescent="0.25"/>
  </sheetData>
  <mergeCells count="2">
    <mergeCell ref="A1:E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85BECC7A586D4A8A6BF6AEFA70346E" ma:contentTypeVersion="12" ma:contentTypeDescription="Create a new document." ma:contentTypeScope="" ma:versionID="01918a50be074cbae36aaf762599e071">
  <xsd:schema xmlns:xsd="http://www.w3.org/2001/XMLSchema" xmlns:xs="http://www.w3.org/2001/XMLSchema" xmlns:p="http://schemas.microsoft.com/office/2006/metadata/properties" xmlns:ns3="a56ddad5-6425-4127-9ac3-bd03fc8b7f27" xmlns:ns4="05d1c47c-3180-4d26-a39f-c5c735661cde" targetNamespace="http://schemas.microsoft.com/office/2006/metadata/properties" ma:root="true" ma:fieldsID="d0422dc86444aa044e44d3c891aa7cf6" ns3:_="" ns4:_="">
    <xsd:import namespace="a56ddad5-6425-4127-9ac3-bd03fc8b7f27"/>
    <xsd:import namespace="05d1c47c-3180-4d26-a39f-c5c735661c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ddad5-6425-4127-9ac3-bd03fc8b7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1c47c-3180-4d26-a39f-c5c735661c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1BEA-69EB-4ADE-B8A4-51F17D17C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18AF7-399C-4167-BEB9-7835D8EA55C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5d1c47c-3180-4d26-a39f-c5c735661cde"/>
    <ds:schemaRef ds:uri="http://www.w3.org/XML/1998/namespace"/>
    <ds:schemaRef ds:uri="http://schemas.microsoft.com/office/infopath/2007/PartnerControls"/>
    <ds:schemaRef ds:uri="a56ddad5-6425-4127-9ac3-bd03fc8b7f2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EBF4C3-CD00-447E-8710-E0E0C189D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ddad5-6425-4127-9ac3-bd03fc8b7f27"/>
    <ds:schemaRef ds:uri="05d1c47c-3180-4d26-a39f-c5c735661c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Michael D</dc:creator>
  <cp:keywords/>
  <dc:description/>
  <cp:lastModifiedBy>Thomas, Michael D</cp:lastModifiedBy>
  <cp:revision/>
  <dcterms:created xsi:type="dcterms:W3CDTF">2020-11-28T16:44:04Z</dcterms:created>
  <dcterms:modified xsi:type="dcterms:W3CDTF">2022-03-26T17:00:01Z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0x010100C085BECC7A586D4A8A6BF6AEFA70346E</vt:lpwstr>
  </property>
</Properties>
</file>