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480" yWindow="300" windowWidth="25520" windowHeight="14100" tabRatio="500"/>
  </bookViews>
  <sheets>
    <sheet name="S1-ARALIPmutantDB" sheetId="8" r:id="rId1"/>
    <sheet name="S2-ARALIP loci no TDNA insert" sheetId="13" r:id="rId2"/>
    <sheet name="S3-&quot;Lipase&quot;class mutant distrib" sheetId="14" r:id="rId3"/>
  </sheets>
  <definedNames>
    <definedName name="_xlnm._FilterDatabase" localSheetId="0" hidden="1">'S1-ARALIPmutantDB'!$A$14:$AD$396</definedName>
    <definedName name="_xlnm._FilterDatabase" localSheetId="1" hidden="1">'S2-ARALIP loci no TDNA insert'!$A$6:$M$6</definedName>
    <definedName name="_xlnm.Extract" localSheetId="0">'S1-ARALIPmutantDB'!$AD$14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8" l="1"/>
  <c r="F6" i="8"/>
  <c r="E9" i="8"/>
  <c r="E8" i="8"/>
  <c r="E7" i="8"/>
  <c r="E6" i="8"/>
  <c r="D9" i="8"/>
  <c r="D8" i="8"/>
  <c r="D7" i="8"/>
  <c r="D6" i="8"/>
  <c r="C9" i="8"/>
  <c r="C6" i="8"/>
  <c r="C8" i="8"/>
  <c r="C7" i="8"/>
  <c r="B9" i="8"/>
  <c r="B8" i="8"/>
  <c r="B7" i="8"/>
  <c r="B6" i="8"/>
  <c r="D21" i="14"/>
  <c r="D20" i="14"/>
  <c r="D19" i="14"/>
  <c r="D18" i="14"/>
  <c r="D17" i="14"/>
  <c r="D16" i="14"/>
  <c r="D15" i="14"/>
  <c r="D14" i="14"/>
  <c r="D13" i="14"/>
  <c r="D12" i="14"/>
  <c r="D11" i="14"/>
  <c r="D10" i="14"/>
  <c r="D9" i="14"/>
  <c r="D8" i="14"/>
  <c r="D7" i="14"/>
  <c r="D6" i="14"/>
  <c r="D5" i="14"/>
  <c r="D4" i="14"/>
</calcChain>
</file>

<file path=xl/sharedStrings.xml><?xml version="1.0" encoding="utf-8"?>
<sst xmlns="http://schemas.openxmlformats.org/spreadsheetml/2006/main" count="6370" uniqueCount="3028">
  <si>
    <t>Gene Locus</t>
  </si>
  <si>
    <t>Isoform/Gene Specific Name</t>
  </si>
  <si>
    <t>Isoform/Gene Specific  Abbreviation</t>
  </si>
  <si>
    <t>Evidence for Function</t>
  </si>
  <si>
    <t>Comments</t>
  </si>
  <si>
    <t>Description of Mutant Phenotype</t>
  </si>
  <si>
    <t>Authors</t>
  </si>
  <si>
    <t>Year</t>
  </si>
  <si>
    <t>Title</t>
  </si>
  <si>
    <t>Journal</t>
  </si>
  <si>
    <t>Volume</t>
  </si>
  <si>
    <t>URL</t>
  </si>
  <si>
    <t>At1g01120</t>
  </si>
  <si>
    <t>kcs1</t>
  </si>
  <si>
    <t>Fatty Acid Elongation &amp; Wax Biosynthesis</t>
  </si>
  <si>
    <t>Ketoacyl-CoA Synthase</t>
  </si>
  <si>
    <t>KCS1</t>
  </si>
  <si>
    <t>Mutant Char.; Heterol Exp'n.</t>
  </si>
  <si>
    <t>Chainlength specific reduction in waxes; increase in esterified diacids in roots; recombinant protein can act in elongation complexes producing C18-C22 fatty acids</t>
  </si>
  <si>
    <t>Thin inflorescence stems; Sensitive to low humidity</t>
  </si>
  <si>
    <t xml:space="preserve"> </t>
  </si>
  <si>
    <t>KCS1 encodes a fatty acid elongase 3-ketoacyl-CoA synthase affecting wax biosynthesis in Arabidopsis thaliana</t>
  </si>
  <si>
    <t>Plant Journal</t>
  </si>
  <si>
    <t>http://www.ncbi.nlm.nih.gov/pubmed/10074711</t>
  </si>
  <si>
    <t>At1g01460</t>
  </si>
  <si>
    <t>pipk11</t>
  </si>
  <si>
    <t>Phospholipid Signaling</t>
  </si>
  <si>
    <t>Phosphatidylinositol-Phosphate Kinase type IA</t>
  </si>
  <si>
    <t>Pollen tube growth sensitive to latrunculin B (inhibitor of actin polymerization)</t>
  </si>
  <si>
    <t>Phosphatidylinositol-4,5-bisphosphate influences Nt-Rac5-mediated cell expansion in pollen tubes of Nicotiana tabacum</t>
  </si>
  <si>
    <t>http://www.ncbi.nlm.nih.gov/pubmed/21265898</t>
  </si>
  <si>
    <t>At1g01610</t>
  </si>
  <si>
    <t>Suberin Synthesis &amp; Transport 1</t>
  </si>
  <si>
    <t>sn-2-Glycerol-3-Phosphate Acyltransferase/Phosphatase</t>
  </si>
  <si>
    <t>sn-2-GPAT4</t>
  </si>
  <si>
    <t>Acyl acceptor could be glycerol-3-phosphate or glycerol. Has also phosphatase activity in vitro</t>
  </si>
  <si>
    <t>http://www.ncbi.nlm.nih.gov/pubmed/22864585</t>
  </si>
  <si>
    <t>Identification of acyltransferases required for cutin biosynthesis and production of cutin with suberin-like monomers</t>
  </si>
  <si>
    <t>Proceedings of the National Academy of Sciences of the United States of America</t>
  </si>
  <si>
    <t>At1g02205</t>
  </si>
  <si>
    <t>cer1</t>
  </si>
  <si>
    <t>CER1</t>
  </si>
  <si>
    <t>Mutant Char.; in-planta overexrp'n</t>
  </si>
  <si>
    <t>Often termed 'aldehyde decarbonylase', but biochemical evidence is lacking</t>
  </si>
  <si>
    <t>Glossy inflorescence stems and siliques; Male sterile in low humidity</t>
  </si>
  <si>
    <t>Molecular characterization of the CER1 gene of arabidopsis involved in epicuticular wax biosynthesis and pollen fertility</t>
  </si>
  <si>
    <t>Plant Cell</t>
  </si>
  <si>
    <t>At1g02390</t>
  </si>
  <si>
    <t>gpat2</t>
  </si>
  <si>
    <t>Cutin Synthesis &amp; Transport 1</t>
  </si>
  <si>
    <t>Glycerol-3-Phosphate Acyltransferase</t>
  </si>
  <si>
    <t>GPAT2</t>
  </si>
  <si>
    <t>Seq. Similarity</t>
  </si>
  <si>
    <t>At1g04010</t>
  </si>
  <si>
    <t>Pathway, function or subcellular location uncertain</t>
  </si>
  <si>
    <t>Early leaf senescence; Low sterol ester content in leaves and seeds</t>
  </si>
  <si>
    <t>Involvement of the Phospholipid Sterol Acyltransferase1 in Plant Sterol Homeostasis and Leaf Senescence</t>
  </si>
  <si>
    <t>Plant Physiology</t>
  </si>
  <si>
    <t>At1g04220</t>
  </si>
  <si>
    <t>daisy, kcs2</t>
  </si>
  <si>
    <t>KCS2/DAISY</t>
  </si>
  <si>
    <t>Mutant Char., Heterol Exp'n.; Comple. of yeast mutant</t>
  </si>
  <si>
    <t>Protein family of 21 members-Root but not seed suberin phenotype. Other family members may have redundant functions. Double mutant of kcs2,kcs20 results in 15-20% reduction in cuticular wax. STKCS6 homology to both AtKCS6 and AtKCS5 is similar; it cannot unambiguously be assumed that StKCS6 is the potato orthologue of AtKCS6</t>
  </si>
  <si>
    <t>Short roots</t>
  </si>
  <si>
    <t>The DAISY gene from Arabidopsis encodes a fatty acid elongase condensing enzyme involved in the biosynthesis of aliphatic suberin in roots and the chalaza-micropyle region of seeds</t>
  </si>
  <si>
    <t>http://www.ncbi.nlm.nih.gov/pubmed/18786002</t>
  </si>
  <si>
    <t>At1g05630</t>
  </si>
  <si>
    <t>at5pt13</t>
  </si>
  <si>
    <t>Phosphoinositide 5-Phosphatase Type II</t>
  </si>
  <si>
    <t>Altered vein patterning in cotyledons</t>
  </si>
  <si>
    <t>At5PTase13 modulates cotyledon vein development through regulating auxin homeostasis</t>
  </si>
  <si>
    <t>At1g06290</t>
  </si>
  <si>
    <t>acx3, ibr4</t>
  </si>
  <si>
    <t>Triacylglycerol &amp; Fatty Acid Degradation</t>
  </si>
  <si>
    <t>Acyl-CoA Oxidase</t>
  </si>
  <si>
    <t>ACX3</t>
  </si>
  <si>
    <t>http://www.ncbi.nlm.nih.gov/pubmed/10918060?itool=EntrezSystem2.PEntrez.Pubmed.Pubmed_ResultsPanel.Pubmed_RVDocSum&amp;ordinalpos=16</t>
  </si>
  <si>
    <t>Insensitive to IBA</t>
  </si>
  <si>
    <t>http://www.ncbi.nlm.nih.gov/pubmed/12682048</t>
  </si>
  <si>
    <t>Mutations in Arabidopsis acyl-CoA oxidase genes reveal distinct and overlapping roles in beta-oxidation</t>
  </si>
  <si>
    <t>http://www.ncbi.nlm.nih.gov/pubmed/15743450</t>
  </si>
  <si>
    <t>At1g06310</t>
  </si>
  <si>
    <t>acx6</t>
  </si>
  <si>
    <t>ACX6</t>
  </si>
  <si>
    <t>Peroxisomal Acyl-CoA oxidase 4 activity differs between Arabidopsis accessions</t>
  </si>
  <si>
    <t>Plant Molecular Biology</t>
  </si>
  <si>
    <t>http://www.ncbi.nlm.nih.gov/pubmed/22048901</t>
  </si>
  <si>
    <t>At1g06520</t>
  </si>
  <si>
    <t>gpat1</t>
  </si>
  <si>
    <t>sn-2-Glycerol-3-Phosphate Acyltransferase</t>
  </si>
  <si>
    <t>sn-2-GPAT1</t>
  </si>
  <si>
    <t>Reduced fertility; Pollen abortion (does not segregate in heterozygotes)</t>
  </si>
  <si>
    <t>Arabidopsis AtGPAT1, a member of the membrane-bound glycerol-3-phosphate acyltransferase gene family, is essential for tapetum differentiation and male fertility</t>
  </si>
  <si>
    <t>At1g08510</t>
  </si>
  <si>
    <t>fatb</t>
  </si>
  <si>
    <t>Fatty Acid Synthesis; Prokaryotic Galactolipid, Sulfolipid, &amp; Phospholipid Synthesis 1</t>
  </si>
  <si>
    <t>FatB</t>
  </si>
  <si>
    <t>Embryo defective; Cotyledon</t>
  </si>
  <si>
    <t>Disruption of the FATB gene in Arabidopsis demonstrates an essential role of saturated fatty acids in plant growth</t>
  </si>
  <si>
    <t>At1g12640</t>
  </si>
  <si>
    <t>lpcat1</t>
  </si>
  <si>
    <t>Triacylglycerol Biosynthesis</t>
  </si>
  <si>
    <t>1-Acylglycerol-3-Phosphocholine Acyltransferase</t>
  </si>
  <si>
    <t>LPLAT1/LPCAT1</t>
  </si>
  <si>
    <t>Mutant Char.; Heterol Exp'n.; Seq. Similarity</t>
  </si>
  <si>
    <t>Triacylglycerol synthesis by PDAT1 in the absence of DGAT1 activity is dependent on re-acylation of LPC by LPCAT2</t>
  </si>
  <si>
    <t>Bmc Plant Biology</t>
  </si>
  <si>
    <t>At1g15080</t>
  </si>
  <si>
    <t>lpp2</t>
  </si>
  <si>
    <t>Prokaryotic Galactolipid, Sulfolipid, &amp; Phospholipid Synthesis 1;Eukaryotic Galactolipid &amp; Sulfolipid Synthesis;Phospholipid Signaling</t>
  </si>
  <si>
    <t>Phosphatidate Phosphatase</t>
  </si>
  <si>
    <t>LPP2</t>
  </si>
  <si>
    <t>Heterologous protein exhibits both PA and DGPP phosphatase activity(Ref1), mutant accumulates PA during germination and is hypersensitive to ABA (Ref2)</t>
  </si>
  <si>
    <t>An important role of phosphatidic acid in ABA signaling during germination in Arabidopsis thaliana</t>
  </si>
  <si>
    <t>http://www.ncbi.nlm.nih.gov/pubmed/15960620</t>
  </si>
  <si>
    <t>At1g15110</t>
  </si>
  <si>
    <t>Eukaryotic Phospholipid Synthesis &amp; Editing</t>
  </si>
  <si>
    <t>Base-Exchange-type Phosphatidylserine Synthase</t>
  </si>
  <si>
    <t>PSS1</t>
  </si>
  <si>
    <t>Utilize PE when expressed in E. coli; Homologous to mamalian isoforms</t>
  </si>
  <si>
    <t>http://www.ncbi.nlm.nih.gov/pubmed/21554450</t>
  </si>
  <si>
    <t>PHOSPHATIDYLSERINE SYNTHASE1 is required for microspore development in Arabidopsis thaliana</t>
  </si>
  <si>
    <t>At1g15360</t>
  </si>
  <si>
    <t>win1, shn1</t>
  </si>
  <si>
    <t>SHN Transcription Factors</t>
  </si>
  <si>
    <t>WIN1/SHN1</t>
  </si>
  <si>
    <t>Mutant Char.; in-planta Overexp'n.</t>
  </si>
  <si>
    <t>35S:SHN1 upregulates both wax and cutin biosynthetic genes; Loss of function phenotypes not reported; gene expression analyses; functional redundancy of SHN1, SHN2 and SHN3</t>
  </si>
  <si>
    <t>The SHINE clade of AP2 domain transcription factors activates wax biosynthesis, alters cuticle properties, and confers drought tolerance when overexpressed in Arabidopsis</t>
  </si>
  <si>
    <t>At1g17840</t>
  </si>
  <si>
    <t>wbc11, desperado (dso), cof1, pel1, dso4, abcg11</t>
  </si>
  <si>
    <t>ABC Transporter</t>
  </si>
  <si>
    <t>WBC11 / ABCG11 / DSO/COF1</t>
  </si>
  <si>
    <t>Mutant Char.</t>
  </si>
  <si>
    <t>Proposed to be involved in transport of waxes, as well as cutin monomers, oligomers or polymer.  Lipidic inclusions in epidermal cells, reduced cutin and wax load; can form homodimers and heterodimers with ABCG12/CER5</t>
  </si>
  <si>
    <t>Misshapen, torn rosette leaves; Short, thin inflorescence stems; Increased branching; Abnormal leaf venation; Abnormal cuticle</t>
  </si>
  <si>
    <t>The Arabidopsis DESPERADO/AtWBC11 transporter is required for cutin and wax secretion</t>
  </si>
  <si>
    <t>At1g19800</t>
  </si>
  <si>
    <t>tgd1</t>
  </si>
  <si>
    <t>Lipid Trafficking</t>
  </si>
  <si>
    <t>Permease-like Protein of Inner Chloroplast Envelope</t>
  </si>
  <si>
    <t>TGD1</t>
  </si>
  <si>
    <t>A permease-like protein involved in ER to thylakoid lipid transfer in Arabidopsis</t>
  </si>
  <si>
    <t>Embo Journal</t>
  </si>
  <si>
    <t>At1g21970</t>
  </si>
  <si>
    <t>lec1, emb212</t>
  </si>
  <si>
    <t>Transcriptional activator of genes required for both embryo maturation and cellular differentiation</t>
  </si>
  <si>
    <t>LEC1</t>
  </si>
  <si>
    <t>Embryo defective; Leafy cotyledons</t>
  </si>
  <si>
    <t>Arabidopsis LEAFY COTYLEDON1 is sufficient to induce embryo development in vegetative cells</t>
  </si>
  <si>
    <t>Cell</t>
  </si>
  <si>
    <t>http://www.ncbi.nlm.nih.gov/pubmed/9657152</t>
  </si>
  <si>
    <t>At1g22620</t>
  </si>
  <si>
    <t>atsac1, fra7</t>
  </si>
  <si>
    <t>Sac domain-containing Phosphoinositide Phosphatase</t>
  </si>
  <si>
    <t>Short roots; Short hypocotyl; Semi-dwarf; Crooked inflorescence stems; Abnormal trichome morphology; Abnormal pavement cell morphology</t>
  </si>
  <si>
    <t>Mutation of SAC1, an Arabidopsis SAC domain phosphoinositide phosphatase, causes alterations in cell morphogenesis, cell wall synthesis, and actin organization</t>
  </si>
  <si>
    <t>At1g24470</t>
  </si>
  <si>
    <t>kcr2</t>
  </si>
  <si>
    <t>Ketoacyl-CoA Reductase</t>
  </si>
  <si>
    <t>KCR2</t>
  </si>
  <si>
    <t>no mutant phenotype detected; no KCR activity in yeast</t>
  </si>
  <si>
    <t>Functional Characterization of the Arabidopsis beta-Ketoacyl-Coenzyme A Reductase Candidates of the Fatty Acid Elongase</t>
  </si>
  <si>
    <t>At1g25450</t>
  </si>
  <si>
    <t>cer60</t>
  </si>
  <si>
    <t>KCS5</t>
  </si>
  <si>
    <t>Heterol Exp'n.</t>
  </si>
  <si>
    <t>STKCS6 homology to both AtKCS6 and AtKCS5 is similar; it cannot unambiguously be assumed that StKCS6 is the potato orthologue of AtKCS5; Upregulated in epidermis of stems;</t>
  </si>
  <si>
    <t>Alterations in CER6, a gene identical to CUT1, differentially affect long-chain lipid content on the surface of pollen and stems</t>
  </si>
  <si>
    <t>At1g27950</t>
  </si>
  <si>
    <t>ltpg1, ltpg</t>
  </si>
  <si>
    <t>Lipid Transfer Protein type 5</t>
  </si>
  <si>
    <t>LTPG1 (LTP type 5)</t>
  </si>
  <si>
    <t>GPI-anchored LTP required for wax transport to the cuticle. Localized to detergent resistant membranes</t>
  </si>
  <si>
    <t>Low cuticular wax levels; Abnormal cuticular wax composition</t>
  </si>
  <si>
    <t>Arabidopsis LTPG Is a Glycosylphosphatidylinositol-Anchored Lipid Transfer Protein Required for Export of Lipids to the Plant Surface</t>
  </si>
  <si>
    <t>At1g28300</t>
  </si>
  <si>
    <t>lec2</t>
  </si>
  <si>
    <t>Transcription factor that contains a B3 domain</t>
  </si>
  <si>
    <t>LEC2</t>
  </si>
  <si>
    <t>LEAFY COTYLEDON2 encodes a B3 domain transcription factor that induces embryo development</t>
  </si>
  <si>
    <t>At1g31480</t>
  </si>
  <si>
    <t>sgr2</t>
  </si>
  <si>
    <t>Oxylipin Metabolism 1; Oxylipin Metabolism 2;Phospholipid Signaling</t>
  </si>
  <si>
    <t>Phospholipase A1</t>
  </si>
  <si>
    <t>Abnormal hypocotyl and inflorescence stem gravitropism</t>
  </si>
  <si>
    <t>At1g32200</t>
  </si>
  <si>
    <t>act1, ats1</t>
  </si>
  <si>
    <t>Prokaryotic Galactolipid, Sulfolipid, &amp; Phospholipid Synthesis 1</t>
  </si>
  <si>
    <t>ATS1/ACT1</t>
  </si>
  <si>
    <t>Originally isolated point mutants are leaky, allowing synthesis of PG through the prokaryotic pathway, whereas TDNA insertion loss of function mutations are embryo lethal</t>
  </si>
  <si>
    <t>Strong knockdown: Rosette lethal; Weak knockdown: Dwarf; Reduced fertility</t>
  </si>
  <si>
    <t>At1g34430</t>
  </si>
  <si>
    <t>emb3003</t>
  </si>
  <si>
    <t>Fatty Acid Synthesis</t>
  </si>
  <si>
    <t>Dihydrolipoamide Acetyltransferase, E2 component of Pyruvate Dehydrogenase Complex</t>
  </si>
  <si>
    <t>EMB3003 (E2 )</t>
  </si>
  <si>
    <t>Embryo defective; Preglobular / Globular</t>
  </si>
  <si>
    <t>Identification of genes required for embryo development in Arabidopsis</t>
  </si>
  <si>
    <t>At1g36160</t>
  </si>
  <si>
    <t>Acetyl-CoA Carboxylase</t>
  </si>
  <si>
    <t>ACC1</t>
  </si>
  <si>
    <t>An allele of ACC1, gsd1 has glossy stems, 40% reduction of cuticular waxes, and shows postgenital organ fusion.</t>
  </si>
  <si>
    <t>Embryo defective; Gametophyte defective (inferred)</t>
  </si>
  <si>
    <t>Multifunctional acetyl-CoA carboxylase 1 is essential for very long chain fatty acid elongation and embryo development in Arabidopsis</t>
  </si>
  <si>
    <t>http://www.ncbi.nlm.nih.gov/pubmed/12943542</t>
  </si>
  <si>
    <t>At1g48600</t>
  </si>
  <si>
    <t>pmeamt</t>
  </si>
  <si>
    <t>Phosphoethanolamine N-Methyltransferase</t>
  </si>
  <si>
    <t>CPUORF31</t>
  </si>
  <si>
    <t>Seq. Similarity to At3g18000, highest expression in leaves</t>
  </si>
  <si>
    <t>Abnormal phosphatidylmethylethanolamine levels; No other phenotypes detected</t>
  </si>
  <si>
    <t>Identification of Phosphomethylethanolamine N-Methyltransferase from Arabidopsis and Its Role in Choline and Phospholipid Metabolism</t>
  </si>
  <si>
    <t>Journal of Biological Chemistry</t>
  </si>
  <si>
    <t>At1g49430</t>
  </si>
  <si>
    <t>lacs2, sma4, lrd2</t>
  </si>
  <si>
    <t>Long-Chain Acyl-CoA Synthetase</t>
  </si>
  <si>
    <t>LACS2</t>
  </si>
  <si>
    <t>Protein family of 9 members; mutant have defected cuticle; cuticle is more permeable for dyes, interestingly leafs are more resistant to the pathogen Botrytis;  LACS2 mutant has defected cuticle</t>
  </si>
  <si>
    <t>Dwarf; Few, small, wrinkled leaves</t>
  </si>
  <si>
    <t>The acyl-CoA synthetase encoded by LACS2 is essential for normal cuticle development in Arabidopsis</t>
  </si>
  <si>
    <t>At1g51460</t>
  </si>
  <si>
    <t>abcg13</t>
  </si>
  <si>
    <t>Decrease in cutin content and partial loss of cuticular nanoridges in flowers. Seq. Similarity to ABCG11; ABCG12/CER5</t>
  </si>
  <si>
    <t>http://www.ncbi.nlm.nih.gov/pubmed/21232060</t>
  </si>
  <si>
    <t>The Arabidopsis ABCG13 transporter is required for flower cuticle secretion and patterning of the petal epidermis</t>
  </si>
  <si>
    <t>New Phytologist</t>
  </si>
  <si>
    <t>At1g51500</t>
  </si>
  <si>
    <t>cer5, d3, abcg12, wbc12</t>
  </si>
  <si>
    <t>WBC12 /ABCG12/CER5</t>
  </si>
  <si>
    <t>Lipidic inclusions in epidermal cells, reduced wax components, but no changes in cutin.  Can form heterodimers with ABCG11</t>
  </si>
  <si>
    <t>Glossy, bright green inflorescence stems; Cytoplasm protrudes into vacuoles</t>
  </si>
  <si>
    <t>Plant cuticular lipid export requires an ABC transporter</t>
  </si>
  <si>
    <t>Science</t>
  </si>
  <si>
    <t>http://www.ncbi.nlm.nih.gov/pubmed/15499022</t>
  </si>
  <si>
    <t>At1g52760</t>
  </si>
  <si>
    <t>lysopl2</t>
  </si>
  <si>
    <t>Monoacylglycerol Lipase (MAGL)</t>
  </si>
  <si>
    <t>Sequence homology ONLY (To human monoacylglycerol lipase GB NP_009214 BLAST score=90)</t>
  </si>
  <si>
    <t>Lysophospholipase</t>
  </si>
  <si>
    <t>Sensitive to zinc and hydrogen peroxide</t>
  </si>
  <si>
    <t>Lipase</t>
  </si>
  <si>
    <t>Acyl-CoA-binding protein 2 binds lysophospholipase 2 and lysoPC to promote tolerance to cadmium-induced oxidative stress in transgenic Arabidopsis</t>
  </si>
  <si>
    <t>http://www.ncbi.nlm.nih.gov/pubmed/20345607</t>
  </si>
  <si>
    <t>At1g53940</t>
  </si>
  <si>
    <t>glip2</t>
  </si>
  <si>
    <t>Increased lateral root number; Decreased root gravitropism; Susceptible to bacterial infection</t>
  </si>
  <si>
    <t>At1g54060</t>
  </si>
  <si>
    <t>asil1</t>
  </si>
  <si>
    <t>Trihelix DNA Binding Family</t>
  </si>
  <si>
    <t>ASIL1</t>
  </si>
  <si>
    <t>Dwarf; Dark green leaves with abnormal morphology; Short petioles; Short siliques; Small seeds; Late flowering</t>
  </si>
  <si>
    <t>http://www.ncbi.nlm.nih.gov/pubmed/19155348</t>
  </si>
  <si>
    <t>Repression of Seed Maturation Genes by a Trihelix Transcriptional Repressor in Arabidopsis Seedlings</t>
  </si>
  <si>
    <t>At1g55020</t>
  </si>
  <si>
    <t>lox1</t>
  </si>
  <si>
    <t>Oxylipin Metabolism 1; Oxylipin Metabolism 2</t>
  </si>
  <si>
    <t>Lipoxygenase</t>
  </si>
  <si>
    <t>Increased lateral root number</t>
  </si>
  <si>
    <t>Oxylipins produced by the 9-lipoxygenase pathway in Arabidopsis regulate lateral root development and defense responses through a specific signaling cascade</t>
  </si>
  <si>
    <t>At1g55180</t>
  </si>
  <si>
    <t>plde, plda4</t>
  </si>
  <si>
    <t>Phospholipase D alpha</t>
  </si>
  <si>
    <t>Small root system; Sensitive to hyperosmotic stress</t>
  </si>
  <si>
    <t>Phospholipase D epsilon and phosphatidic acid enhance Arabidopsis nitrogen signaling and growth</t>
  </si>
  <si>
    <t>http://www.ncbi.nlm.nih.gov/pubmed/19143999</t>
  </si>
  <si>
    <t>At1g57750</t>
  </si>
  <si>
    <t>mah1, cyp96a15</t>
  </si>
  <si>
    <t>CYP96A15/MAH1</t>
  </si>
  <si>
    <t>Likely a midchain alkane hydroxylase (MAH1). Proposed to act indirectly as the ketone-forming enzyme by a second hydroxylation on the same carbon, forming an unstable geminal diol, spontaneously forming the ketone.  This latter hypothesis remains to be demonstrated.</t>
  </si>
  <si>
    <t>Low secondary alcohol and ketone levels in stem wax</t>
  </si>
  <si>
    <t>The cytochrome p450 enzyme CYP96A15 is the midchain alkane hydroxylase responsible for formation of secondary alcohols and ketones in stem cuticular wax of arabidopsis</t>
  </si>
  <si>
    <t>At1g59820</t>
  </si>
  <si>
    <t>ala3, itb2</t>
  </si>
  <si>
    <t>Translocase</t>
  </si>
  <si>
    <t>Male gametophyte defective; Homozygotes are viable: Short primary root; Long root hairs; Altered trichome branching</t>
  </si>
  <si>
    <t>IRREGULAR TRICHOME BRANCH 2 (ITB2) encodes a putative aminophospholipid translocase that regulates trichome branch elongation in Arabidopsis</t>
  </si>
  <si>
    <t>http://www.ncbi.nlm.nih.gov/pubmed/19566596</t>
  </si>
  <si>
    <t>At1g60490</t>
  </si>
  <si>
    <t>atvps34, pi3k</t>
  </si>
  <si>
    <t>Phosphatidylinositol-3-Kinase</t>
  </si>
  <si>
    <t>Complete male gametophyte defective</t>
  </si>
  <si>
    <t>Roles of phosphatidylinositol 3-kinase in root hair growth</t>
  </si>
  <si>
    <t>At1g62640</t>
  </si>
  <si>
    <t>kas3</t>
  </si>
  <si>
    <t>Ketoacyl-ACP Synthase III</t>
  </si>
  <si>
    <t>KASIII</t>
  </si>
  <si>
    <t>Seq. Similarity; mutant Char.</t>
  </si>
  <si>
    <t>Seq. Similarity to E. coli 3-oxoacyl-[acyl-carrier-protein] synthase 3: Mutant Char.: the total fatty acid level was reduced to 75°C of the wilde-type level in kas3 at 23°C and was further reduced to 60% at 4°C.</t>
  </si>
  <si>
    <t>Pale green leaves</t>
  </si>
  <si>
    <t>De Novo Biosynthesis of Fatty Acids Plays Critical Roles in the Response of the Photosynthetic Machinery to Low Temperature in Arabidopsis</t>
  </si>
  <si>
    <t>Plant and Cell Physiology</t>
  </si>
  <si>
    <t>http://www.ncbi.nlm.nih.gov/pubmed/20547590</t>
  </si>
  <si>
    <t>At1g63050</t>
  </si>
  <si>
    <t>lpcat2</t>
  </si>
  <si>
    <t>LPLAT2/LPCAT2</t>
  </si>
  <si>
    <t>http://www.ncbi.nlm.nih.gov/pubmed/22233193</t>
  </si>
  <si>
    <t>At1g64670</t>
  </si>
  <si>
    <t>bodyguard (bdg), bdg1</t>
  </si>
  <si>
    <t>Hydrolase-like Protein</t>
  </si>
  <si>
    <t>BDG/bodyguard</t>
  </si>
  <si>
    <t xml:space="preserve">Function shown in cutin; proposed to be involved in cutin assembly. Mutant affected in structure of cutin layer; belongs to the alpha , beta-hydrolase superfamily; function in the pathway unknown; proposed to be involved in cutin cross-linking; </t>
  </si>
  <si>
    <t>Semi-dwarf; Increased branching; Curved, elongated, slightly serrated leaves; Incomplete penetrance of fused leaves; Sensitive to fungicides</t>
  </si>
  <si>
    <t>The epidermis-specific extracellular BODYGUARD controls cuticle development and morphogenesis in Arabidopsis</t>
  </si>
  <si>
    <t>At1g65260</t>
  </si>
  <si>
    <t>hcf155</t>
  </si>
  <si>
    <t>Vesicle-Inducing Protein in Plastids</t>
  </si>
  <si>
    <t>VIPP1</t>
  </si>
  <si>
    <t>VIPP1, a nuclear gene of Arabidopsis thaliana essential for thylakoid membrane formation</t>
  </si>
  <si>
    <t>At1g65410</t>
  </si>
  <si>
    <t>tgd3, nap11, abci13</t>
  </si>
  <si>
    <t>ATPase</t>
  </si>
  <si>
    <t>TGD3</t>
  </si>
  <si>
    <t>Slow growth; Few rosette leaves; Short roots; Sterile; Late flowering</t>
  </si>
  <si>
    <t>A small ATPase protein of Arabidopsis, TGD3, involved in chloroplast lipid import</t>
  </si>
  <si>
    <t>http://www.ncbi.nlm.nih.gov/pubmed/17938172</t>
  </si>
  <si>
    <t>At1g67730</t>
  </si>
  <si>
    <t>kcr1</t>
  </si>
  <si>
    <t>KCR1</t>
  </si>
  <si>
    <t>Mutant Char.; RNAi; Comple. of yeast mutant</t>
  </si>
  <si>
    <t>knock-out is embyro lethal; suppressed lines have pleiotropic effects on plant development due to general effect on fatty acid elongation</t>
  </si>
  <si>
    <t>Embryo defective; Globular</t>
  </si>
  <si>
    <t>At1g68530</t>
  </si>
  <si>
    <t>KCS6/CER6/CUT1</t>
  </si>
  <si>
    <t>Glossy, bright green inflorescence stems; Male sterile unless grown under high humidity</t>
  </si>
  <si>
    <t>http://www.ncbi.nlm.nih.gov/pubmed/11041893</t>
  </si>
  <si>
    <t>At1g72970</t>
  </si>
  <si>
    <t>hth, ace, eda17</t>
  </si>
  <si>
    <t>Omega-Hydroxy Fatty Acyl Dehydrogenase</t>
  </si>
  <si>
    <t>HTD</t>
  </si>
  <si>
    <t>Strong reduction in diacids in the KO, proposed to be involved in the synthesis of oxoacid precursor. Function shown in cutin.</t>
  </si>
  <si>
    <t>Abnormal sepal development; Fused floral organs; Reduced fertility; Low penetrance of abnormal ovules</t>
  </si>
  <si>
    <t>Isolation and characterization of the Arabidopsis organ fusion gene HOTHEAD</t>
  </si>
  <si>
    <t>http://www.ncbi.nlm.nih.gov/pubmed/12904212</t>
  </si>
  <si>
    <t>At1g74960</t>
  </si>
  <si>
    <t>fab1, kas2</t>
  </si>
  <si>
    <t>Fatty Acid Elongation, Desaturation &amp; Export From Plastid</t>
  </si>
  <si>
    <t>Ketoacyl-ACP Synthase II</t>
  </si>
  <si>
    <t>KASII</t>
  </si>
  <si>
    <t>Mutant Char.; RNAi lines; Seq. Similarity</t>
  </si>
  <si>
    <t>Seq. Similarity to E. coli KASII</t>
  </si>
  <si>
    <t>Null: Embryo lethal; Preglobular / Globular; Knockdown: Elevated 16:0 fatty acid levels; Sensitive to low temperature</t>
  </si>
  <si>
    <t>At2g01180</t>
  </si>
  <si>
    <t>lpp1</t>
  </si>
  <si>
    <t>LPP1</t>
  </si>
  <si>
    <t>Heterologous protein exhibits both PA and DGPP phosphatase activity</t>
  </si>
  <si>
    <t>Lipid phosphate phosphatases in Arabidopsis - Regulation of the AtLPP1 gene in response to stress</t>
  </si>
  <si>
    <t>http://www.ncbi.nlm.nih.gov/pubmed/11278556</t>
  </si>
  <si>
    <t>At2g04540</t>
  </si>
  <si>
    <t>mtkas1, gld1</t>
  </si>
  <si>
    <t>Mitochondrial Fatty Acid &amp; Lipoic Acid Synthesis</t>
  </si>
  <si>
    <t>Ketoacyl-ACP Synthase</t>
  </si>
  <si>
    <t>KAS</t>
  </si>
  <si>
    <t>http://www.ncbi.nlm.nih.gov/pubmed/17616510</t>
  </si>
  <si>
    <t>Mitochondrial protein lipoylation does not exclusively depend on the mtKAS pathway of de novo fatty acid synthesis in Arabidopsis</t>
  </si>
  <si>
    <t>At2g04560</t>
  </si>
  <si>
    <t>atlpxb</t>
  </si>
  <si>
    <t>Mitochondrial Lipopolysaccharide Synthesis</t>
  </si>
  <si>
    <t>Lipid-A-disaccharide synthase</t>
  </si>
  <si>
    <t>AtLpxB</t>
  </si>
  <si>
    <t>Seq. Similarity; Mutant Char</t>
  </si>
  <si>
    <t>http://www.ncbi.nlm.nih.gov/pubmed/21709257</t>
  </si>
  <si>
    <t>Pathway for lipid A biosynthesis in Arabidopsis thaliana resembling that of Escherichia coli</t>
  </si>
  <si>
    <t>At2g05990</t>
  </si>
  <si>
    <t>Enoyl-ACP Reductase</t>
  </si>
  <si>
    <t>ENR1 (MOD1)</t>
  </si>
  <si>
    <t>Mutant Char.; Seq. Similarity</t>
  </si>
  <si>
    <t>Seq. Similarity to B. napus Enoyl-ACP Reductase,</t>
  </si>
  <si>
    <t>Semi-dwarf; Chlorotic, curled leaves; Distorted siliques; Reduced fertility; Early primary inflorescence senescence</t>
  </si>
  <si>
    <t>Deficiency in fatty acid synthase leads to premature cell death and dramatic alterations in plant morphology</t>
  </si>
  <si>
    <t>At2g06050</t>
  </si>
  <si>
    <t>opr3, dde1</t>
  </si>
  <si>
    <t>Oxylipin Metabolism 1</t>
  </si>
  <si>
    <t>Oxo-Phytodienoic Acid Reductase</t>
  </si>
  <si>
    <t>Male sterile</t>
  </si>
  <si>
    <t>The Arabidopsis male-sterile mutant, opr3, lacks the 12-oxophytodienoic acid reductase required for jasmonate synthesis</t>
  </si>
  <si>
    <t>At2g06925</t>
  </si>
  <si>
    <t>atspla</t>
  </si>
  <si>
    <t>Resistant to bacterial infection</t>
  </si>
  <si>
    <t>At2g11810</t>
  </si>
  <si>
    <t>mgd3</t>
  </si>
  <si>
    <t>Prokaryotic Galactolipid, Sulfolipid, &amp; Phospholipid Synthesis 2;Eukaryotic Galactolipid &amp; Sulfolipid Synthesis</t>
  </si>
  <si>
    <t>Monogalactosyldiacylglycerol Synthase</t>
  </si>
  <si>
    <t>MGD3</t>
  </si>
  <si>
    <t>MGDG Synthase Type B, involved in lipid membrane remodeling during -P</t>
  </si>
  <si>
    <t>Type-B monogalactosyldiacylglycerol synthases are involved in phosphate starvation-induced lipid remodeling, and are crucial for low-phosphate adaptation</t>
  </si>
  <si>
    <t>http://www.ncbi.nlm.nih.gov/pubmed/18808455</t>
  </si>
  <si>
    <t>At2g15230</t>
  </si>
  <si>
    <t>Atlip1</t>
  </si>
  <si>
    <t>Triacylglycerol Lipase (TAGL)</t>
  </si>
  <si>
    <t>LIP1</t>
  </si>
  <si>
    <t>Experimental: strong lipase activity of recombinant protein, no lipid phenotype of mutant</t>
  </si>
  <si>
    <t>Identification and characterization of a triacylglycerol lipase in Arabidopsis homologous to mammalian acid lipases</t>
  </si>
  <si>
    <t>Febs Letters</t>
  </si>
  <si>
    <t>http://www.ncbi.nlm.nih.gov/pubmed/16226259</t>
  </si>
  <si>
    <t>At2g19450</t>
  </si>
  <si>
    <t>Acyl-CoA : Diacylglycerol Acyltransferase</t>
  </si>
  <si>
    <t>DGAT1</t>
  </si>
  <si>
    <t>Mutant Char.; in-planta Overexp'n.; Comple. of yeast mutants</t>
  </si>
  <si>
    <t>Embryo defective; Cotyledon; Wrinkled seeds; Delayed germination; Abnormal triacylglycerol levels and fatty acid composition in seeds</t>
  </si>
  <si>
    <t>The TAG1 locus of Arabidopsis encodes for a diacylglycerol acyltransferase</t>
  </si>
  <si>
    <t>Plant Physiology and Biochemistry</t>
  </si>
  <si>
    <t>http://www.ncbi.nlm.nih.gov/pubmed/10580283</t>
  </si>
  <si>
    <t>At2g19690</t>
  </si>
  <si>
    <t>pla2-beta</t>
  </si>
  <si>
    <t>Phospholipase A2</t>
  </si>
  <si>
    <t>Short inflorescence stems and petioles</t>
  </si>
  <si>
    <t>Secretory low molecular weight phospholipase A(2) plays important roles in cell elongation and shoot gravitropism in Arabidopsis</t>
  </si>
  <si>
    <t>At2g22240</t>
  </si>
  <si>
    <t>mips2</t>
  </si>
  <si>
    <t>myo-inositol-3-phosphate synthase</t>
  </si>
  <si>
    <t>MIPS2</t>
  </si>
  <si>
    <t>MYB96 controls wax biosynthetic genes by binding to promotoer elements.yeast ino1 complementation</t>
  </si>
  <si>
    <t>http://www.ncbi.nlm.nih.gov/pubmed/21505066</t>
  </si>
  <si>
    <t>D-myo-Inositol-3-Phosphate Affects Phosphatidylinositol-Mediated Endomembrane Function in Arabidopsis and Is Essential for Auxin-Regulated Embryogenesis</t>
  </si>
  <si>
    <t>At2g25170</t>
  </si>
  <si>
    <t>a SWI/SWF nuclear-localized chromatin remodeling factor of the CHD3 group</t>
  </si>
  <si>
    <t>PKL</t>
  </si>
  <si>
    <t>Incomplete penetrance of thick, green distal end of primary root</t>
  </si>
  <si>
    <t>http://www.ncbi.nlm.nih.gov/pubmed/10570159</t>
  </si>
  <si>
    <t>PICKLE is a CHD3 chromatin-remodeling factor that regulates the transition from embryonic to vegetative development in Arabidopsis</t>
  </si>
  <si>
    <t>At2g26250</t>
  </si>
  <si>
    <t>fdh, kcs10</t>
  </si>
  <si>
    <t>KCS10/FDH</t>
  </si>
  <si>
    <t>Possible that FDH not directly involved in cuticular wax biosynthesis</t>
  </si>
  <si>
    <t>Fused leaves and floral organs; Abnormal trichomes</t>
  </si>
  <si>
    <t>Characterization of the FIDDLEHEAD gene of Arabidopsis reveals a link between adhesion response and cell differentiation in the epidermis</t>
  </si>
  <si>
    <t>Ethanolamine Kinase</t>
  </si>
  <si>
    <t>Seq. Similarity to EK from other organisms</t>
  </si>
  <si>
    <t>At2g26910</t>
  </si>
  <si>
    <t>abcg32, pec1</t>
  </si>
  <si>
    <t>ABCG32/PEC1</t>
  </si>
  <si>
    <t>Reduction in most cutin monomers and observation of lipidic inclusions;yeast ino1 complementation</t>
  </si>
  <si>
    <t>A Member of the PLEIOTROPIC DRUG RESISTANCE Family of ATP Binding Cassette Transporters Is Required for the Formation of a Functional Cuticle in Arabidopsis</t>
  </si>
  <si>
    <t>At2g28670</t>
  </si>
  <si>
    <t>Suberin Synthesis &amp; Transport 2</t>
  </si>
  <si>
    <t>Disease resistance-responsive family protein / dirigent protein</t>
  </si>
  <si>
    <t>DIR10</t>
  </si>
  <si>
    <t>Mutant characterized by 2-fold increased root suberin. Dirigent proteins are supposed to be involved in  polymerisation of cell wall phenolics</t>
  </si>
  <si>
    <t>Resistant to drought; Elevated suberin levels in roots</t>
  </si>
  <si>
    <t>Root Suberin Forms an Extracellular Barrier That Affects Water Relations and Mineral Nutrition in Arabidopsis</t>
  </si>
  <si>
    <t>Plos Genetics</t>
  </si>
  <si>
    <t>At2g29980</t>
  </si>
  <si>
    <t>fad3</t>
  </si>
  <si>
    <t>Linoleate Desaturase</t>
  </si>
  <si>
    <t>FAD3</t>
  </si>
  <si>
    <t>Abnormal fatty acid composition</t>
  </si>
  <si>
    <t>http://www.ncbi.nlm.nih.gov/pubmed/8102138</t>
  </si>
  <si>
    <t>MUTANTS OF ARABIDOPSIS DEFICIENT IN THE SYNTHESIS OF ALPHA-LINOLENATE - BIOCHEMICAL AND GENETIC-CHARACTERIZATION OF THE ENDOPLASMIC-RETICULUM LINOLEOYL DESATURASE</t>
  </si>
  <si>
    <t>At2g30200</t>
  </si>
  <si>
    <t>Malonyl-CoA : ACP Malonyltransferase</t>
  </si>
  <si>
    <t>MCMT</t>
  </si>
  <si>
    <t>Seq. Similarity to Homo sapiens malonyl-CoA : ACP malonyltransferase</t>
  </si>
  <si>
    <t>Embryo defective; Preglobular</t>
  </si>
  <si>
    <t>Identification of Nuclear Genes Encoding Chloroplast-Localized Proteins Required for Embryo Development in Arabidopsis</t>
  </si>
  <si>
    <t>At2g30470</t>
  </si>
  <si>
    <t>a member of a novel family of B3 domain proteins</t>
  </si>
  <si>
    <t>HSI2/VAL1</t>
  </si>
  <si>
    <t>http://www.ncbi.nlm.nih.gov/pubmed/17158584</t>
  </si>
  <si>
    <t>http://www.ncbi.nlm.nih.gov/pubmed/15894743</t>
  </si>
  <si>
    <t>Analysis of a sugar response mutant of Arabidopsis identified a novel B3 domain protein that functions as an active transcriptional repressor</t>
  </si>
  <si>
    <t>At2g30490</t>
  </si>
  <si>
    <t>c4h, ref3, cyp73a5</t>
  </si>
  <si>
    <t>Cinnamate 4-Hydroxylase</t>
  </si>
  <si>
    <t>CYP73A5</t>
  </si>
  <si>
    <t>Phenylpropanoid pathway genes required for ferulic acid formation</t>
  </si>
  <si>
    <t>Dwarf; Increased branching; Thick lateral branch bases; Male sterile due to indehiscent anthers</t>
  </si>
  <si>
    <t>Mutations in the cinnamate 4-hydroxylase gene impact metabolism, growth and development in Arabidopsis</t>
  </si>
  <si>
    <t>http://www.ncbi.nlm.nih.gov/pubmed/19682296</t>
  </si>
  <si>
    <t>At2g33150</t>
  </si>
  <si>
    <t>Ketoacyl-CoA Thiolase</t>
  </si>
  <si>
    <t>KAT2/PED1</t>
  </si>
  <si>
    <t>This is the main thiolase that can be linked to the to the prt B scheme in the b-ox figure.</t>
  </si>
  <si>
    <t>Seedling lethal without exogenous sucrose; Insensitive to 2,4-DB</t>
  </si>
  <si>
    <t>2,4-dichlorophenoxybutyric acid-resistant mutants of Arabidopsis have defects in glyoxysomal fatty acid beta-oxidation</t>
  </si>
  <si>
    <t>At2g33510</t>
  </si>
  <si>
    <t>cfl1</t>
  </si>
  <si>
    <t>A WW domain-containing protein</t>
  </si>
  <si>
    <t>CFL1</t>
  </si>
  <si>
    <t>Overexpression in Arabidopsis results in an increase in some cutin monomers; binds to a homeodomain transcription factor that may have BODYGUARD (BDG) as direct target.</t>
  </si>
  <si>
    <t>http://www.ncbi.nlm.nih.gov/pubmed/21954461</t>
  </si>
  <si>
    <t>CFL1, a WW Domain Protein, Regulates Cuticle Development by Modulating the Function of HDG1, a Class IV Homeodomain Transcription Factor, in Rice and Arabidopsis</t>
  </si>
  <si>
    <t>At2g34690</t>
  </si>
  <si>
    <t>acd11</t>
  </si>
  <si>
    <t>Sphingolipid Biosynthesis 1;Sphingolipid Biosynthesis 2</t>
  </si>
  <si>
    <t>Sphingosine Transfer Protein</t>
  </si>
  <si>
    <t>ACD11</t>
  </si>
  <si>
    <t>High penetrance of rosette lethality</t>
  </si>
  <si>
    <t>Knockout of Arabidopsis ACCELERATED-CELL-DEATH11 encoding a sphingosine transfer protein causes activation of programmed cell death and defense</t>
  </si>
  <si>
    <t>Genes &amp; Development</t>
  </si>
  <si>
    <t>At2g35690</t>
  </si>
  <si>
    <t>acx5</t>
  </si>
  <si>
    <t>ACX5</t>
  </si>
  <si>
    <t>High sequence similarity  with  ACX1. Acx5 single mutant does not exhibit a phenotype but  the  acx1 acx5 double mutant shows an altered response to IBA compared to single mutants. Adham AR, Zolman BK, Millius A, Bartel B. 2005. Mutations in Arabidopsis acyl-CoA  oxidase genes reveal distinct and overlapping roles in beta-oxidation. Plant J. 41:859–74</t>
  </si>
  <si>
    <t>At2g38110</t>
  </si>
  <si>
    <t>gpat6</t>
  </si>
  <si>
    <t>sn-2-GPAT6</t>
  </si>
  <si>
    <t>Mutant Char.; Heterol Exp'n.; in-planta Overexp'n.</t>
  </si>
  <si>
    <t>Has also phosphatase activity in vitro</t>
  </si>
  <si>
    <t>Complete loss of cuticle and nanoridges on petals</t>
  </si>
  <si>
    <t>Nanoridges that characterize the surface morphology of flowers require the synthesis of cutin polyester</t>
  </si>
  <si>
    <t>At2g38670</t>
  </si>
  <si>
    <t>pect1</t>
  </si>
  <si>
    <t>CTP:phosphorylethanolamine cytidyltransferase</t>
  </si>
  <si>
    <t>PECT1</t>
  </si>
  <si>
    <t>Defects in CTP : PHOSPHORYLETHANOLAMINE CYTIDYLYLTRANSFERASE affect embryonic and postembryonic development in Arabidopsis</t>
  </si>
  <si>
    <t>At2g39290</t>
  </si>
  <si>
    <t>pgp1, jovtenky(jov), pgps1</t>
  </si>
  <si>
    <t>Mitochondrial Phospholipid Synthesis</t>
  </si>
  <si>
    <t>Phosphatidylglycerol-Phosphate Synthase</t>
  </si>
  <si>
    <t>PGP1</t>
  </si>
  <si>
    <t>Pale green</t>
  </si>
  <si>
    <t>http://www.ncbi.nlm.nih.gov/pubmed/12068104</t>
  </si>
  <si>
    <t>The pgp1 mutant locus of Arabidopsis encodes a phosphatidylglycerolphosphate synthase with impaired activity</t>
  </si>
  <si>
    <t>At2g40220</t>
  </si>
  <si>
    <t>Abscisic Acid Insensitive (ABI) transcription factors</t>
  </si>
  <si>
    <t>ABI4</t>
  </si>
  <si>
    <t>Mutant Char., Promoter binding assays</t>
  </si>
  <si>
    <t>Reponsible for TAG accumulation in seedlines during Nitrogen deficiency</t>
  </si>
  <si>
    <t>Germination insensitive to ABA</t>
  </si>
  <si>
    <t>The Arabidopsis abscisic acid response locus ABI4 encodes an APETALA2 domain protein</t>
  </si>
  <si>
    <t>At2g40690</t>
  </si>
  <si>
    <t>sfd1, gly1</t>
  </si>
  <si>
    <t>NAD-dependent Glycerol-3-Phosphate Dehydrogenase</t>
  </si>
  <si>
    <t>SFD1</t>
  </si>
  <si>
    <t>May be plastid localized</t>
  </si>
  <si>
    <t>A new class of Arabidopsis mutants with reduced hexadecatrienoic acid fatty acid levels</t>
  </si>
  <si>
    <t>At2g40850</t>
  </si>
  <si>
    <t>atpi4kg1</t>
  </si>
  <si>
    <t>Reduced fertility due to pollen defects</t>
  </si>
  <si>
    <t>Global expression profiling applied to the analysis of Arabidopsis stamen development</t>
  </si>
  <si>
    <t>At2g40890</t>
  </si>
  <si>
    <t>ref8, cyp98a3</t>
  </si>
  <si>
    <t>Coumaroyl 3-Hydroxylase</t>
  </si>
  <si>
    <t>CYP98A3</t>
  </si>
  <si>
    <t>Phenylpropanoid pathway gene required for ferulic acid formation</t>
  </si>
  <si>
    <t>Dwarf; Collapsed vessel elements; Reduced lignin</t>
  </si>
  <si>
    <t>The Arabidopsis REF8 gene encodes the 3-hydroxylase of phenylpropanoid metabolism</t>
  </si>
  <si>
    <t>http://www.ncbi.nlm.nih.gov/pubmed/11967091</t>
  </si>
  <si>
    <t>At2g41540</t>
  </si>
  <si>
    <t>GPDHc1</t>
  </si>
  <si>
    <t>Mutant Char.; Comple. of bacterial gpsA mutant</t>
  </si>
  <si>
    <t>Cytosolic; Part of mitochondrial G-3-P shuttle, no evidence for involvement in TAG synthesis</t>
  </si>
  <si>
    <t>Germination and seedling growth sensitive to ABA; Sensitive to salt; Slightly early flowering</t>
  </si>
  <si>
    <t>http://www.ncbi.nlm.nih.gov/pubmed/16415206</t>
  </si>
  <si>
    <t>Involvement of a glycerol-3-phosphate dehydrogenase in modulating the NADH/NAD(+) ratio provides evidence of a mitochondrial glycerol-3-phosphate shuttle in Arabidopsis</t>
  </si>
  <si>
    <t>At2g43710</t>
  </si>
  <si>
    <t>Stearoyl-ACP Desaturase</t>
  </si>
  <si>
    <t>FAB2</t>
  </si>
  <si>
    <t>Necrotic lesions; Resistant to Phytophthora parasitica</t>
  </si>
  <si>
    <t>At2g43790</t>
  </si>
  <si>
    <t>atmpk6, mapk6</t>
  </si>
  <si>
    <t>MPK6</t>
  </si>
  <si>
    <t>MPK6 phosphorylates MYB41, which is required for MYB41 activation</t>
  </si>
  <si>
    <t>Stratification and after-ripening not required for germination; Germination resistant to ABA and glucose</t>
  </si>
  <si>
    <t>AtMKK1 and AtMPK6 are involved in abscisic acid and sugar signaling in Arabidopsis seed germination</t>
  </si>
  <si>
    <t>http://www.ncbi.nlm.nih.gov/pubmed/19484493</t>
  </si>
  <si>
    <t>At2g44170</t>
  </si>
  <si>
    <t>nmt2</t>
  </si>
  <si>
    <t>Protein N-Myristoyltransferase</t>
  </si>
  <si>
    <t>Early flowering</t>
  </si>
  <si>
    <t>N-myristoylation regulates the SnRK1 pathway in Arabidopsis</t>
  </si>
  <si>
    <t>At2g44810</t>
  </si>
  <si>
    <t>dad1</t>
  </si>
  <si>
    <t>Acylhydrolase (DAD1-like)</t>
  </si>
  <si>
    <t>Delayed flower bud opening; Male sterile due to indehiscent anthers; Slightly smaller pollen</t>
  </si>
  <si>
    <t>The DEFECTIVE IN ANTHER DEHISCENCE1 gene encodes a novel phospholipase A1 catalyzing the initial step of jasmonic acid biosynthesis, which synchronizes pollen maturation, anther dehiscence, and flower opening in Arabidopsis</t>
  </si>
  <si>
    <t>At2g45150</t>
  </si>
  <si>
    <t>cds4</t>
  </si>
  <si>
    <t>CDP-DAG Synthase</t>
  </si>
  <si>
    <t>CDS4; CDP-DAGS</t>
  </si>
  <si>
    <t>4 isoforms (alt. splicing); cardiolipin normal in cds4/cds5 mutants; double mutant of cds4 and cds5 is unable to synthesise plastidial PG</t>
  </si>
  <si>
    <t>Two Closely Related Genes of Arabidopsis Encode Plastidial Cytidinediphosphate Diacylglycerol Synthases Essential for Photoautotrophic Growth</t>
  </si>
  <si>
    <t>http://www.ncbi.nlm.nih.gov/pubmed/20442275</t>
  </si>
  <si>
    <t>At2g45970</t>
  </si>
  <si>
    <t>Fatty Acyl omega-Hydroxylase (CYP86A)</t>
  </si>
  <si>
    <t>CYP86A8/LCR</t>
  </si>
  <si>
    <t>Fused leaves</t>
  </si>
  <si>
    <t>Functional analysis of the LACERATA gene of Arabidopsis provides evidence for different robes of fatty acid omega-hydroxylation in development</t>
  </si>
  <si>
    <t>At2g46720</t>
  </si>
  <si>
    <t>KCS13/HIC</t>
  </si>
  <si>
    <t>Involved in control of stomate numbers at high CO2 concentrations; no evidence of role in cuticular wax biosynthesis</t>
  </si>
  <si>
    <t>Increased stomatal density in response to elevated CO2</t>
  </si>
  <si>
    <t>The HIC signalling pathway links CO2 perception to stomatal development</t>
  </si>
  <si>
    <t>Nature</t>
  </si>
  <si>
    <t>http://www.ncbi.nlm.nih.gov/pubmed/11130071</t>
  </si>
  <si>
    <t>At2g47240</t>
  </si>
  <si>
    <t>cer8, lacs1</t>
  </si>
  <si>
    <t>LACS1</t>
  </si>
  <si>
    <t>Mutant Char.; Heterol Exp'n.; in vitro assays</t>
  </si>
  <si>
    <t>Has overlapping function with lacs2; mutant shows defects both in wax and cutin monomer synthesis</t>
  </si>
  <si>
    <t>Glossy inflorescence stems</t>
  </si>
  <si>
    <t>http://www.ncbi.nlm.nih.gov/pubmed/19392700</t>
  </si>
  <si>
    <t>Arabidopsis CER8 encodes LONG-CHAIN ACYL-COA SYNTHETASE 1 (LACS1) that has overlapping functions with LACS2 in plant wax and cutin synthesis</t>
  </si>
  <si>
    <t>At3g01570</t>
  </si>
  <si>
    <t>ole4</t>
  </si>
  <si>
    <t>Oil-Body Oleosin</t>
  </si>
  <si>
    <t>http://www.ncbi.nlm.nih.gov/pubmed/18485063</t>
  </si>
  <si>
    <t>A novel role for oleosins in freezing tolerance of oilseeds in Arabidopsis thaliana</t>
  </si>
  <si>
    <t>At3g03530</t>
  </si>
  <si>
    <t>npc4</t>
  </si>
  <si>
    <t>Eukaryotic Galactolipid &amp; Sulfolipid Synthesis</t>
  </si>
  <si>
    <t>Phospholipase C (Non specific)</t>
  </si>
  <si>
    <t>NPC4 (Non specific)</t>
  </si>
  <si>
    <t>Localized in the plasma membrane, DGDG BS is not compromised in the mutant during phospate deprivation</t>
  </si>
  <si>
    <t>Sensitive to drought and salt; Insensitive to ABA</t>
  </si>
  <si>
    <t>Nonspecific Phospholipase C NPC4 Promotes Responses to Abscisic Acid and Tolerance to Hyperosmotic Stress in Arabidopsis</t>
  </si>
  <si>
    <t>At3g03540</t>
  </si>
  <si>
    <t>npc5</t>
  </si>
  <si>
    <t>NPC5 (Non specific)</t>
  </si>
  <si>
    <t>Cytosolic localization, involved in DGDG accumulation during phosphate deprivation in leaves</t>
  </si>
  <si>
    <t>Phospholipase C5 (NPC5) is involved in galactolipid accumulation during phosphate limitation in leaves of Arabidopsis</t>
  </si>
  <si>
    <t>http://www.ncbi.nlm.nih.gov/pubmed/18564386</t>
  </si>
  <si>
    <t>At3g05630</t>
  </si>
  <si>
    <t>pldz2, pldp2, pdlz2</t>
  </si>
  <si>
    <t>Phospholipase D  zeta</t>
  </si>
  <si>
    <t>PLD zeta2</t>
  </si>
  <si>
    <t>Upregulated during -P, involved in DGDG accumulation during phosphate deprivation in roots but not in shoots, also involved in vesicle trafficking and auxin response</t>
  </si>
  <si>
    <t>Short roots with reduced gravitropism; Insensitive to auxin</t>
  </si>
  <si>
    <t>Arabidopsis PLD zeta 2 regulates vesicle trafficking and is required for auxin response</t>
  </si>
  <si>
    <t>At3g05970</t>
  </si>
  <si>
    <t>lacs6</t>
  </si>
  <si>
    <t>LACS6</t>
  </si>
  <si>
    <t>Peroxisomal Acyl-CoA synthetase activity is essential for seedling development in Arabidopsis thaliana</t>
  </si>
  <si>
    <t>sfr2</t>
  </si>
  <si>
    <t>galactolipid:galactolipid galactosyltransferase</t>
  </si>
  <si>
    <t>SFR2</t>
  </si>
  <si>
    <t>Sensitive to freezing</t>
  </si>
  <si>
    <t>The sensitive to freezing2 gene, required for freezing tolerance in Arabidopsis thaliana, encodes a beta-Glucosidase</t>
  </si>
  <si>
    <t>At3g06860</t>
  </si>
  <si>
    <t>mfp2</t>
  </si>
  <si>
    <t>Multifunctional Protein</t>
  </si>
  <si>
    <t>MFP2</t>
  </si>
  <si>
    <t>This is the main MFP that should be linked to the prt B scheme in the b-ox figure.</t>
  </si>
  <si>
    <t>Seedling lethal without exogenous sucrose</t>
  </si>
  <si>
    <t>The Arabidopsis thaliana multifunctional protein gene (MFP2) of peroxisomal beta-oxidation is essential for seedling establishment</t>
  </si>
  <si>
    <t>http://www.ncbi.nlm.nih.gov/pubmed/16507084</t>
  </si>
  <si>
    <t>At3g06960</t>
  </si>
  <si>
    <t>tgd4, pde320</t>
  </si>
  <si>
    <t>Protein Involved in Lipid Transport</t>
  </si>
  <si>
    <t>TGD4</t>
  </si>
  <si>
    <t>Seedling lethal (inferred from pigment defect)</t>
  </si>
  <si>
    <t>Lipid trafficking between the endoplasmic reticulum and the plastid in Arabidopsis requires the extraplastidic TGD4 protein</t>
  </si>
  <si>
    <t>pah1</t>
  </si>
  <si>
    <t>PAH1</t>
  </si>
  <si>
    <t>Seq. Similarity to yeast PAH1; Complements yeast PAP mutant; mutant characterization;pah1 pah2 double mutant has decreased soluble PAP activity and during phosphate starvation phospholipid remodelling to DGDG i decreased</t>
  </si>
  <si>
    <t>PHOSPHATIDIC ACID PHOSPHOHYDROLASE1 and 2 Regulate Phospholipid Synthesis at the Endoplasmic Reticulum in Arabidopsis</t>
  </si>
  <si>
    <t>At3g10370</t>
  </si>
  <si>
    <t>sdp6</t>
  </si>
  <si>
    <t>FAD-dependent Glycerol-3-Phosphate Dehydrogenase</t>
  </si>
  <si>
    <t>SDP6</t>
  </si>
  <si>
    <t>Seedling lethal without exogenous sucrose; Delayed germination</t>
  </si>
  <si>
    <t>SUGAR-DEPENDENT6 encodes a mitochondrial flavin adenine dinucleotide-dependent glycerol-3-P dehydrogenase, which is required for glycerol catabolism and postgerminative seedling growth in Arabidopsis</t>
  </si>
  <si>
    <t>At3g10570</t>
  </si>
  <si>
    <t>cyp77a6</t>
  </si>
  <si>
    <t>Fatty Acyl in-chain Hydroxylase (CYP77A)</t>
  </si>
  <si>
    <t>CYP77A6</t>
  </si>
  <si>
    <t>At3g11170</t>
  </si>
  <si>
    <t>fad7, fadd</t>
  </si>
  <si>
    <t>FAD7</t>
  </si>
  <si>
    <t>Mutant Char.; Comple. of mutant</t>
  </si>
  <si>
    <t>delta13-desaturase active on PG, MGDG, DGDG, SQDG</t>
  </si>
  <si>
    <t xml:space="preserve">Decreased dienoic fatty acid desaturation in chloroplast lipids </t>
  </si>
  <si>
    <t>At3g11430</t>
  </si>
  <si>
    <t>gpat5</t>
  </si>
  <si>
    <t>sn-2-GPAT5</t>
  </si>
  <si>
    <t>Mutant Char., Heterol Exp'n.; in-planta Overexp'n.</t>
  </si>
  <si>
    <t>Abnormal insoluble lipid polyester biosynthesis</t>
  </si>
  <si>
    <t>The acyltransferase GPAT5 is required for the synthesis of suberin in seed coat and root of Arabidopsis</t>
  </si>
  <si>
    <t>At3g11670</t>
  </si>
  <si>
    <t>dgd1</t>
  </si>
  <si>
    <t>Digalactosyldiacylglycerol Synthase</t>
  </si>
  <si>
    <t>DGD1</t>
  </si>
  <si>
    <t>Major DGDG synthase</t>
  </si>
  <si>
    <t>Pale green seeds and seedlings</t>
  </si>
  <si>
    <t>ISOLATION AND CHARACTERIZATION OF AN ARABIDOPSIS MUTANT DEFICIENT IN THE THYLAKOID LIPID DIGALACTOSYL DIACYLGLYCEROL</t>
  </si>
  <si>
    <t>At3g11980</t>
  </si>
  <si>
    <t>ms2, far2</t>
  </si>
  <si>
    <t>Expression in tapetum; not involved in cuticular wax biosynthesis; produces C16:0 fatty alcohol in vitro;transcient expression in leaves causes accumulation of C16/C18 fatty alcohols</t>
  </si>
  <si>
    <t>At3g12120</t>
  </si>
  <si>
    <t>fad2</t>
  </si>
  <si>
    <t>Oleate Desaturase</t>
  </si>
  <si>
    <t>FAD2</t>
  </si>
  <si>
    <t>Sensitive to low temperature</t>
  </si>
  <si>
    <t>http://www.ncbi.nlm.nih.gov/pubmed/7907506</t>
  </si>
  <si>
    <t>ARABIDOPSIS FAD2 GENE ENCODES THE ENZYME THAT IS ESSENTIAL FOR POLYUNSATURATED LIPID-SYNTHESIS</t>
  </si>
  <si>
    <t>At3g13220</t>
  </si>
  <si>
    <t>abcg26, wbc27</t>
  </si>
  <si>
    <t>WBC27 / ABCG26</t>
  </si>
  <si>
    <t>Involved in sporopollenin transport</t>
  </si>
  <si>
    <t>Reduced fertility; Large seeds</t>
  </si>
  <si>
    <t>http://www.ncbi.nlm.nih.gov/pubmed/20732973</t>
  </si>
  <si>
    <t>ATP-Binding Cassette Transporter G26 Is Required for Male Fertility and Pollen Exine Formation in Arabidopsis</t>
  </si>
  <si>
    <t>At3g14270</t>
  </si>
  <si>
    <t>fab1b</t>
  </si>
  <si>
    <t>Phosphatidylinositol-Phosphate Kinase type III</t>
  </si>
  <si>
    <t>Curled leaves</t>
  </si>
  <si>
    <t>Arabidopsis FAB1/PIKfyve Proteins Are Essential for Development of Viable Pollen</t>
  </si>
  <si>
    <t>At3g15730</t>
  </si>
  <si>
    <t>plda1</t>
  </si>
  <si>
    <t>Abnormal stomatal regulation in response to ABA</t>
  </si>
  <si>
    <t>Phospholipase D alpha 1 and Phosphatidic Acid Regulate NADPH Oxidase Activity and Production of Reactive Oxygen Species in ABA-Mediated Stomatal Closure in Arabidopsis</t>
  </si>
  <si>
    <t>At3g15820</t>
  </si>
  <si>
    <t>rod1, pdct</t>
  </si>
  <si>
    <t>Phosphatidylcholine:diacylglycerol cholinephosphotransferase</t>
  </si>
  <si>
    <t>PDCT/ROD1</t>
  </si>
  <si>
    <t>Abnormal unsaturated fatty acid levels in seeds</t>
  </si>
  <si>
    <t>http://www.ncbi.nlm.nih.gov/pubmed/19833868</t>
  </si>
  <si>
    <t>An enzyme regulating triacylglycerol composition is encoded by the ROD1 gene of Arabidopsis</t>
  </si>
  <si>
    <t>At3g15850</t>
  </si>
  <si>
    <t>fad5, ads3, fadb</t>
  </si>
  <si>
    <t>Prokaryotic Galactolipid, Sulfolipid, &amp; Phospholipid Synthesis 2</t>
  </si>
  <si>
    <t xml:space="preserve">MGDG Desaturase (palmitate-specific)  </t>
  </si>
  <si>
    <t>FAD5/ADS3</t>
  </si>
  <si>
    <t>Palmitoyl-Monogalactosyldiacylglycerol ∆7-deaturase</t>
  </si>
  <si>
    <t>Reduced thylakoid membrane unsaturation</t>
  </si>
  <si>
    <t>At3g16170</t>
  </si>
  <si>
    <t>aae13</t>
  </si>
  <si>
    <t>Malonyl-CoA Synthase</t>
  </si>
  <si>
    <t>MCS/AAE13</t>
  </si>
  <si>
    <t>Activity in vitro; Overexpression; Mutant Char</t>
  </si>
  <si>
    <t>http://www.ncbi.nlm.nih.gov/pubmed/21642549</t>
  </si>
  <si>
    <t>Malonyl-CoA Synthetase, Encoded by ACYL ACTIVATING ENZYME13, Is Essential for Growth and Development of Arabidopsis</t>
  </si>
  <si>
    <t>At3g16950</t>
  </si>
  <si>
    <t>ptlpd1, lpd1</t>
  </si>
  <si>
    <t>Dihydrolipoamide Dehydrogenase, E3 component of Pyruvate Dehydrogenase Complex</t>
  </si>
  <si>
    <t>LPD1 (E3)</t>
  </si>
  <si>
    <t>Seq. Similarity to  Synechocystis PDH E3 component</t>
  </si>
  <si>
    <t>Sensitive to arsenate</t>
  </si>
  <si>
    <t>Disruption of ptLPD1 or ptLPD2, Genes That Encode Isoforms of the Plastidial Lipoamide Dehydrogenase, Confers Arsenate Hypersensitivity in Arabidopsis</t>
  </si>
  <si>
    <t>At3g20320</t>
  </si>
  <si>
    <t>tgd2</t>
  </si>
  <si>
    <t>Phosphatidic Acid-Binding Protein</t>
  </si>
  <si>
    <t>TGD2</t>
  </si>
  <si>
    <t>Dwarf; Slightly pale green</t>
  </si>
  <si>
    <t>A phosphatidic acid-binding protein of the chloroplast inner envelope membrane involved in lipid trafficking</t>
  </si>
  <si>
    <t>At3g20480</t>
  </si>
  <si>
    <t>atlpxk</t>
  </si>
  <si>
    <t>Tetraacyldisaccharide 4'-kinase</t>
  </si>
  <si>
    <t>AtLpxK</t>
  </si>
  <si>
    <t>At3g22400</t>
  </si>
  <si>
    <t>lox5</t>
  </si>
  <si>
    <t>Slightly longer primary root; Increased lateral root number</t>
  </si>
  <si>
    <t>At3g24650</t>
  </si>
  <si>
    <t>abi3, sis10</t>
  </si>
  <si>
    <t>Homologous to the maize transcription factor Viviparous-1</t>
  </si>
  <si>
    <t>ABI3</t>
  </si>
  <si>
    <t>Reduced seed dormancy; Insensitive to ABA</t>
  </si>
  <si>
    <t>http://www.ncbi.nlm.nih.gov/pubmed/1359917</t>
  </si>
  <si>
    <t>ISOLATION OF THE ARABIDOPSIS-ABI3 GENE BY POSITIONAL CLONING</t>
  </si>
  <si>
    <t>At3g25860</t>
  </si>
  <si>
    <t>ple2</t>
  </si>
  <si>
    <t>LTA2 (E2)</t>
  </si>
  <si>
    <t>Embryo defective; Transition</t>
  </si>
  <si>
    <t>Disruption of plE2, the gene for the E2 subunit of the plastid pyruvate dehydrogenase complex, in Arabidopsis causes an early embryo lethal phenotype</t>
  </si>
  <si>
    <t>http://www.ncbi.nlm.nih.gov/pubmed/13677473</t>
  </si>
  <si>
    <t>At3g26790</t>
  </si>
  <si>
    <t>fus3</t>
  </si>
  <si>
    <t>Transcriptional factor with high similarity to the B3 region of the VP1/ABI3-like proteins</t>
  </si>
  <si>
    <t>FUS3</t>
  </si>
  <si>
    <t>At3g27660</t>
  </si>
  <si>
    <t>ole3, oleo4</t>
  </si>
  <si>
    <t>Germination sensitive to freezing</t>
  </si>
  <si>
    <t>http://www.ncbi.nlm.nih.gov/pubmed/18485064</t>
  </si>
  <si>
    <t>At3g27670</t>
  </si>
  <si>
    <t>rst1</t>
  </si>
  <si>
    <t>Resurrection Protein</t>
  </si>
  <si>
    <t>RST1</t>
  </si>
  <si>
    <t>Pleiotropic effects on cuticular wax production, plant growth and seed development; gene is ubiquitously expressed; unknown function; involved in plant defense signalling</t>
  </si>
  <si>
    <t>Mutation of the RESURRECTION1 locus of Arabidopsis reveals an association of cuticular wax with embryo development</t>
  </si>
  <si>
    <t>At3g28910</t>
  </si>
  <si>
    <t>myb30</t>
  </si>
  <si>
    <t>Myb Transcription Factors</t>
  </si>
  <si>
    <t>MYB30</t>
  </si>
  <si>
    <t>Mutant Char.; in-planta Overexpr'n.</t>
  </si>
  <si>
    <t>MYB30 upregulated during HR and acts as positive regulator of HR likely through enhancing VLCFA synthesis</t>
  </si>
  <si>
    <t>Sensitive to brassinazole (inhibitor of brassinosteroid biosynthesis)</t>
  </si>
  <si>
    <t>Arabidopsis MYB30 is a direct target of BES1 and cooperates with BES1 to regulate brassinosteroid-induced gene expression</t>
  </si>
  <si>
    <t>At3g44540</t>
  </si>
  <si>
    <t>Alcohol-forming Fatty Acyl-CoA Reductase</t>
  </si>
  <si>
    <t>AlcFAR4</t>
  </si>
  <si>
    <t>High transcript co-upregulation with suberin biosynthetic genes. Suberin-assocated FAR; not involved in cuticular wax biosynthesis;C20:0-OH decreased in far4 suberin; not involved in cuticular wax biosynthesis</t>
  </si>
  <si>
    <t>Abnormal suberin composition in roots and seed coat; No other phenotypes detected</t>
  </si>
  <si>
    <t>Three Arabidopsis Fatty Acyl-Coenzyme A Reductases, FAR1, FAR4, and FAR5, Generate Primary Fatty Alcohols Associated with Suberin Deposition</t>
  </si>
  <si>
    <t>At3g44550</t>
  </si>
  <si>
    <t>AlcFAR5</t>
  </si>
  <si>
    <t>High transcript co-upregulation with suberin biosynthetic genes, Suberin-assocated FAR; not involved in cuticular wax biosynthesis; C18:0-OH decreased in far5 suberin; not involved in cuticular wax biosynthesis</t>
  </si>
  <si>
    <t>Knockdown: Abnormal suberin composition in roots and seed coat; No other phenotypes detected</t>
  </si>
  <si>
    <t>At3g44830</t>
  </si>
  <si>
    <t>Phospholipid : Diacylglycerol Acyltransferase</t>
  </si>
  <si>
    <t>At3g45140</t>
  </si>
  <si>
    <t>lox2</t>
  </si>
  <si>
    <t>Low levels of bound cyclopentenone jasmonates</t>
  </si>
  <si>
    <t>Velocity Estimates for Signal Propagation Leading to Systemic Jasmonic Acid Accumulation in Wounded Arabidopsis</t>
  </si>
  <si>
    <t>At3g48090</t>
  </si>
  <si>
    <t>eds1</t>
  </si>
  <si>
    <t>Susceptible to fungal infection</t>
  </si>
  <si>
    <t>At3g48720</t>
  </si>
  <si>
    <t>Feruloyl-CoA : omega-hydroxy fatty acid Transferase</t>
  </si>
  <si>
    <t>DCF</t>
  </si>
  <si>
    <t>Reduction (50%) in cutin ferulate in mutant and verified hydroxycinnamoyl-CoA:omega-hydroxy fatty acid transferase activity in vitro</t>
  </si>
  <si>
    <t>Arabidopsis Deficient in Cutin Ferulate Encodes a Transferase Required for Feruloylation of omega-Hydroxy Fatty Acids in Cutin Polyester</t>
  </si>
  <si>
    <t>At3g50920</t>
  </si>
  <si>
    <t>lppε1</t>
  </si>
  <si>
    <t>LPP epsilon1</t>
  </si>
  <si>
    <t>Plastidial localization, double mutant lppε1lppε2 no change in bulk glycerolipid metabolism</t>
  </si>
  <si>
    <t>Plastidic phosphatidic acid phosphatases identified in a distinct subfamily of lipid phosphate phosphatases with prokaryotic origin</t>
  </si>
  <si>
    <t>At3g51460</t>
  </si>
  <si>
    <t>rhd4</t>
  </si>
  <si>
    <t>Short root hairs with randomly formed bulges</t>
  </si>
  <si>
    <t>ROOT HAIR DEFECTIVE4 encodes a phosphatidylinositol-4-phosphate phosphatase required for proper root hair development in Arabidopsis thaliana</t>
  </si>
  <si>
    <t>At3g51840</t>
  </si>
  <si>
    <t>acx4</t>
  </si>
  <si>
    <t>ACX4</t>
  </si>
  <si>
    <t>http://www.ncbi.nlm.nih.gov/pubmed/12481085?itool=EntrezSystem2.PEntrez.Pubmed.Pubmed_ResultsPanel.Pubmed_RVDocSum&amp;ordinalpos=1</t>
  </si>
  <si>
    <t>Resistant to 2,4-DB</t>
  </si>
  <si>
    <t>Arabidopsis mutants in short- and medium-chain acyl-CoA oxidase activities accumulate acyl-CoAs and reveal that fatty acid beta-oxidation is essential for embryo development</t>
  </si>
  <si>
    <t>At3g51970</t>
  </si>
  <si>
    <t>asat1</t>
  </si>
  <si>
    <t>acyl-CoA:sterol transferase</t>
  </si>
  <si>
    <t>ACAT1</t>
  </si>
  <si>
    <t>Fatty acyl-CoA:sterol acyltransferase; required for formation of sterol esters</t>
  </si>
  <si>
    <t>Low sterol ester levels in leaves</t>
  </si>
  <si>
    <t>At3g52430</t>
  </si>
  <si>
    <t>pad4</t>
  </si>
  <si>
    <t>Susceptible to fungal infection; Low camalexin levels</t>
  </si>
  <si>
    <t>At3g54010</t>
  </si>
  <si>
    <t>pas1, dei1</t>
  </si>
  <si>
    <t>Pasticcino 1</t>
  </si>
  <si>
    <t>PAS1/DEI1</t>
  </si>
  <si>
    <t>Mutant char.</t>
  </si>
  <si>
    <t>GDSL-like Hydrolase/Lipase superfamily; Seq. Similarity to tomato CD1/GDSL1; flower nanoridges absent in 35S:miR-At5g33370/At3g04290 lines; in planta overexpression results in increased salt tolerance;pas1 mutants have a 50-60% reduction of VLCFAs foind in free fatty acids, tryacyl glycerols, and sphingolipids.</t>
  </si>
  <si>
    <t>Embryo and seedling defective</t>
  </si>
  <si>
    <t>The PASTICCINO genes of Arabidopsis thaliana are involved in the control of cell division and differentiation</t>
  </si>
  <si>
    <t>Development</t>
  </si>
  <si>
    <t>http://www.ncbi.nlm.nih.gov/pubmed/9449673</t>
  </si>
  <si>
    <t>At3g54320</t>
  </si>
  <si>
    <t>AP2/EREBP Transcription Factors</t>
  </si>
  <si>
    <t>WRI1</t>
  </si>
  <si>
    <t>Mutant Char.; in-planta Overexp'n; yeast one-hybrid assays; gel-shift assays.</t>
  </si>
  <si>
    <t>Direct transcriptional activator of some late fatty acid biosynthetic genes and lipogenic genes, binds the AW cis-regulatory element</t>
  </si>
  <si>
    <t>wrinkled1: A novel, low-seed-oil mutant of Arabidopsis with a deficiency in the seed-specific regulation of carbohydrate metabolism</t>
  </si>
  <si>
    <t>At3g55030</t>
  </si>
  <si>
    <t>pgp1</t>
  </si>
  <si>
    <t>At3g55130</t>
  </si>
  <si>
    <t>atwbc19</t>
  </si>
  <si>
    <t>WBC19 / ABCG19</t>
  </si>
  <si>
    <t>Seq. Similarity to ABCG11; ABCG12/CER5</t>
  </si>
  <si>
    <t>Sensitive to kanamycin</t>
  </si>
  <si>
    <t>Overexpression of an Arabidopsis thaliana ABC transporter confers kanamycin resistance to transgenic plants</t>
  </si>
  <si>
    <t>Nature Biotechnology</t>
  </si>
  <si>
    <t>http://www.ncbi.nlm.nih.gov/pubmed/16116418</t>
  </si>
  <si>
    <t>At3g55360</t>
  </si>
  <si>
    <t>cer10, ecr, tsc13</t>
  </si>
  <si>
    <t>Enoyl-CoA Reductase</t>
  </si>
  <si>
    <t>ECR/CER10</t>
  </si>
  <si>
    <t>Mutant Char.; Comple. of yeast mutant</t>
  </si>
  <si>
    <t>General reduction of VLCFA pools in seed storage triacylglycerols, cuticular waxes, and complex sphingolipids</t>
  </si>
  <si>
    <t>Downward-bending cotyledons; Dwarf; Glossy, thin, zig-zag inflorescences; Small, crinkled leaves; Fused floral buds; Short, crooked stamen filaments; Reduced male fertility</t>
  </si>
  <si>
    <t>Disruptions of the Arabidopsis enoyl-CoA reductase gene reveal an essential role for very-long-chain fatty acid synthesis in cell expansion during plant morphogenesis</t>
  </si>
  <si>
    <t>At3g56040</t>
  </si>
  <si>
    <t>ugp3</t>
  </si>
  <si>
    <t>UDP-Glucose Pyrophosphorylase</t>
  </si>
  <si>
    <t>UGPase, UGP3</t>
  </si>
  <si>
    <t>Plastidial UDP-Glucose Pyrophosphorylase involved in Sulfolipid Biosynthesis</t>
  </si>
  <si>
    <t>Complete loss of sulfolipid accumulation; No other phenotypes detected</t>
  </si>
  <si>
    <t>A Chloroplastic UDP-Glucose Pyrophosphorylase from Arabidopsis Is the Committed Enzyme for the First Step of Sulfolipid Biosynthesis</t>
  </si>
  <si>
    <t>At3g56960</t>
  </si>
  <si>
    <t>pip5k4</t>
  </si>
  <si>
    <t>Phosphatidylinositol-Phosphate Kinase type IB</t>
  </si>
  <si>
    <t>Delayed, decreased stomatal opening</t>
  </si>
  <si>
    <t>Phosphatidylinositol 4,5-bisphosphate is important for stomatal opening</t>
  </si>
  <si>
    <t>http://www.ncbi.nlm.nih.gov/pubmed/17883374</t>
  </si>
  <si>
    <t>At3g57650</t>
  </si>
  <si>
    <t>lpat2</t>
  </si>
  <si>
    <t>1-Acylglycerol-3-Phosphate Acyltransferase</t>
  </si>
  <si>
    <t>LPAAT2</t>
  </si>
  <si>
    <t>Mutant Char., Comple. of E. coli mutant, Heterol Exp'n.; Seq. Similarity</t>
  </si>
  <si>
    <t>Seq. Similarity to human AGPAT2, AGPAT3 , and Brassica napus BAT1.13</t>
  </si>
  <si>
    <t>Female gametophyte defective; Embryo defective (inferred); Heterozygotes: Slightly shorter rosette leaves</t>
  </si>
  <si>
    <t>http://www.ncbi.nlm.nih.gov/pubmed/15772283</t>
  </si>
  <si>
    <t>Ubiquitous and endoplasmic reticulum-located lysophosphatidyl acyltransferase, LPAT2, is essential for female but not male gametophyte development in Arabidopsis</t>
  </si>
  <si>
    <t>At3g59770</t>
  </si>
  <si>
    <t>sac9</t>
  </si>
  <si>
    <t>Slow growth; Upward-bending, purple leaves</t>
  </si>
  <si>
    <t>Mutations in the arabidopsis phosphoinositide phosphatase gene SAC9 lead to overaccumulation of PtdIns(4,5)P-2 and constitutive expression of the stress-response pathway</t>
  </si>
  <si>
    <t>At3g60500</t>
  </si>
  <si>
    <t>cer7, g3</t>
  </si>
  <si>
    <t>CER7 Protein involved in wax synthesis</t>
  </si>
  <si>
    <t>CER7</t>
  </si>
  <si>
    <t>Regulator of CER3 gene expression</t>
  </si>
  <si>
    <t>Very low germination rate; Bright green, glossy stems, inflorescences, and siliques</t>
  </si>
  <si>
    <t>A core subunit of the RNA-processing/degrading exosome specifically influences cuticular wax biosynthesis in Arabidopsis</t>
  </si>
  <si>
    <t>At3g60620</t>
  </si>
  <si>
    <t>cds5</t>
  </si>
  <si>
    <t>CDS5; CDP-DAGS</t>
  </si>
  <si>
    <t>cardiolipin normal in cds4/cds5 mutants ; double mutant of cds4 and cds5 is unable to synthesise plastidial PG</t>
  </si>
  <si>
    <t>At4g00360</t>
  </si>
  <si>
    <t>att1</t>
  </si>
  <si>
    <t>CYP86A2</t>
  </si>
  <si>
    <t>Arabidopsis CYP86A2 represses Pseudomonas syringae type III genes and is required for cuticle development</t>
  </si>
  <si>
    <t>At4g00400</t>
  </si>
  <si>
    <t>gpat8, gpat4</t>
  </si>
  <si>
    <t>sn-2-GPAT8</t>
  </si>
  <si>
    <t>At4g00550</t>
  </si>
  <si>
    <t>dgd2</t>
  </si>
  <si>
    <t>DGD2</t>
  </si>
  <si>
    <t>Upregulated during -P</t>
  </si>
  <si>
    <t>DGD2, an Arabidopsis gene encoding a UDP-galactose-dependent digalactosyldiacylglycerol synthase is expressed during growth under phosphate-limiting conditions</t>
  </si>
  <si>
    <t>At4g01190</t>
  </si>
  <si>
    <t>pipk10</t>
  </si>
  <si>
    <t>At4g01900</t>
  </si>
  <si>
    <t>PII</t>
  </si>
  <si>
    <t>Heterol Exp'n.; Mutant Char.</t>
  </si>
  <si>
    <t>Regulatory protein. Binds BCCP subunits of HtACCase in a 2-oxoglutarate-dependent manner and decreases V(max) of the enzyme</t>
  </si>
  <si>
    <t>http://www.ncbi.nlm.nih.gov/pubmed/20018655</t>
  </si>
  <si>
    <t>Chloroplast acetyl-CoA carboxylase activity is 2-oxoglutarate-regulated by interaction of PII with the biotin carboxyl carrier subunit</t>
  </si>
  <si>
    <t>At4g01950</t>
  </si>
  <si>
    <t>gpat3</t>
  </si>
  <si>
    <t>GPAT3</t>
  </si>
  <si>
    <t>At4g04870</t>
  </si>
  <si>
    <t>cls</t>
  </si>
  <si>
    <t>Cardiolipin Synthase</t>
  </si>
  <si>
    <t>CLS</t>
  </si>
  <si>
    <t>http://www.ncbi.nlm.nih.gov/pubmed/15527784</t>
  </si>
  <si>
    <t>Identification of an Arabidopsis thaliana gene for cardiolipin synthase located in mitochondria</t>
  </si>
  <si>
    <t>At4g05210</t>
  </si>
  <si>
    <t>atlpxd1</t>
  </si>
  <si>
    <t>UDP-3-O-(3-hydroxymyristoyl)glucosamine N-acyltransferase</t>
  </si>
  <si>
    <t>AtLpxD1</t>
  </si>
  <si>
    <t xml:space="preserve">lipid X not reduced in mutant </t>
  </si>
  <si>
    <t>At4g14070</t>
  </si>
  <si>
    <t>aae15</t>
  </si>
  <si>
    <t>Acyl-ACP Synthetase</t>
  </si>
  <si>
    <t>AAE15</t>
  </si>
  <si>
    <t>Reduced 14C fatty acid elongation; No other phenotypes detected</t>
  </si>
  <si>
    <t>http://www.ncbi.nlm.nih.gov/pubmed/16262711</t>
  </si>
  <si>
    <t>Identification of a plastid acyl-acyl carrier protein synthetase in Arabidopsis and its role in the activation and elongation of exogenous fatty acids</t>
  </si>
  <si>
    <t>At4g14430</t>
  </si>
  <si>
    <t>ibr10</t>
  </si>
  <si>
    <t>Enoyl CoA isomerase</t>
  </si>
  <si>
    <t>ECI2</t>
  </si>
  <si>
    <t>Encodes a peroxisomal delta3, delta2-enoyl CoA isomerase, involved in unsaturated fatty acid degradation. Mutant (ibr10) also found to be altered in the response to IBA and does not appear to be compromised in fatty acid breakdown during seed germination (Zolman et al., 2008).</t>
  </si>
  <si>
    <t>Identification and characterization of Arabidopsis indole-3-butyric acid response mutants defective in novel peroxisomal enzymes</t>
  </si>
  <si>
    <t>Genetics</t>
  </si>
  <si>
    <t>At4g16155</t>
  </si>
  <si>
    <t>ptlpd2, lpd2</t>
  </si>
  <si>
    <t>LPD2  (E3)</t>
  </si>
  <si>
    <t>At4g16760</t>
  </si>
  <si>
    <t>acx1</t>
  </si>
  <si>
    <t>ACX1</t>
  </si>
  <si>
    <t>Sucrose rescues seedling establishment but not germination of Arabidopsis mutants disrupted in peroxisomal fatty acid catabolism</t>
  </si>
  <si>
    <t>At4g21220</t>
  </si>
  <si>
    <t>atlpxd2</t>
  </si>
  <si>
    <t>AtLpxD2</t>
  </si>
  <si>
    <t>lipid X greatly reduced in mutant</t>
  </si>
  <si>
    <t>At4g21540</t>
  </si>
  <si>
    <t>sphk1</t>
  </si>
  <si>
    <t>Long Chain Base Kinase</t>
  </si>
  <si>
    <t>Increased germination rate and abnormal stomatal regulation in response to ABA</t>
  </si>
  <si>
    <t>Involvement of sphingosine kinase in plant cell signalling</t>
  </si>
  <si>
    <t>At4g22300</t>
  </si>
  <si>
    <t>sober1</t>
  </si>
  <si>
    <t>SOBER1 phospholipase activity suppresses phosphatidic acid accumulation and plant immunity in response to bacterial effector AvrBsT</t>
  </si>
  <si>
    <t>At4g23850</t>
  </si>
  <si>
    <t>lacs4</t>
  </si>
  <si>
    <t>LACS4</t>
  </si>
  <si>
    <t>lacs4 knockout has lower cuticular wax loads especially in combination with lacs1 mutants</t>
  </si>
  <si>
    <t>Combined activity of LACS1 and LACS4 is required for proper pollen coat formation in Arabidopsis</t>
  </si>
  <si>
    <t>http://www.ncbi.nlm.nih.gov/pubmed/21790813</t>
  </si>
  <si>
    <t>At4g24160</t>
  </si>
  <si>
    <t>cgi-58</t>
  </si>
  <si>
    <t>Also shows lipase and phospholipase activity.   Since changed ID from cardiolipin acyltransferase, should I leave prior comments At4g24160, A Soluble Acyl-Coenzyme A Dependent Lysophosphatidic Acid Acyltransferase; Seq. Similarity to yeast CLD1?  Seq. Similarity to  mamalian CGI-58 but contains a full lipase motif;  Recombinant protein shows acyltransferase, phospho- and TAG lipase activities (weak specific activity). Arabidopsis mutant with high leaf TAG content; Resembles also yeast cardiolipin deacylase</t>
  </si>
  <si>
    <t>Elevated triacylglycerol levels in leaves</t>
  </si>
  <si>
    <t>http://www.ncbi.nlm.nih.gov/pubmed/20876112</t>
  </si>
  <si>
    <t>Disruption of the Arabidopsis CGI-58 homologue produces Chanarin-Dorfman-like lipid droplet accumulation in plants</t>
  </si>
  <si>
    <t>At4g24230</t>
  </si>
  <si>
    <t>acbp3</t>
  </si>
  <si>
    <t>Acyl CoA Binding Protein</t>
  </si>
  <si>
    <t>ACBP3</t>
  </si>
  <si>
    <t>Extracellular ACBP</t>
  </si>
  <si>
    <t>Delayed leaf senescence in the dark</t>
  </si>
  <si>
    <t>The Arabidopsis thaliana ACBP3 regulates leaf senescence by modulating phospholipid metabolism and ATG8 stability</t>
  </si>
  <si>
    <t>Autophagy</t>
  </si>
  <si>
    <t>http://www.ncbi.nlm.nih.gov/pubmed/20574160</t>
  </si>
  <si>
    <t>At4g24510</t>
  </si>
  <si>
    <t>cer2, vc2</t>
  </si>
  <si>
    <t>CER2-like Protein</t>
  </si>
  <si>
    <t>CER2</t>
  </si>
  <si>
    <t>Bright green stems, inflorescences, and siliques</t>
  </si>
  <si>
    <t>Cloning and characterization of CER2, an Arabidopsis gene that affects cuticular wax accumulation</t>
  </si>
  <si>
    <t>At4g25050</t>
  </si>
  <si>
    <t>Acyl Carrier Protein</t>
  </si>
  <si>
    <t>ACP4</t>
  </si>
  <si>
    <t>Seq. Similarity; Mutant Char.</t>
  </si>
  <si>
    <t>Seq. Similarity to  Spinacia oleracea ACP1; Mutant Char.: ablation of expression of the ACP4 isoform alone is sifficient to cause a chlorotic phenotype, reduce photosynthetic competence, and alter fatty acid composition</t>
  </si>
  <si>
    <t>Pale green; Dwarf; Slow growth; Small, chlorotic rosette; Altered fatty acid composition; Altered systemic acquired resistance response</t>
  </si>
  <si>
    <t>http://www.ncbi.nlm.nih.gov/pubmed/19906890</t>
  </si>
  <si>
    <t>At4g25140</t>
  </si>
  <si>
    <t>ole1, oleo1</t>
  </si>
  <si>
    <t>Mutant Char.; RNAi; Seq. Similarity</t>
  </si>
  <si>
    <t>Germination sensitive to freezing; Large oil bodies</t>
  </si>
  <si>
    <t>http://www.ncbi.nlm.nih.gov/pubmed/18485065</t>
  </si>
  <si>
    <t>At4g25970</t>
  </si>
  <si>
    <t>psd3</t>
  </si>
  <si>
    <t>Phosphatidylserine Decarboxylase</t>
  </si>
  <si>
    <t>PSD3</t>
  </si>
  <si>
    <t>Localizes to endomembrane</t>
  </si>
  <si>
    <t>Deficiency in phosphatidylserine decarboxylase activity in the psd1 psd2 psd3 triple mutant of Arabidopsis affects phosphatidylethanolamine accumulation in mitochondria</t>
  </si>
  <si>
    <t>At4g26740</t>
  </si>
  <si>
    <t>Caleosin</t>
  </si>
  <si>
    <t>AtCLO1; Seq. Similarity to rice calcium binding protein</t>
  </si>
  <si>
    <t>At4g27030</t>
  </si>
  <si>
    <t>fad4</t>
  </si>
  <si>
    <t>Phosphatidylglycerol Desaturase</t>
  </si>
  <si>
    <t>FAD4</t>
  </si>
  <si>
    <t>Abnormal fatty acid composition; Elevated palmitic acid levels</t>
  </si>
  <si>
    <t>At4g29010</t>
  </si>
  <si>
    <t>aim1</t>
  </si>
  <si>
    <t>AIM1</t>
  </si>
  <si>
    <t>Slightly smaller, darker green leaves; Increased branching; Few, abnormal flowers; Severely reduced fertility; Dark seeds with abnormal morphology; Disorganized floral meristems; Very small, twisted rosette leaves under short days</t>
  </si>
  <si>
    <t>A defect in beta-oxidation causes abnormal inflorescence development in Arabidopsis</t>
  </si>
  <si>
    <t>At4g29540</t>
  </si>
  <si>
    <t>atlpxa</t>
  </si>
  <si>
    <t>UDP-N-acetylglucosamine  acyltransferase</t>
  </si>
  <si>
    <t>AtLpxA</t>
  </si>
  <si>
    <t>Mutant char; Activity in vitro; E. coli compl.</t>
  </si>
  <si>
    <t>Two splice sites yielding proteins AtLpxA1 and AtLPXA2</t>
  </si>
  <si>
    <t>http://www.ncbi.nlm.nih.gov/pubmed/22545860</t>
  </si>
  <si>
    <t>Activity and Crystal Structure of Arabidopsis thaliana UDP-N-Acetylglucosamine Acyltransferase</t>
  </si>
  <si>
    <t>Biochemistry</t>
  </si>
  <si>
    <t>At4g30580</t>
  </si>
  <si>
    <t>emb1995, ats2, lpaat</t>
  </si>
  <si>
    <t>1-acylglycerol-3-phosphate acyltransferase</t>
  </si>
  <si>
    <t>LPAAT1</t>
  </si>
  <si>
    <t>Mutant Char.; Comple. of E. coli mutant; Heterol Exp'n.</t>
  </si>
  <si>
    <t>At4g30950</t>
  </si>
  <si>
    <t>fad6, fadc</t>
  </si>
  <si>
    <t>FAD6</t>
  </si>
  <si>
    <t>Chlorotic leaves and slow growth at low temperature; Sensitive to salt stress; Low trienoic fatty acid levels; Elevated monounsaturated fatty acid levels</t>
  </si>
  <si>
    <t>A MUTATION AT THE FAD8 LOCUS OF ARABIDOPSIS IDENTIFIES A 2ND CHLOROPLAST OMEGA-3 DESATURASE</t>
  </si>
  <si>
    <t>At4g31780</t>
  </si>
  <si>
    <t>mgd1, emb2797, mgda</t>
  </si>
  <si>
    <t>MGD1</t>
  </si>
  <si>
    <t>MGDG Synthase Type A, major MGDG synthase</t>
  </si>
  <si>
    <t>Null: Embryo defective; Globular; Knockdown: Yellow-green</t>
  </si>
  <si>
    <t>At4g32010</t>
  </si>
  <si>
    <t>HSL1/VAL2</t>
  </si>
  <si>
    <t>Repression of the LEAFY COTYLEDON 1/B3 regulatory network in plant embryo development by VP1/ABSCISIC ACID INSENSITIVE 3-LIKE B3 genes</t>
  </si>
  <si>
    <t>At4g33030</t>
  </si>
  <si>
    <t>sqd1</t>
  </si>
  <si>
    <t>UDP-Sulfoquinovose Synthase</t>
  </si>
  <si>
    <t>SQD1</t>
  </si>
  <si>
    <t>Low sulfolipid levels; No other phenotypes detected</t>
  </si>
  <si>
    <t>Phosphate availability affects the thylakoid lipid composition and the expression of SQD1, a gene required for sulfolipid biosynthesis in Arabidopsis thaliana</t>
  </si>
  <si>
    <t>At4g33240</t>
  </si>
  <si>
    <t>fab1a</t>
  </si>
  <si>
    <t>At4g33790</t>
  </si>
  <si>
    <t>cer4, far3, g7</t>
  </si>
  <si>
    <t>AlcFAR3/CER4</t>
  </si>
  <si>
    <t>Glossy stems and inflorescences</t>
  </si>
  <si>
    <t>CER4 encodes an alcohol-forming fatty acyl-coenzyme A reductase involved in cuticular wax production in Arabidopsis</t>
  </si>
  <si>
    <t>At4g34100</t>
  </si>
  <si>
    <t>cer9</t>
  </si>
  <si>
    <t>ERAD-pathway E3 ubiquitin ligase</t>
  </si>
  <si>
    <t>CER9</t>
  </si>
  <si>
    <t>Arabidopsis ECERIFERUM9 Involvement in Cuticle Formation and Maintenance of Plant Water Status</t>
  </si>
  <si>
    <t>At4g34510</t>
  </si>
  <si>
    <t>kcs2</t>
  </si>
  <si>
    <t>KCS17</t>
  </si>
  <si>
    <t>No indication of role in cuticular wax biosynthesis</t>
  </si>
  <si>
    <t>Two Arabidopsis 3-ketoacyl CoA synthase genes, KCS20 and KCS2/DAISY, are functionally redundant in cuticular wax and root suberin biosynthesis, but differentially controlled by osmotic stress</t>
  </si>
  <si>
    <t>http://www.ncbi.nlm.nih.gov/pubmed/19619160</t>
  </si>
  <si>
    <t>At4g34520</t>
  </si>
  <si>
    <t>fae1, kcs18</t>
  </si>
  <si>
    <t>KCS18/FAE1</t>
  </si>
  <si>
    <t>seed-specific KCS; no role in cuticular wax production</t>
  </si>
  <si>
    <t>Very-long-chain fatty acid biosynthesis is controlled through the expression and specificity of the condensing enzyme</t>
  </si>
  <si>
    <t>http://www.ncbi.nlm.nih.gov/pubmed/9263455</t>
  </si>
  <si>
    <t>At4g36480</t>
  </si>
  <si>
    <t>fbr11, emb2779, lcb1</t>
  </si>
  <si>
    <t>Sphingolipid Biosynthesis 1</t>
  </si>
  <si>
    <t>Subunit of Serine Palmitoyltransferase (LCB1)</t>
  </si>
  <si>
    <t>LCB1</t>
  </si>
  <si>
    <t>Null: Complete male gametophyte defective; Female gametophyte defective; Knockdown: Embryo defective</t>
  </si>
  <si>
    <t>Serine palmitoyltransferase, a key enzyme for de novo synthesis of sphingolipids, is essential for male gametophyte development in Arabidopsis</t>
  </si>
  <si>
    <t>At4g37050</t>
  </si>
  <si>
    <t>plaivc, plp4</t>
  </si>
  <si>
    <t>Acyl-Hydrolase (Patatin-like)</t>
  </si>
  <si>
    <t>Long hypocotyl; Root growth insensitive to phosphate starvation</t>
  </si>
  <si>
    <t>Roles of Arabidopsis Patatin-Related Phospholipases A in Root Development Are Related to Auxin Responses and Phosphate Deficiency</t>
  </si>
  <si>
    <t>Molecular Plant</t>
  </si>
  <si>
    <t>At4g37070</t>
  </si>
  <si>
    <t>plaiva, plp1</t>
  </si>
  <si>
    <t>Few lateral roots</t>
  </si>
  <si>
    <t>At4g39800</t>
  </si>
  <si>
    <t>mips1, atips1</t>
  </si>
  <si>
    <t>MIPS1</t>
  </si>
  <si>
    <t>GDSL-like Hydrolase/Lipase superfamily; Seq. Similarity to tomato CD1/GDSL1; flower nanoridges absent in 35S:miR-At5g33370/At3g04290 lines;yeast ino1 complementation</t>
  </si>
  <si>
    <t>Short hypocotyl; Abnormal cotyledon shape; Necrotic lesions on leaves; Root cap disorganized; Abnormal veins in cotyledons</t>
  </si>
  <si>
    <t>Crosstalks between Myo-Inositol Metabolism, Programmed Cell Death and Basal Immunity in Arabidopsis</t>
  </si>
  <si>
    <t>Plos One</t>
  </si>
  <si>
    <t>At4g39850</t>
  </si>
  <si>
    <t>cts, pxa1, ped3</t>
  </si>
  <si>
    <t>ABC Acyl Transporter</t>
  </si>
  <si>
    <t>CTS</t>
  </si>
  <si>
    <t>Seedling lethal; Insensitive to IBA</t>
  </si>
  <si>
    <t>The Arabidopsis pxa1 mutant is defective in an ATP-binding cassette transporter-like protein required for peroxisomal fatty acid beta-oxidation</t>
  </si>
  <si>
    <t>At5g01220</t>
  </si>
  <si>
    <t>sqd2</t>
  </si>
  <si>
    <t>UDP-sulfoquinovose:DAG sulfoquinovosyltransferase</t>
  </si>
  <si>
    <t>SQD2</t>
  </si>
  <si>
    <t>Sensitive to limited phosphate; Low sulfolipid levels</t>
  </si>
  <si>
    <t>Arabidopsis disrupted in SQD2 encoding sulfolipid synthase is impaired in phosphate-limited growth</t>
  </si>
  <si>
    <t>At5g03770</t>
  </si>
  <si>
    <t>atkdta</t>
  </si>
  <si>
    <t>3-deoxy-D-manno-octulosonic acid (Kdo) transferase</t>
  </si>
  <si>
    <t>AtKdtA</t>
  </si>
  <si>
    <t>http://www.ncbi.nlm.nih.gov/pubmed/20124190</t>
  </si>
  <si>
    <t>Characterization of a putative 3-deoxy-d-manno-2-octulosonic acid (Kdo) transferase gene from Arabidopsis thaliana</t>
  </si>
  <si>
    <t>Glycobiology</t>
  </si>
  <si>
    <t>At5g04040</t>
  </si>
  <si>
    <t>SDP1</t>
  </si>
  <si>
    <t>Previous enzyme ID : 164 (Patatin-like Acyl-Hydrolase) because of its Patatin domain; Experimental: strong lipase activity of recombinant protein, strong lipid phenotype of mutant, mutant impaired in postgerminative growth</t>
  </si>
  <si>
    <t>SUGAR-DEPENDENT1 encodes a patatin domain triacylglycerol lipase that initiates storage oil breakdown in germinating Arabidopsis seeds</t>
  </si>
  <si>
    <t>At5g05580</t>
  </si>
  <si>
    <t>fad8</t>
  </si>
  <si>
    <t>FAD8</t>
  </si>
  <si>
    <t>Low trienoic acid levels</t>
  </si>
  <si>
    <t xml:space="preserve">At5g06090   </t>
  </si>
  <si>
    <t>gpat7</t>
  </si>
  <si>
    <t>sn-2-GPAT7</t>
  </si>
  <si>
    <t>A Land-Plant-Specific Glycerol-3-Phosphate Acyltransferase Family in Arabidopsis: Substrate Specificity, sn-2 Preference, and Evolution</t>
  </si>
  <si>
    <t>At5g10170</t>
  </si>
  <si>
    <t>mips3, atips3</t>
  </si>
  <si>
    <t>MIPS3</t>
  </si>
  <si>
    <t>No homozygous mutant plants recovered</t>
  </si>
  <si>
    <t>At5g10480</t>
  </si>
  <si>
    <t>pas2, pepino</t>
  </si>
  <si>
    <t>Hydroxyacyl-CoA Dehydratase</t>
  </si>
  <si>
    <t>HCD/PAS2</t>
  </si>
  <si>
    <t>Function shown in wax and sphingolipid biosynthesis. knockout is embryo lethal; pas2-1 has general reduction of VLCFA pools in seed storage triacylglycerols, cuticular waxes, and complex sphingolipids</t>
  </si>
  <si>
    <t>Pasticcino2 is a protein tyrosine phosphatase-like involved in cell proliferation and differentiation in Arabidopsis</t>
  </si>
  <si>
    <t>http://www.ncbi.nlm.nih.gov/pubmed/12472687</t>
  </si>
  <si>
    <t>At5g11190</t>
  </si>
  <si>
    <t>shn2</t>
  </si>
  <si>
    <t>SHN2</t>
  </si>
  <si>
    <t>Defects in cutin and surface morphologies in amiRNA lines; functional redundancy of SHN1, SHN2 and SHN3;35S:SHN2 has similar effects as 35S:SHN1; gene expression analyses</t>
  </si>
  <si>
    <t>At5g14180</t>
  </si>
  <si>
    <t>mpl1</t>
  </si>
  <si>
    <t>Susceptible to green peach aphid</t>
  </si>
  <si>
    <t>Antibiosis against the green peach aphid requires the Arabidopsis thaliana MYZUS PERSICAE-INDUCED LIPASE1 gene</t>
  </si>
  <si>
    <t>http://www.ncbi.nlm.nih.gov/pubmed/21105927</t>
  </si>
  <si>
    <t>At5g14930</t>
  </si>
  <si>
    <t>sag101</t>
  </si>
  <si>
    <t>SAG101</t>
  </si>
  <si>
    <t>Experimental: weak TAG lipase activity of recombinant protein. No lipid phenotype. Senescence associated phenotype</t>
  </si>
  <si>
    <t>A gene encoding an acyl hydrolase is involved in leaf senescence in Arabidopsis</t>
  </si>
  <si>
    <t>At5g16390</t>
  </si>
  <si>
    <t>cac1a</t>
  </si>
  <si>
    <t>Biotin Carboxyl Carrier Protein of Heteromeric ACCase</t>
  </si>
  <si>
    <t>BCCP1</t>
  </si>
  <si>
    <t>Heterol Exp'n.; Seq. Similarity</t>
  </si>
  <si>
    <t>Embryo defective; Male gametophyte defective</t>
  </si>
  <si>
    <t>At5g20410</t>
  </si>
  <si>
    <t>mgd2</t>
  </si>
  <si>
    <t>MGD2</t>
  </si>
  <si>
    <t>http://www.ncbi.nlm.nih.gov/pubmed/18808456</t>
  </si>
  <si>
    <t>At5g22500</t>
  </si>
  <si>
    <t>AlcFAR1</t>
  </si>
  <si>
    <t>High transcript co-upregulation with suberin biosynthetic genes. Suberin-assocated FAR; not involved in cuticular wax biosynthesis; C22:0-OH decreased in far1 suberin; not involved in cuticular wax biosynthesis</t>
  </si>
  <si>
    <t>At5g23190</t>
  </si>
  <si>
    <t>cyp86b1, ralph</t>
  </si>
  <si>
    <t>Fatty Acyl Omega-Hydroxylase (CYP86B) (ER)</t>
  </si>
  <si>
    <t>CYP86B1</t>
  </si>
  <si>
    <t>Mutant Char.; in-planta Overexp'n.; RNAi lines</t>
  </si>
  <si>
    <t>Root and seed suberin phenotype</t>
  </si>
  <si>
    <t>CYP86B1 Is Required for Very Long Chain omega-Hydroxyacid and alpha,omega-Dicarboxylic Acid Synthesis in Root and Seed Suberin Polyester</t>
  </si>
  <si>
    <t>At5g23940</t>
  </si>
  <si>
    <t>pel3, dcr, emb3009</t>
  </si>
  <si>
    <t>DCR/PEL3 Acyltransferase</t>
  </si>
  <si>
    <t>PEL3/DCR</t>
  </si>
  <si>
    <t>Knockout defective in cutin; protein mostly localized to cytoplasm; in vitro diacylglycerol acyltransferase activity; function in the pathway unknown</t>
  </si>
  <si>
    <t>At5g25370</t>
  </si>
  <si>
    <t>pldalpha3</t>
  </si>
  <si>
    <t>Late flowering; Sensitive to drought and salt</t>
  </si>
  <si>
    <t>Phospholipase D alpha 3 is involved in the hyperosmotic response in Arabidopsis</t>
  </si>
  <si>
    <t>At5g25390</t>
  </si>
  <si>
    <t>shn3</t>
  </si>
  <si>
    <t>SHN3</t>
  </si>
  <si>
    <t>Defects in cutin and surface morphologies in amiRNA lines; functional redundancy of SHN1, SHN2 and SHN3. 35S:SHN3 has similar effects as 35S:SHN1; gene expression analyses. function in root suberin suggested</t>
  </si>
  <si>
    <t>At5g27600</t>
  </si>
  <si>
    <t>lacs7</t>
  </si>
  <si>
    <t>LACS7</t>
  </si>
  <si>
    <t>At5g37300</t>
  </si>
  <si>
    <t>wsd1</t>
  </si>
  <si>
    <t>Bifunctional Wax Ester Synthase / Diacylglycerol Acyltransferase</t>
  </si>
  <si>
    <t>WSD1</t>
  </si>
  <si>
    <t>Mutant Char.; biochemical activity in E. coli; Complementation</t>
  </si>
  <si>
    <t>Identification of the wax ester synthase/acyl-coenzyme A: Diacylglycerol acyltransferase WSD1 required for stem wax ester biosynthesis in Arabidopsis</t>
  </si>
  <si>
    <t>At5g39400</t>
  </si>
  <si>
    <t>atpten1</t>
  </si>
  <si>
    <t>Phosphoinositide 3-Phosphatase</t>
  </si>
  <si>
    <t>Collapsed pollen</t>
  </si>
  <si>
    <t>A tumor suppressor homolog, AtPTEN1, is essential for pollen development in Arabidopsis</t>
  </si>
  <si>
    <t>At5g40420</t>
  </si>
  <si>
    <t>ole2, oleo2</t>
  </si>
  <si>
    <t xml:space="preserve">Abnormal germination; Large oil bodies </t>
  </si>
  <si>
    <t>At5g40990</t>
  </si>
  <si>
    <t>glip1</t>
  </si>
  <si>
    <t>Susceptible to Alternaria brassicicola</t>
  </si>
  <si>
    <t>At5g41040</t>
  </si>
  <si>
    <t>Aliphatic Suberin Feruloyl Transferase</t>
  </si>
  <si>
    <t>ASFT1/RWP/FHT</t>
  </si>
  <si>
    <t>Mutant Char.; Heterol Exp'n.; RNAi potato lines</t>
  </si>
  <si>
    <t>Catalyzes acyl transfer from feruloyl-CoA to w-hydroxyfatty acids and fatty alcohols; belongs to BAHD superfamily (61 proteins). Function in providing ferulate to suberin synthesis</t>
  </si>
  <si>
    <t>Abnormal aromatic suberin biosynthesis</t>
  </si>
  <si>
    <t>At5g42650</t>
  </si>
  <si>
    <t>aos, dde2</t>
  </si>
  <si>
    <t>Allene Oxide Synthase</t>
  </si>
  <si>
    <t>A knock-out mutation in allene oxide synthase results in male sterility and defective wound signal transduction in Arabidopsis due to a block in jasmonic acid biosynthesis</t>
  </si>
  <si>
    <t>http://www.ncbi.nlm.nih.gov/pubmed/12100478</t>
  </si>
  <si>
    <t>At5g42870</t>
  </si>
  <si>
    <t>http://www.ncbi.nlm.nih.gov/pubmed/20699392</t>
  </si>
  <si>
    <t>At5g43760</t>
  </si>
  <si>
    <t>KCS20</t>
  </si>
  <si>
    <t>http://www.ncbi.nlm.nih.gov/pubmed/19619161</t>
  </si>
  <si>
    <t>At5g46290</t>
  </si>
  <si>
    <t>kas1</t>
  </si>
  <si>
    <t>Ketoacyl-ACP Synthase I</t>
  </si>
  <si>
    <t>KASI</t>
  </si>
  <si>
    <t>Seq. Similarity to Synechocystis KASII</t>
  </si>
  <si>
    <t>Embryo defective; Cotyledon; Homozygotes are viable: Semi-dwarf; Small, curled, variegated rosette leaves; Reduced fertility; Shriveled seeds; 2nd generation: Seedling lethal</t>
  </si>
  <si>
    <t>Arabidopsis beta-Ketoacyl- Acyl Carrier Protein Synthase I Is Crucial for Fatty Acid Synthesis and Plays a Role in Chloroplast Division and Embryo Development</t>
  </si>
  <si>
    <t>At5g48485</t>
  </si>
  <si>
    <t>dir1</t>
  </si>
  <si>
    <t>Lipid Transfer Protein type 3</t>
  </si>
  <si>
    <t>(LTP type 3)</t>
  </si>
  <si>
    <t>Altered systemic acquired resistance response</t>
  </si>
  <si>
    <t>A putative lipid transfer protein involved in systemic resistance signalling in Arabidopsis</t>
  </si>
  <si>
    <t>http://www.ncbi.nlm.nih.gov/pubmed/12353036</t>
  </si>
  <si>
    <t>At5g53470</t>
  </si>
  <si>
    <t>acbp1</t>
  </si>
  <si>
    <t>ACBP1</t>
  </si>
  <si>
    <t>Targeted to the plasma membrane end the ER</t>
  </si>
  <si>
    <t>Resistant to freezing</t>
  </si>
  <si>
    <t>Depletion of the Membrane-Associated Acyl-Coenzyme A-Binding Protein ACBP1 Enhances the Ability of Cold Acclimation in Arabidopsis</t>
  </si>
  <si>
    <t>At5g57020</t>
  </si>
  <si>
    <t>Seedling lethal</t>
  </si>
  <si>
    <t>At5g57190</t>
  </si>
  <si>
    <t>psd2</t>
  </si>
  <si>
    <t>PSD2</t>
  </si>
  <si>
    <t>At5g57800</t>
  </si>
  <si>
    <t>cer3, wax2, yre, flp1</t>
  </si>
  <si>
    <t>CER3 Protein</t>
  </si>
  <si>
    <t>CER3/WAX2/YRE/FLP1</t>
  </si>
  <si>
    <t>Original locus reported (At5g02310) is not correct; Seq. Similarity to integral membrane enzymes with desaturase and other lipid modification activities; Seq. Similarity to CER1</t>
  </si>
  <si>
    <t>Dull stems and inflorescences; Reduced male fertility</t>
  </si>
  <si>
    <t>The CER3 wax biosynthetic gene from Arabidopsis thaliana is allelic to WAX2/YRE/FLP1</t>
  </si>
  <si>
    <t>http://www.ncbi.nlm.nih.gov/pubmed/17624331</t>
  </si>
  <si>
    <t>At5g58860</t>
  </si>
  <si>
    <t>Fatty Acyl Omega-Hydroxylase (CYP86A) (ER)</t>
  </si>
  <si>
    <t>CYP86A1(Arabidopsis)/CYP86A33(potato)</t>
  </si>
  <si>
    <t>Mutant Char., Heterol Exp'n.; in-planta Overexp'n.; CYP86A33-silenced potato tubers</t>
  </si>
  <si>
    <t>Arabidopsis Root but not seed suberin phenotype; potato periderm suberin affected</t>
  </si>
  <si>
    <t>At5g62470</t>
  </si>
  <si>
    <t>myb96</t>
  </si>
  <si>
    <t>MYB96</t>
  </si>
  <si>
    <t>Mutant char.; microarray profiling;  in-planta Overexp'n; EMSA, CHiP assays</t>
  </si>
  <si>
    <t>Increased lateral root number; Sensitive to drought</t>
  </si>
  <si>
    <t>The MYB96 Transcription Factor Mediates Abscisic Acid Signaling during Drought Stress Response in Arabidopsis</t>
  </si>
  <si>
    <t>At5g64440</t>
  </si>
  <si>
    <t>atfaah</t>
  </si>
  <si>
    <t>Fatty Acid Amide Hydrolase</t>
  </si>
  <si>
    <t>Short primary root; Narrow cotyledons; Short hypocotyl</t>
  </si>
  <si>
    <t>Manipulation of Arabidopsis fatty acid amide hydrolase expression modifies plant growth and sensitivity to N-acylethanolamines</t>
  </si>
  <si>
    <t>At5g65110</t>
  </si>
  <si>
    <t>acx2</t>
  </si>
  <si>
    <t>ACX2</t>
  </si>
  <si>
    <t>Delayed lipid elongation and breakdown</t>
  </si>
  <si>
    <t>At5g65940</t>
  </si>
  <si>
    <t>chy1, dbr5</t>
  </si>
  <si>
    <t>Hydroxyisobutyryl-CoA Hydrolase</t>
  </si>
  <si>
    <t>chy1, an Arabidopsis mutant with impaired beta-oxidation, is defective in a peroxisomal beta-hydroxyisobutyryl-CoA hydrolase</t>
  </si>
  <si>
    <t>http://www.ncbi.nlm.nih.gov/pubmed/11404361</t>
  </si>
  <si>
    <t>At5g66450</t>
  </si>
  <si>
    <t>lppε2</t>
  </si>
  <si>
    <t>LPP epsilon2</t>
  </si>
  <si>
    <t>http://www.ncbi.nlm.nih.gov/pubmed/17652095</t>
  </si>
  <si>
    <t>Mutant names</t>
  </si>
  <si>
    <t>Page</t>
  </si>
  <si>
    <t>ARALIP pathway name</t>
  </si>
  <si>
    <t>Key mutant description reference:   Info imported from Endnote</t>
  </si>
  <si>
    <t>sugar-dependent1 (sdp1)</t>
  </si>
  <si>
    <t>pah2</t>
  </si>
  <si>
    <t>pss1</t>
  </si>
  <si>
    <t>cer6, cut1, pop1</t>
  </si>
  <si>
    <t>tag1, rds1, abx45, as11, dgat</t>
  </si>
  <si>
    <t>pkl1, pkl, gym, ssl2</t>
  </si>
  <si>
    <t>ped1, kat2</t>
  </si>
  <si>
    <t>abi4, ai3-1, gin6, isi3, san5, sun6, sis5</t>
  </si>
  <si>
    <t>lacerata (lcr), cyp86a8</t>
  </si>
  <si>
    <t>hic</t>
  </si>
  <si>
    <t>wri1</t>
  </si>
  <si>
    <t>acp4</t>
  </si>
  <si>
    <t>hsl1, val2</t>
  </si>
  <si>
    <t>http://www.ncbi.nlm.nih.gov/pubmed/11826297</t>
  </si>
  <si>
    <t>http://www.ncbi.nlm.nih.gov/pubmed/10077677</t>
  </si>
  <si>
    <t>http://www.ncbi.nlm.nih.gov/pubmed/10557364</t>
  </si>
  <si>
    <t>http://www.ncbi.nlm.nih.gov/pubmed/19146828</t>
  </si>
  <si>
    <t>http://www.ncbi.nlm.nih.gov/pubmed/10869420</t>
  </si>
  <si>
    <t>http://www.ncbi.nlm.nih.gov/pubmed/16126835</t>
  </si>
  <si>
    <t>http://www.ncbi.nlm.nih.gov/pubmed/23243127</t>
  </si>
  <si>
    <t>At2g41710</t>
  </si>
  <si>
    <t>At1g16060</t>
  </si>
  <si>
    <t>At1g79700</t>
  </si>
  <si>
    <t>wri2</t>
  </si>
  <si>
    <t>wri4</t>
  </si>
  <si>
    <t>Early germination: Increased growth rate; Sensitive to drought; Insensitive to ABA; Resistant to salt stress</t>
  </si>
  <si>
    <t>SGR2, a phospholipase-like protein, and ZIG/SGR4, a SNARE, are involved in the shoot gravitropism of Arabidopsis</t>
  </si>
  <si>
    <t>Arabidopsis GDSL lipase 2 plays a role in pathogen defense via negative regulation of auxin signaling</t>
  </si>
  <si>
    <t>Biochemical and Biophysical Research Communications</t>
  </si>
  <si>
    <t>EDS1, an essential component of R gene-mediated disease resistance in Arabidopsis has homology to eukaryotic lipases</t>
  </si>
  <si>
    <t>Arabidopsis thaliana PAD4 encodes a lipase-like gene that is important for salicylic acid signaling</t>
  </si>
  <si>
    <t>Galactolipid deficiency and abnormal chloroplast development in the Arabidopsis MGD synthase 1 mutant</t>
  </si>
  <si>
    <t>Secretome analysis reveals an Arabidopsis lipase involved in defense against Alternaria brassicicola</t>
  </si>
  <si>
    <t>WRINKLED Transcription Factors Orchestrate Tissue-Specific Regulation of Fatty Acid Biosynthesis in Arabidopsis</t>
  </si>
  <si>
    <t>wri3, adap</t>
  </si>
  <si>
    <t>emb22, gurke (gk), pasticcino3, glossyhead1, acc1, pas3</t>
  </si>
  <si>
    <t>emb3147</t>
  </si>
  <si>
    <t>cyp86a1, horst, cyp86A33-RNAi (potato)</t>
  </si>
  <si>
    <t>pubmed ID</t>
  </si>
  <si>
    <t>http://www.ncbi.nlm.nih.gov/pubmed/17991776</t>
  </si>
  <si>
    <t>http://www.ncbi.nlm.nih.gov/pubmed/8718622</t>
  </si>
  <si>
    <t>http://www.ncbi.nlm.nih.gov/pubmed/19923239</t>
  </si>
  <si>
    <t>http://www.ncbi.nlm.nih.gov/pubmed/16299182</t>
  </si>
  <si>
    <t>http://www.ncbi.nlm.nih.gov/pubmed/12897259</t>
  </si>
  <si>
    <t>http://www.ncbi.nlm.nih.gov/pubmed/15319479</t>
  </si>
  <si>
    <t>http://www.ncbi.nlm.nih.gov/pubmed/17951461</t>
  </si>
  <si>
    <t>http://www.ncbi.nlm.nih.gov/pubmed/12743031</t>
  </si>
  <si>
    <t>http://www.ncbi.nlm.nih.gov/pubmed/15805481</t>
  </si>
  <si>
    <t>http://www.ncbi.nlm.nih.gov/pubmed/19439572</t>
  </si>
  <si>
    <t>http://www.ncbi.nlm.nih.gov/pubmed/19366900</t>
  </si>
  <si>
    <t>http://www.ncbi.nlm.nih.gov/pubmed/11573014</t>
  </si>
  <si>
    <t>http://www.ncbi.nlm.nih.gov/pubmed/15266054</t>
  </si>
  <si>
    <t>http://www.ncbi.nlm.nih.gov/pubmed/20650897</t>
  </si>
  <si>
    <t>http://www.ncbi.nlm.nih.gov/pubmed/14973169</t>
  </si>
  <si>
    <t>http://www.ncbi.nlm.nih.gov/pubmed/17369372</t>
  </si>
  <si>
    <t>http://www.ncbi.nlm.nih.gov/pubmed/17905869</t>
  </si>
  <si>
    <t>http://www.ncbi.nlm.nih.gov/pubmed/18408046</t>
  </si>
  <si>
    <t>http://www.ncbi.nlm.nih.gov/pubmed/16415209</t>
  </si>
  <si>
    <t>http://www.ncbi.nlm.nih.gov/pubmed/11274447</t>
  </si>
  <si>
    <t>http://www.ncbi.nlm.nih.gov/pubmed/10715326</t>
  </si>
  <si>
    <t>http://www.ncbi.nlm.nih.gov/pubmed/10973494</t>
  </si>
  <si>
    <t>http://www.ncbi.nlm.nih.gov/pubmed/12953106</t>
  </si>
  <si>
    <t>http://www.ncbi.nlm.nih.gov/pubmed/10559443</t>
  </si>
  <si>
    <t>http://www.ncbi.nlm.nih.gov/pubmed/21628525</t>
  </si>
  <si>
    <t>http://www.ncbi.nlm.nih.gov/pubmed/19461889</t>
  </si>
  <si>
    <t>http://www.ncbi.nlm.nih.gov/pubmed/9490742</t>
  </si>
  <si>
    <t>http://www.ncbi.nlm.nih.gov/pubmed/11850411</t>
  </si>
  <si>
    <t>http://www.ncbi.nlm.nih.gov/pubmed/19959665</t>
  </si>
  <si>
    <t>http://www.ncbi.nlm.nih.gov/pubmed/17189343</t>
  </si>
  <si>
    <t>http://www.ncbi.nlm.nih.gov/pubmed/9634591</t>
  </si>
  <si>
    <t>http://www.ncbi.nlm.nih.gov/pubmed/9662534</t>
  </si>
  <si>
    <t>http://www.ncbi.nlm.nih.gov/pubmed/17905860</t>
  </si>
  <si>
    <t>http://www.ncbi.nlm.nih.gov/pubmed/17827350</t>
  </si>
  <si>
    <t>http://www.ncbi.nlm.nih.gov/pubmed/11595796</t>
  </si>
  <si>
    <t>http://www.ncbi.nlm.nih.gov/pubmed/11493698</t>
  </si>
  <si>
    <t>http://www.ncbi.nlm.nih.gov/pubmed/20699393</t>
  </si>
  <si>
    <t>http://www.ncbi.nlm.nih.gov/pubmed/17259265</t>
  </si>
  <si>
    <t>http://www.ncbi.nlm.nih.gov/pubmed/17259262</t>
  </si>
  <si>
    <t>http://www.ncbi.nlm.nih.gov/pubmed/8535135</t>
  </si>
  <si>
    <t>http://www.ncbi.nlm.nih.gov/pubmed/19846542</t>
  </si>
  <si>
    <t>http://www.ncbi.nlm.nih.gov/pubmed/19690149</t>
  </si>
  <si>
    <t>http://www.ncbi.nlm.nih.gov/pubmed/20488895</t>
  </si>
  <si>
    <t>http://www.ncbi.nlm.nih.gov/pubmed/16818883</t>
  </si>
  <si>
    <t>http://www.ncbi.nlm.nih.gov/pubmed/16183838</t>
  </si>
  <si>
    <t>http://www.ncbi.nlm.nih.gov/pubmed/19170933</t>
  </si>
  <si>
    <t>http://www.ncbi.nlm.nih.gov/pubmed/20571114</t>
  </si>
  <si>
    <t>http://www.ncbi.nlm.nih.gov/pubmed/19846562</t>
  </si>
  <si>
    <t>http://www.ncbi.nlm.nih.gov/pubmed/22158675</t>
  </si>
  <si>
    <t>http://www.ncbi.nlm.nih.gov/pubmed/18281508</t>
  </si>
  <si>
    <t>http://www.ncbi.nlm.nih.gov/pubmed/9733529</t>
  </si>
  <si>
    <t>http://www.ncbi.nlm.nih.gov/pubmed/15829606</t>
  </si>
  <si>
    <t>http://www.ncbi.nlm.nih.gov/pubmed/19286968</t>
  </si>
  <si>
    <t>http://www.ncbi.nlm.nih.gov/pubmed/15923324</t>
  </si>
  <si>
    <t>http://www.ncbi.nlm.nih.gov/pubmed/15241470</t>
  </si>
  <si>
    <t>http://www.ncbi.nlm.nih.gov/pubmed/18725356</t>
  </si>
  <si>
    <t>http://www.ncbi.nlm.nih.gov/pubmed/18557834</t>
  </si>
  <si>
    <t>http://www.ncbi.nlm.nih.gov/pubmed/19918071</t>
  </si>
  <si>
    <t>http://www.ncbi.nlm.nih.gov/pubmed/8776898</t>
  </si>
  <si>
    <t>http://www.ncbi.nlm.nih.gov/pubmed/17449644</t>
  </si>
  <si>
    <t>http://www.ncbi.nlm.nih.gov/pubmed/10521521</t>
  </si>
  <si>
    <t>http://www.ncbi.nlm.nih.gov/pubmed/9465123</t>
  </si>
  <si>
    <t>http://www.ncbi.nlm.nih.gov/pubmed/16980563</t>
  </si>
  <si>
    <t>http://www.ncbi.nlm.nih.gov/pubmed/22635115</t>
  </si>
  <si>
    <t>http://www.ncbi.nlm.nih.gov/pubmed/18218968</t>
  </si>
  <si>
    <t>http://www.ncbi.nlm.nih.gov/pubmed/20053799</t>
  </si>
  <si>
    <t>http://www.ncbi.nlm.nih.gov/pubmed/19812700</t>
  </si>
  <si>
    <t>http://www.ncbi.nlm.nih.gov/pubmed/11706205</t>
  </si>
  <si>
    <t>http://www.ncbi.nlm.nih.gov/pubmed/11960029</t>
  </si>
  <si>
    <t>http://www.ncbi.nlm.nih.gov/pubmed/16473965</t>
  </si>
  <si>
    <t>http://www.ncbi.nlm.nih.gov/pubmed/11971136</t>
  </si>
  <si>
    <t>http://www.ncbi.nlm.nih.gov/pubmed/19525321</t>
  </si>
  <si>
    <t>http://www.ncbi.nlm.nih.gov/pubmed/18364466</t>
  </si>
  <si>
    <t>http://www.ncbi.nlm.nih.gov/pubmed/14742880</t>
  </si>
  <si>
    <t>http://www.ncbi.nlm.nih.gov/pubmed/18621978</t>
  </si>
  <si>
    <t>http://www.ncbi.nlm.nih.gov/pubmed/12368500</t>
  </si>
  <si>
    <t>http://www.ncbi.nlm.nih.gov/pubmed/21081696</t>
  </si>
  <si>
    <t>http://www.ncbi.nlm.nih.gov/pubmed/20107029</t>
  </si>
  <si>
    <t>http://www.ncbi.nlm.nih.gov/pubmed/19625633</t>
  </si>
  <si>
    <t>http://www.ncbi.nlm.nih.gov/pubmed/16880402</t>
  </si>
  <si>
    <t>At1g43800</t>
  </si>
  <si>
    <t>At1g48300</t>
  </si>
  <si>
    <t>At1g62430</t>
  </si>
  <si>
    <t>At1g67560</t>
  </si>
  <si>
    <t>At2g16280</t>
  </si>
  <si>
    <t>At2g31360</t>
  </si>
  <si>
    <t>At2g34770</t>
  </si>
  <si>
    <t>At2g42010</t>
  </si>
  <si>
    <t>At2g46210</t>
  </si>
  <si>
    <t>At3g18000</t>
  </si>
  <si>
    <t>At3g23840</t>
  </si>
  <si>
    <t>At3g26840</t>
  </si>
  <si>
    <t>At3g43720</t>
  </si>
  <si>
    <t>At3g44560</t>
  </si>
  <si>
    <t>At3g51520</t>
  </si>
  <si>
    <t>At3g61580</t>
  </si>
  <si>
    <t>At4g13840</t>
  </si>
  <si>
    <t>At4g20870</t>
  </si>
  <si>
    <t>At4g22340</t>
  </si>
  <si>
    <t>At5g09350</t>
  </si>
  <si>
    <t>At5g59320</t>
  </si>
  <si>
    <t>At5g64070</t>
  </si>
  <si>
    <t>At4g02510</t>
  </si>
  <si>
    <t>At5g35550</t>
  </si>
  <si>
    <t>At4g21534</t>
  </si>
  <si>
    <t>At5g63560</t>
  </si>
  <si>
    <t>At1g01050</t>
  </si>
  <si>
    <t>dgat3</t>
  </si>
  <si>
    <t>cds1</t>
  </si>
  <si>
    <t>lox6</t>
  </si>
  <si>
    <t>kcs9</t>
  </si>
  <si>
    <t>ads2</t>
  </si>
  <si>
    <t>fah1</t>
  </si>
  <si>
    <t>sld2</t>
  </si>
  <si>
    <t>xipolt1</t>
  </si>
  <si>
    <t>cer26-like</t>
  </si>
  <si>
    <t>pes2</t>
  </si>
  <si>
    <t>ltpg2</t>
  </si>
  <si>
    <t>far8</t>
  </si>
  <si>
    <t>dgat2</t>
  </si>
  <si>
    <t>sld1</t>
  </si>
  <si>
    <t>cer26</t>
  </si>
  <si>
    <t>fah2</t>
  </si>
  <si>
    <t>cds2</t>
  </si>
  <si>
    <t>pi4kIII beta 2</t>
  </si>
  <si>
    <t>ltp3</t>
  </si>
  <si>
    <t>pi4kIII beta 1</t>
  </si>
  <si>
    <t>lo15571</t>
  </si>
  <si>
    <t>Fatty Acid 2-hydroxylase</t>
  </si>
  <si>
    <t>Phospholipase D beta</t>
  </si>
  <si>
    <t>Phosphatidylinositol-4-Kinase beta</t>
  </si>
  <si>
    <t>Lipid Transfer Protein type 1</t>
  </si>
  <si>
    <t>DES6</t>
  </si>
  <si>
    <t>DGAT3</t>
  </si>
  <si>
    <t>CDS1</t>
  </si>
  <si>
    <t>KCS9</t>
  </si>
  <si>
    <t>FAH1</t>
  </si>
  <si>
    <t>SLD2</t>
  </si>
  <si>
    <t>NMT1</t>
  </si>
  <si>
    <t>(LTP type 5)</t>
  </si>
  <si>
    <t>AlcFAR8</t>
  </si>
  <si>
    <t>DGAT2</t>
  </si>
  <si>
    <t>SLD1</t>
  </si>
  <si>
    <t>FAH2</t>
  </si>
  <si>
    <t>(LTP type 1)</t>
  </si>
  <si>
    <t>Seq. Similarity to peanut AhDGAT</t>
  </si>
  <si>
    <t>Highly expressed ; upregulated in epidermis of stems;</t>
  </si>
  <si>
    <t>Highest expression in roots</t>
  </si>
  <si>
    <t>Seq. Similarity to CER2</t>
  </si>
  <si>
    <t>Not identified, DGAT2 has closest homology to mammalian MGATs. Very weak in vitro activity when expressed in insect cells; however, fails to complement yeast TAG defective mutants.Very weak in vitro activity when expressed in insect cells; however, fails to complement yeast TAG defective mutants. Seq. Similarity to human MGAT3</t>
  </si>
  <si>
    <t>Seq. Similarity to yeast SCS7</t>
  </si>
  <si>
    <t>Seedling lethal; Albino</t>
  </si>
  <si>
    <t>Yellow seed coat</t>
  </si>
  <si>
    <t>Abnormal carpel development</t>
  </si>
  <si>
    <t>Two Fatty Acid Desaturases, STEAROYL-ACYL CARRIER PROTEIN Delta(9)-DESATURASE6 and FATTY ACID DESATURASE3, Are Involved in Drought and Hypoxia Stress Signaling in Arabidopsis Crown Galls</t>
  </si>
  <si>
    <t>http://www.ncbi.nlm.nih.gov/pubmed/24368335</t>
  </si>
  <si>
    <t>A Cytosolic Acyltransferase Contributes to Triacylglycerol Synthesis in Sucrose-Rescued Arabidopsis Seed Oil Catabolism Mutants</t>
  </si>
  <si>
    <t>http://www.ncbi.nlm.nih.gov/pubmed/22760209</t>
  </si>
  <si>
    <t>Extraplastidial cytidinediphosphate diacylglycerol synthase activity is required for vegetative development in Arabidopsis thaliana</t>
  </si>
  <si>
    <t>http://www.ncbi.nlm.nih.gov/pubmed/23711240</t>
  </si>
  <si>
    <t>Lipoxygenase6-Dependent Oxylipin Synthesis in Roots Is Required for Abiotic and Biotic Stress Resistance of Arabidopsis</t>
  </si>
  <si>
    <t>http://www.ncbi.nlm.nih.gov/pubmed/23444343</t>
  </si>
  <si>
    <t>Arabidopsis 3-Ketoacyl-Coenzyme A Synthase9 Is Involved in the Synthesis of Tetracosanoic Acids as Precursors of Cuticular Waxes, Suberins, Sphingolipids, and Phospholipids</t>
  </si>
  <si>
    <t>http://www.ncbi.nlm.nih.gov/pubmed/23585652</t>
  </si>
  <si>
    <t>ACYL-LIPID DESATURASE2 Is Required for Chilling and Freezing Tolerance in Arabidopsis</t>
  </si>
  <si>
    <t>http://www.ncbi.nlm.nih.gov/pubmed/23585650</t>
  </si>
  <si>
    <t>Arabidopsis mutants of sphingolipid fatty acid alpha-hydroxylases accumulate ceramides and salicylates</t>
  </si>
  <si>
    <t>http://www.ncbi.nlm.nih.gov/pubmed/22635113</t>
  </si>
  <si>
    <t>Arabidopsis phospholipase D1 modulates defense responses to bacterial and fungal pathogens</t>
  </si>
  <si>
    <t>http://www.ncbi.nlm.nih.gov/pubmed/23577648</t>
  </si>
  <si>
    <t>Sphingolipid delta 8 unsaturation is important for glucosylceramide biosynthesis and low-temperature performance in Arabidopsis</t>
  </si>
  <si>
    <t>http://www.ncbi.nlm.nih.gov/pubmed/22023480</t>
  </si>
  <si>
    <t>Translational regulation of Arabidopsis XIPOTL1 is modulated by phosphocholine levels via the phylogenetically conserved upstream open reading frame 30</t>
  </si>
  <si>
    <t>Journal of Experimental Botany</t>
  </si>
  <si>
    <t>http://www.ncbi.nlm.nih.gov/pubmed/22791820</t>
  </si>
  <si>
    <t>The Arabidopsis cer26 mutant, like the cer2 mutant, is specifically affected in the very long chain fatty acid elongation process</t>
  </si>
  <si>
    <t>http://www.ncbi.nlm.nih.gov/pubmed/23384041</t>
  </si>
  <si>
    <t>Fatty Acid Phytyl Ester Synthesis in Chloroplasts of Arabidopsis</t>
  </si>
  <si>
    <t>http://www.ncbi.nlm.nih.gov/pubmed/22623494</t>
  </si>
  <si>
    <t>Characterization of Glycosylphosphatidylinositol-Anchored Lipid Transfer Protein 2 (LTPG2) and Overlapping Function between LTPG/LTPG1 and LTPG2 in Cuticular Wax Export or Accumulation in Arabidopsis thaliana</t>
  </si>
  <si>
    <t>http://www.ncbi.nlm.nih.gov/pubmed/22891199</t>
  </si>
  <si>
    <t>Identification of Amino Acids Conferring Chain Length Substrate Specificities on Fatty Alcohol-forming Reductases FAR5 and FAR8 from Arabidopsis thaliana</t>
  </si>
  <si>
    <t>http://www.ncbi.nlm.nih.gov/pubmed/24005667</t>
  </si>
  <si>
    <t>Arabidopsis Type-III Phosphatidylinositol 4-Kinases beta 1 and beta 2 are Upstream of the Phospholipase C Pathway Triggered by Cold Exposure</t>
  </si>
  <si>
    <t>Lipid transfer protein 3 as a target of MYB96 mediates freezing and drought stress in Arabidopsis</t>
  </si>
  <si>
    <t>http://www.ncbi.nlm.nih.gov/pubmed/23404903</t>
  </si>
  <si>
    <t>A mutant of the Arabidopsis thaliana TOC159 gene accumulates reduced levels of linolenic acid and monogalactosyldiacylglycerol</t>
  </si>
  <si>
    <t>http://www.ncbi.nlm.nih.gov/pubmed/24184455</t>
  </si>
  <si>
    <t>The Effect of TRANSPARENT TESTA2 on Seed Fatty Acid Biosynthesis and Tolerance to Environmental Stresses during Young Seedling Establishment in Arabidopsis</t>
  </si>
  <si>
    <t>http://www.ncbi.nlm.nih.gov/pubmed/22879396</t>
  </si>
  <si>
    <t>Connections between Sphingosine Kinase and Phospholipase D in the Abscisic Acid Signaling Pathway in Arabidopsis</t>
  </si>
  <si>
    <t>http://www.ncbi.nlm.nih.gov/pubmed/22275366</t>
  </si>
  <si>
    <t>Arabidopsis 56-Amino Acid Serine Palmitoyltransferase-Interacting Proteins Stimulate Sphingolipid Synthesis, Are Essential, and Affect Mycotoxin Sensitivity</t>
  </si>
  <si>
    <t>http://www.ncbi.nlm.nih.gov/pubmed/24214397</t>
  </si>
  <si>
    <t>Identification of an Arabidopsis Fatty Alcohol: Caffeoyl-Coenzyme A Acyltransferase Required for the Synthesis of Alkyl Hydroxycinnamates in Root Waxes</t>
  </si>
  <si>
    <t>http://www.ncbi.nlm.nih.gov/pubmed/22797656</t>
  </si>
  <si>
    <t>Oil and Protein Accumulation in Developing Seeds Is Influenced by the Expression of a Cytosolic Pyrophosphatase in Arabidopsis</t>
  </si>
  <si>
    <t>http://www.ncbi.nlm.nih.gov/pubmed/22566496</t>
  </si>
  <si>
    <t>tt2; myb123</t>
  </si>
  <si>
    <t>sphk2</t>
  </si>
  <si>
    <t>fact</t>
  </si>
  <si>
    <t>At2g26830</t>
  </si>
  <si>
    <r>
      <t>pld</t>
    </r>
    <r>
      <rPr>
        <b/>
        <sz val="10"/>
        <rFont val="Calibri"/>
        <family val="2"/>
      </rPr>
      <t>β1</t>
    </r>
  </si>
  <si>
    <t>At1g06515</t>
  </si>
  <si>
    <t>At1g54570</t>
  </si>
  <si>
    <t>At2g30942</t>
  </si>
  <si>
    <t>ssSPTa</t>
  </si>
  <si>
    <t>pes1</t>
  </si>
  <si>
    <t>ssSPTb</t>
  </si>
  <si>
    <t>ppi2, toc159</t>
  </si>
  <si>
    <t>Mutant Char.;Heterol Exp'n.; in vitro assay</t>
  </si>
  <si>
    <t>Phytyl ester synthase</t>
  </si>
  <si>
    <t>PES1</t>
  </si>
  <si>
    <t>have phytyl ester synthesis and diacylglycerol acyltransferase activities. The enzymes show broad substrate specificities and can employ acyl-CoAs, acyl carrier proteins, and galactolipids as acyl donors. Double mutant plants (pes1 pes2) grow normally but show reduced phytyl ester and triacylglycerol accumulation.</t>
  </si>
  <si>
    <t>psat1, erp1</t>
  </si>
  <si>
    <t>pyrophosphatase (Ppiase)</t>
  </si>
  <si>
    <t>PES2</t>
  </si>
  <si>
    <t>plastid protein import 2</t>
  </si>
  <si>
    <t>SPH2</t>
  </si>
  <si>
    <t>R2R3 MYB domain protein</t>
  </si>
  <si>
    <t>TT2</t>
  </si>
  <si>
    <t>Fatty alcohol:caffeoyl-CoA caffeoyl transferase</t>
  </si>
  <si>
    <t>Transcription Factor</t>
  </si>
  <si>
    <t>Regulatory proteins</t>
  </si>
  <si>
    <t>At4g28110</t>
  </si>
  <si>
    <t>myb41</t>
  </si>
  <si>
    <t>MYB41</t>
  </si>
  <si>
    <t>AtMYB41 Activates Ectopic Suberin Synthesis and Assembly in Multiple Plant Species and Cell Types</t>
  </si>
  <si>
    <t>in press</t>
  </si>
  <si>
    <t>stingy, nmt1</t>
  </si>
  <si>
    <t>PSAT</t>
  </si>
  <si>
    <t>phospholipid:sterol acyltransferase</t>
  </si>
  <si>
    <t>Overexpression changes cuticle structure; Loss of function phenotypes not reported</t>
  </si>
  <si>
    <t>in-planta Overexp'n.</t>
  </si>
  <si>
    <t>MYB Transcription Factors</t>
  </si>
  <si>
    <t>A MUTANT OF ARABIDOPSIS DEFICIENT IN C18-3 AND C16-3 LEAF LIPIDS</t>
  </si>
  <si>
    <t>http://www.ncbi.nlm.nih.gov/pubmed/16666802</t>
  </si>
  <si>
    <t>A MUTANT OF ARABIDOPSIS DEFICIENT IN THE CHLOROPLAST 16-1/18-1 DESATURASE</t>
  </si>
  <si>
    <t>http://www.ncbi.nlm.nih.gov/pubmed/16666902</t>
  </si>
  <si>
    <t>A MUTANT OF ARABIDOPSIS DEFICIENT IN DESATURATION OF PALMITIC ACID IN LEAF LIPIDS</t>
  </si>
  <si>
    <t>http://www.ncbi.nlm.nih.gov/pubmed/12232421</t>
  </si>
  <si>
    <t>A MUTANT OF ARABIDOPSIS WITH INCREASED LEVELS OF STEARIC-ACID</t>
  </si>
  <si>
    <t>A MUTANT OF ARABIDOPSIS DEFICIENT IN THE ELONGATION OF PALMITIC ACID</t>
  </si>
  <si>
    <t xml:space="preserve">plant journal </t>
  </si>
  <si>
    <t>Characterization of the Arabidopsis glycerophosphodiester phosphodiesterase (GDPD) family reveals a role of the plastid-localized AtGDPD1 in maintaining cellular phosphate homeostasis under phosphate starvation</t>
  </si>
  <si>
    <t>hydrolyzed glycerolphosphoglycerol, glycerophosphocholine and glycerophosphoethanolamine</t>
  </si>
  <si>
    <t>GDPD1</t>
  </si>
  <si>
    <t>Glycerophosphoryl Diester Phosphodiesterase</t>
  </si>
  <si>
    <t>atgdpd1</t>
  </si>
  <si>
    <t>At3g02040</t>
  </si>
  <si>
    <t>http://www.ncbi.nlm.nih.gov/pubmed/16593939</t>
  </si>
  <si>
    <t>ALTERED REGULATION OF LIPID BIOSYNTHESIS IN A MUTANT OF ARABIDOPSIS DEFICIENT IN CHLOROPLAST GLYCEROL-3-PHOSPHATE ACYLTRANSFERASE ACTIVITY</t>
  </si>
  <si>
    <t>At3g06510</t>
  </si>
  <si>
    <t>A MUTANT OF ARABIDOPSIS LACKING A CHLOROPLAST-SPECIFIC LIPID</t>
  </si>
  <si>
    <t>http://www.ncbi.nlm.nih.gov/pubmed/17796728</t>
  </si>
  <si>
    <t>At1g08640</t>
  </si>
  <si>
    <t>cjd1</t>
  </si>
  <si>
    <t>CJD1</t>
  </si>
  <si>
    <t>A J-Like Protein Influences Fatty Acid Composition of Chloroplast Lipids in Arabidopsis</t>
  </si>
  <si>
    <t>At1g10310</t>
  </si>
  <si>
    <t>Large-Scale Reverse Genetics in Arabidopsis: Case Studies from the Chloroplast 2010 Project</t>
  </si>
  <si>
    <t>http://www.ncbi.nlm.nih.gov/pubmed/12232312</t>
  </si>
  <si>
    <t>At5g15530</t>
  </si>
  <si>
    <t>cac1b</t>
  </si>
  <si>
    <t>Reverse-Genetic Analysis of the Two Biotin-Containing Subunit Genes of the Heteromeric Acetyl-Coenzyme A Carboxylase in Arabidopsis Indicates a Unidirectional Functional Redundancy</t>
  </si>
  <si>
    <t>http://www.ncbi.nlm.nih.gov/pubmed/21030508</t>
  </si>
  <si>
    <t>At5g47120</t>
  </si>
  <si>
    <t>atbi-1</t>
  </si>
  <si>
    <t>Arabidopsis Bax inhibitor-1 promotes sphingolipid synthesis during cold stress by interacting with ceramide-modifying enzymes</t>
  </si>
  <si>
    <t>Planta</t>
  </si>
  <si>
    <t>http://www.ncbi.nlm.nih.gov/pubmed/24687220</t>
  </si>
  <si>
    <t>At1g19220</t>
  </si>
  <si>
    <t>arf19</t>
  </si>
  <si>
    <t>Involvement of auxin signaling mediated by IAA14 and ARF7/19 in membrane lipid remodeling during phosphate starvation</t>
  </si>
  <si>
    <t>http://www.ncbi.nlm.nih.gov/pubmed/20043234</t>
  </si>
  <si>
    <t>At1g69180</t>
  </si>
  <si>
    <t>arc</t>
  </si>
  <si>
    <t>Co-expression Analysis Identifies CRC and AP1 the Regulator of Arabidopsis Fatty Acid Biosynthesis</t>
  </si>
  <si>
    <t>Journal of Integrative Plant Biology</t>
  </si>
  <si>
    <t>http://www.ncbi.nlm.nih.gov/pubmed/22676405</t>
  </si>
  <si>
    <t>At2g20570</t>
  </si>
  <si>
    <t>glk1</t>
  </si>
  <si>
    <t>Transcriptional regulation of thylakoid galactolipid biosynthesis coordinated with chlorophyll biosynthesis during the development of chloroplasts in Arabidopsis</t>
  </si>
  <si>
    <t>Frontiers in Plant Science</t>
  </si>
  <si>
    <t>http://www.ncbi.nlm.nih.gov/pubmed/24966866</t>
  </si>
  <si>
    <t>At3g01140</t>
  </si>
  <si>
    <t>myb106</t>
  </si>
  <si>
    <t>MIXTA-Like Transcription Factors and WAX INDUCER1/SHINE1 Coordinately Regulate Cuticle Development in Arabidopsis and Torenia fournieri</t>
  </si>
  <si>
    <t>http://www.ncbi.nlm.nih.gov/pubmed/23709630</t>
  </si>
  <si>
    <t>At3g44460</t>
  </si>
  <si>
    <t>zip67</t>
  </si>
  <si>
    <t>bZIP67 Regulates the Omega-3 Fatty Acid Content of Arabidopsis Seed Oil by Activating FATTY ACID DESATURASE3</t>
  </si>
  <si>
    <t>http://www.ncbi.nlm.nih.gov/pubmed/23995083</t>
  </si>
  <si>
    <t>At4g09820</t>
  </si>
  <si>
    <t>tt8</t>
  </si>
  <si>
    <t>TRANSPARENT TESTA8 Inhibits Seed Fatty Acid Accumulation by Targeting Several Seed Development Regulators in Arabidopsis</t>
  </si>
  <si>
    <t>http://www.ncbi.nlm.nih.gov/pubmed/24722549</t>
  </si>
  <si>
    <t>At5g15310</t>
  </si>
  <si>
    <t>myb16</t>
  </si>
  <si>
    <t>At5g20730</t>
  </si>
  <si>
    <t>arf7</t>
  </si>
  <si>
    <t>At5g44190</t>
  </si>
  <si>
    <t>glk2</t>
  </si>
  <si>
    <t>At5g61590</t>
  </si>
  <si>
    <t>dewax</t>
  </si>
  <si>
    <t>Arabidopsis Cuticular Wax Biosynthesis Is Negatively Regulated by the DEWAX Gene Encoding an AP2/ERF-Type Transcription Factor</t>
  </si>
  <si>
    <t>http://www.ncbi.nlm.nih.gov/pubmed/24692420</t>
  </si>
  <si>
    <t>At2g26560</t>
  </si>
  <si>
    <t>pplaIIα</t>
  </si>
  <si>
    <t>The patatin-containing phospholipase A pPLAIIα modulates oxylipin formation and water loss in Arabidopsis thaliana.</t>
  </si>
  <si>
    <t>Mol Plant</t>
  </si>
  <si>
    <t>http://www.ncbi.nlm.nih.gov/pubmed/22259021</t>
  </si>
  <si>
    <t>At2g40116</t>
  </si>
  <si>
    <t>plc9</t>
  </si>
  <si>
    <t>Phosphoinositide-specific Phospholipase C</t>
  </si>
  <si>
    <t>Phosphoinositide-specific phospholipase C9 is involved in the thermotolerance of Arabidopsis.</t>
  </si>
  <si>
    <t>Plant journal</t>
  </si>
  <si>
    <t>http://www.ncbi.nlm.nih.gov/pubmed/22007900</t>
  </si>
  <si>
    <t>At3g63200</t>
  </si>
  <si>
    <t>pplaIIIδ</t>
  </si>
  <si>
    <t>Patatin-related phospholipase pPLAIIIδ increases seed oil content with long-chain fatty acids in Arabidopsis.</t>
  </si>
  <si>
    <t>plant physiol</t>
  </si>
  <si>
    <t>http://www.ncbi.nlm.nih.gov/pubmed/23542150</t>
  </si>
  <si>
    <t>At4g29070</t>
  </si>
  <si>
    <t>pla2-ν</t>
  </si>
  <si>
    <t>Endoplasmic reticulum- and Golgi-localized phospholipase A2 plays critical roles in Arabidopsis pollen development and germination.</t>
  </si>
  <si>
    <t>Plant cell</t>
  </si>
  <si>
    <t>http://www.ncbi.nlm.nih.gov/pubmed/21278126</t>
  </si>
  <si>
    <t>At4g35790</t>
  </si>
  <si>
    <t>pldδ-1</t>
  </si>
  <si>
    <t>Phospholipase D delta</t>
  </si>
  <si>
    <t>Phospholipase Dδ is involved in nitric oxide-induced stomatal closure</t>
  </si>
  <si>
    <t>http://www.ncbi.nlm.nih.gov/pubmed/22932846</t>
  </si>
  <si>
    <t>http://www.ncbi.nlm.nih.gov/pubmed/22392280</t>
  </si>
  <si>
    <t>http://www.ncbi.nlm.nih.gov/pubmed/22028775</t>
  </si>
  <si>
    <t>http://www.ncbi.nlm.nih.gov/pubmed/21139083</t>
  </si>
  <si>
    <t>http://www.ncbi.nlm.nih.gov/pubmed/21323773</t>
  </si>
  <si>
    <t>http://www.ncbi.nlm.nih.gov/pubmed/15258268</t>
  </si>
  <si>
    <t>http://www.ncbi.nlm.nih.gov/pubmed/18689504</t>
  </si>
  <si>
    <t>http://www.ncbi.nlm.nih.gov/pubmed/18599644</t>
  </si>
  <si>
    <t>http://www.ncbi.nlm.nih.gov/pubmed/16664915</t>
  </si>
  <si>
    <t>http://www.ncbi.nlm.nih.gov/pubmed/17351114</t>
  </si>
  <si>
    <t>http://www.ncbi.nlm.nih.gov/pubmed/11696551</t>
  </si>
  <si>
    <t>http://www.ncbi.nlm.nih.gov/pubmed/16146525</t>
  </si>
  <si>
    <t>http://www.ncbi.nlm.nih.gov/pubmed/12232435</t>
  </si>
  <si>
    <t>http://www.ncbi.nlm.nih.gov/pubmed/20696912</t>
  </si>
  <si>
    <t>AtsPLA(2)-alpha nuclear relocalization by the Arabidopsis transcription factor AtMYB30 leads to repression of the plant defense response</t>
  </si>
  <si>
    <t>At1g69120</t>
  </si>
  <si>
    <t>ap1, agl7</t>
  </si>
  <si>
    <t>Homeotic floral transformations</t>
  </si>
  <si>
    <t>http://www.ncbi.nlm.nih.gov/pubmed/21813653</t>
  </si>
  <si>
    <t>http://www.ncbi.nlm.nih.gov/pubmed/19759341</t>
  </si>
  <si>
    <t>Male Sterile2 Encodes a Plastid-Localized Fatty Acyl Carrier Protein Reductase Required for Pollen Exine Development in Arabidopsis</t>
  </si>
  <si>
    <t>Identification of an Arabidopsis Feruloyl-Coenzyme A Transferase Required for Suberin Synthesis</t>
  </si>
  <si>
    <t>FUSCA3 encodes a protein with a conserved VP1/ABI3-like B3 domain which is of functional importance for the regulation of seed maturation in Arabidopsis thaliana</t>
  </si>
  <si>
    <t>http://www.ncbi.nlm.nih.gov/pubmed/9807814</t>
  </si>
  <si>
    <t>A role for caleosin in degradation of oil-body storage lipid during seed germination</t>
  </si>
  <si>
    <t>http://www.ncbi.nlm.nih.gov/pubmed/16961733</t>
  </si>
  <si>
    <t>AtDGAT2 is a functional acyl-CoA:diacylglycerol acyltransferase and displays different acyl-CoA substrate preferences than AtDGAT1</t>
  </si>
  <si>
    <t>http://www.ncbi.nlm.nih.gov/pubmed/23770095</t>
  </si>
  <si>
    <t>Color codes</t>
  </si>
  <si>
    <t>PIP5K11</t>
  </si>
  <si>
    <t>Mutant Char.; Overexpression;</t>
  </si>
  <si>
    <t>At5PTase13</t>
  </si>
  <si>
    <t xml:space="preserve">Small subunits of Serine palmitoyltransferase a </t>
  </si>
  <si>
    <t xml:space="preserve">Small subunits of Serine palmitoyltransferase b </t>
  </si>
  <si>
    <t>essential for male gametophytes, are important for FB1 sensitivity, and limit sphingolipid synthesis in planta.</t>
  </si>
  <si>
    <t>Chloroplast J-like Domain 1</t>
  </si>
  <si>
    <t>Mutant Char.; In vitro assay</t>
  </si>
  <si>
    <t>chloroplast membrane protein</t>
  </si>
  <si>
    <t>SDR</t>
  </si>
  <si>
    <t>WRI3</t>
  </si>
  <si>
    <t>WRI4</t>
  </si>
  <si>
    <t>OPR3</t>
  </si>
  <si>
    <t>the only isoform of OPR capable of reducing the correct stereoisomer of OPDA to produce JA required for male gametophyte development</t>
  </si>
  <si>
    <t>ADS2</t>
  </si>
  <si>
    <t>affect embryonic and postembryonic development in Arabidopsis</t>
  </si>
  <si>
    <t>WRI2</t>
  </si>
  <si>
    <t xml:space="preserve">OLE4 </t>
  </si>
  <si>
    <t>FAB1B</t>
  </si>
  <si>
    <t>Essential for Development of Viable Pollen</t>
  </si>
  <si>
    <t>FAB1A</t>
  </si>
  <si>
    <t>LOX5</t>
  </si>
  <si>
    <t xml:space="preserve">expressed in lateral root primordia, mutant has increased number of lateral roots </t>
  </si>
  <si>
    <t>SAC1</t>
  </si>
  <si>
    <t>predominant expression in vascular tissues and fibers in nonelongating parts of stems</t>
  </si>
  <si>
    <t>Mutant Char.;In vitro assay</t>
  </si>
  <si>
    <t>ITB2</t>
  </si>
  <si>
    <t>Regulates trichome branch elongation in Arabidopsis</t>
  </si>
  <si>
    <t>PI3K/VPS34</t>
  </si>
  <si>
    <t>the homozygous mutant was lethal</t>
  </si>
  <si>
    <t>NMT2</t>
  </si>
  <si>
    <t>accelerate flowering</t>
  </si>
  <si>
    <t>strictly required for plant viability,</t>
  </si>
  <si>
    <t>OLE3</t>
  </si>
  <si>
    <t>protecting oilseeds against freeze/thaw-induced damage of their cells.</t>
  </si>
  <si>
    <t>protect oilseeds against freeze/thaw-induced damage of their cells.</t>
  </si>
  <si>
    <t>OLE1</t>
  </si>
  <si>
    <t>OLE2</t>
  </si>
  <si>
    <t>RHD4</t>
  </si>
  <si>
    <t>required for root hair development.</t>
  </si>
  <si>
    <t>PIP5K4</t>
  </si>
  <si>
    <t>play a role in stomatal opening</t>
  </si>
  <si>
    <t>SAC9</t>
  </si>
  <si>
    <t>accumulates elevated levels of PtdIns(4,5)P2 and Ins(1,4,5)P3. The mutant plants have characteristics of constitutive stress responses.</t>
  </si>
  <si>
    <t>PIP5K10</t>
  </si>
  <si>
    <t>TOC159</t>
  </si>
  <si>
    <t>required for the import of proteins necessary for chloroplast biogenesis</t>
  </si>
  <si>
    <t>SPHK1</t>
  </si>
  <si>
    <t>Mutant Char., OE; Heterol Exp'n.</t>
  </si>
  <si>
    <t>Involved in guard cell ABA signalling and seed germination.</t>
  </si>
  <si>
    <t>AtCLO1</t>
  </si>
  <si>
    <t xml:space="preserve"> BCCP2</t>
  </si>
  <si>
    <t>AtPTEN1</t>
  </si>
  <si>
    <t>a pollen-specific phosphatase, essential for pollen development.</t>
  </si>
  <si>
    <t>AOS</t>
  </si>
  <si>
    <t>critical for the biosynthesis of all biologically active jasmonates</t>
  </si>
  <si>
    <t>AtBI-1</t>
  </si>
  <si>
    <t>Arabidopsis Bax inhibitor-1</t>
  </si>
  <si>
    <t>promotes sphingolipid synthesis during cold stress by interacting with ceramide-modifying enzymes.</t>
  </si>
  <si>
    <t>FAAH</t>
  </si>
  <si>
    <t>Mutant Char., OE</t>
  </si>
  <si>
    <t>a modulator of endogenous NAE levels in plants</t>
  </si>
  <si>
    <t>Mutant Char.,</t>
  </si>
  <si>
    <t>CHY1</t>
  </si>
  <si>
    <t>Mutant Char.; in vitro assay</t>
  </si>
  <si>
    <t>resistant to indole-3-butyric acid,</t>
  </si>
  <si>
    <t>PI4Kg1</t>
  </si>
  <si>
    <t xml:space="preserve">Prokaryotic Galactolipid, Sulfolipid, &amp; Phospholipid Synthesis </t>
    <phoneticPr fontId="0" type="noConversion"/>
  </si>
  <si>
    <t>ARF19/ARF11/IAA22</t>
    <phoneticPr fontId="0" type="noConversion"/>
  </si>
  <si>
    <t>Mutant Char.</t>
    <phoneticPr fontId="0" type="noConversion"/>
  </si>
  <si>
    <r>
      <t xml:space="preserve">Pi stress-induced accumulation ofDGDGand SQDGwas suppressed in </t>
    </r>
    <r>
      <rPr>
        <i/>
        <sz val="10"/>
        <color theme="1"/>
        <rFont val="Calibri"/>
        <family val="2"/>
        <scheme val="minor"/>
      </rPr>
      <t>arf7arf19</t>
    </r>
    <r>
      <rPr>
        <sz val="10"/>
        <color theme="1"/>
        <rFont val="Calibri"/>
        <family val="2"/>
        <scheme val="minor"/>
      </rPr>
      <t xml:space="preserve"> mutant.</t>
    </r>
  </si>
  <si>
    <t>AP1,AGL7</t>
    <phoneticPr fontId="0" type="noConversion"/>
  </si>
  <si>
    <t>This gene was identified according to the results of co-expression analysis.</t>
    <phoneticPr fontId="0" type="noConversion"/>
  </si>
  <si>
    <t>CRC</t>
    <phoneticPr fontId="0" type="noConversion"/>
  </si>
  <si>
    <t>This gene was identified according to the results of co-expression analysis.EMSA revealed that CRC can bind to the promoter regions of KCS7 and KCS15.</t>
    <phoneticPr fontId="0" type="noConversion"/>
  </si>
  <si>
    <t>Golden2-like,GBF'S PRO-RICH REGION-INTERACTING FACTOR</t>
    <phoneticPr fontId="0" type="noConversion"/>
  </si>
  <si>
    <t>GLK1,GPRI1</t>
    <phoneticPr fontId="0" type="noConversion"/>
  </si>
  <si>
    <t>Mutant Char.;in-planta Overexp'n.</t>
    <phoneticPr fontId="0" type="noConversion"/>
  </si>
  <si>
    <t>Galactolipid-synthesis genes,and particularly that of DGD1 under continuous light, was strongly affected by the activities of the GOLDEN2-LIKE 1.</t>
    <phoneticPr fontId="0" type="noConversion"/>
  </si>
  <si>
    <t>Myb Transcription Factors</t>
    <phoneticPr fontId="0" type="noConversion"/>
  </si>
  <si>
    <t>MYB106/NOK</t>
    <phoneticPr fontId="0" type="noConversion"/>
  </si>
  <si>
    <t xml:space="preserve">MYB106 and MYB16, coordinately with WIN1/SHN1, regulate cuticle development. </t>
    <phoneticPr fontId="0" type="noConversion"/>
  </si>
  <si>
    <t>Triacylglycerol Biosynthesis</t>
    <phoneticPr fontId="0" type="noConversion"/>
  </si>
  <si>
    <t xml:space="preserve">Basic leucine zipper transcription factor </t>
    <phoneticPr fontId="0" type="noConversion"/>
  </si>
  <si>
    <t>bZIP67/DPBF2</t>
    <phoneticPr fontId="0" type="noConversion"/>
  </si>
  <si>
    <t>Mutant Char.;in-planta Overexp'n</t>
    <phoneticPr fontId="0" type="noConversion"/>
  </si>
  <si>
    <t>In vivo and in vitro assays show that bZIP67 binds G-boxes in the FAD3 promoter and enhances FAD3 expression.</t>
    <phoneticPr fontId="0" type="noConversion"/>
  </si>
  <si>
    <t>TRANSPARENT TESTA</t>
    <phoneticPr fontId="0" type="noConversion"/>
  </si>
  <si>
    <t>TT8，BHLH42</t>
    <phoneticPr fontId="0" type="noConversion"/>
  </si>
  <si>
    <t>Mutant Char.;</t>
    <phoneticPr fontId="0" type="noConversion"/>
  </si>
  <si>
    <t>Cutin Synthesis &amp; Transport 1</t>
    <phoneticPr fontId="0" type="noConversion"/>
  </si>
  <si>
    <t>MYB16</t>
    <phoneticPr fontId="0" type="noConversion"/>
  </si>
  <si>
    <t>Mutant Char.; in-planta Overexp'n.; Heterol Exp'n.;</t>
    <phoneticPr fontId="0" type="noConversion"/>
  </si>
  <si>
    <t>MYB106 and MYB16, coordinately with WIN1/SHN1, regulate cuticle development.</t>
    <phoneticPr fontId="0" type="noConversion"/>
  </si>
  <si>
    <t>Prokaryotic Galactolipid, Sulfolipid, &amp; Phospholipid Synthesis</t>
    <phoneticPr fontId="0" type="noConversion"/>
  </si>
  <si>
    <t>ARF7/BIP/IAA21/MSG1/NPH4/TIR5</t>
    <phoneticPr fontId="0" type="noConversion"/>
  </si>
  <si>
    <t>Pi stress-induced accumulation ofDGDGand SQDGwas suppressed in arf7arf19 mutant.</t>
    <phoneticPr fontId="0" type="noConversion"/>
  </si>
  <si>
    <t>GLK2,GPRI2</t>
    <phoneticPr fontId="0" type="noConversion"/>
  </si>
  <si>
    <t>Galactolipid-synthesis genes,and particularly that of DGD1 under continuous light, was strongly affected by the activities of the GOLDEN2-LIKE 2.</t>
    <phoneticPr fontId="0" type="noConversion"/>
  </si>
  <si>
    <t>A member of the ethylene response factor subfamily B-3 of ERF/AP2 transcription factor family.</t>
    <phoneticPr fontId="0" type="noConversion"/>
  </si>
  <si>
    <t>Mutant Char.; Comple. of mutant;in-planta Overexp'n.;ChIP assay</t>
    <phoneticPr fontId="0" type="noConversion"/>
  </si>
  <si>
    <t>At2g44950</t>
    <phoneticPr fontId="51" type="noConversion"/>
  </si>
  <si>
    <t>hub1</t>
    <phoneticPr fontId="51" type="noConversion"/>
  </si>
  <si>
    <t>Encodes one of two orthologous E3 ubiquitin ligases</t>
    <phoneticPr fontId="51" type="noConversion"/>
  </si>
  <si>
    <t>HUB1/RDO4</t>
    <phoneticPr fontId="51" type="noConversion"/>
  </si>
  <si>
    <t>Mutant Char.;ChIP assay</t>
    <phoneticPr fontId="51" type="noConversion"/>
  </si>
  <si>
    <t>The wax composition was changed and that cutin 16:0 dicarboxylic acid was significantly reduced in hub1 mutant. LACS2, ATT1 and HOTHEAD involved in cutin biosynthesis and CER1 involved in wax biosynthesis were down-regulated in the hub mutants.</t>
    <phoneticPr fontId="51" type="noConversion"/>
  </si>
  <si>
    <t>Histone H2B monoubiquitination is involved in the regulation of cutin and wax composition in Arabidopsis thaliana</t>
    <phoneticPr fontId="51" type="noConversion"/>
  </si>
  <si>
    <t>Plant Cell Physiology</t>
    <phoneticPr fontId="51" type="noConversion"/>
  </si>
  <si>
    <t>http://www.ncbi.nlm.nih.gov/pubmed/24319075</t>
    <phoneticPr fontId="51" type="noConversion"/>
  </si>
  <si>
    <t>At1g55250</t>
    <phoneticPr fontId="51" type="noConversion"/>
  </si>
  <si>
    <t>hub2</t>
    <phoneticPr fontId="51" type="noConversion"/>
  </si>
  <si>
    <t>HUB2</t>
    <phoneticPr fontId="51" type="noConversion"/>
  </si>
  <si>
    <t>WRINKLED3 transcription factor 3</t>
  </si>
  <si>
    <t xml:space="preserve"> WRINKLED4 transcription factor </t>
  </si>
  <si>
    <t>Wrinkled2</t>
  </si>
  <si>
    <t>Mutant Char. OE lines</t>
  </si>
  <si>
    <t>The fatty acid concentrations of dry seeds remains unchanged in both mutants and OE lines. Thus may not be related to fatty acid biosynthesis</t>
  </si>
  <si>
    <t>http://www.ncbi.nlm.nih.gov/pubmed/22318862</t>
  </si>
  <si>
    <t xml:space="preserve"> phosphatidic acid from the PI-PLC pathwayis significantly lowered in a pi4kIIIβ1β2 double mutant exposed to cold stress, but not in single mutant</t>
  </si>
  <si>
    <t>Histone H2B monoubiquitination is involved in the regulation of cutin and wax composition in Arabidopsis thaliana</t>
  </si>
  <si>
    <t>The wax composition (C26 and C32 fatty acids, &amp; C32 primary alcohol) was reduced and that cutin 16:0 dicarboxylic acid was significantly reduced in hub1 mutant. LACS2, ATT1 and HOTHEAD involved in cutin biosynthesis and CER1 involved in wax biosynthesis were down-regulated in the hub mutants.</t>
  </si>
  <si>
    <t>http://www.ncbi.nlm.nih.gov/pubmed/15147879</t>
  </si>
  <si>
    <t>EK</t>
  </si>
  <si>
    <t>http://www.ncbi.nlm.nih.gov/pubmed/24319075</t>
  </si>
  <si>
    <t>PI4KIIIβ1</t>
  </si>
  <si>
    <t>PI4KIIIβ2</t>
  </si>
  <si>
    <t>PDAT2</t>
  </si>
  <si>
    <t>LOX2</t>
  </si>
  <si>
    <t>The major roles of LOX2 are to generate arabidopsides and the large levels of JA that accumulate proximal to the wound</t>
  </si>
  <si>
    <t>CER26-like</t>
  </si>
  <si>
    <t>SGR2</t>
    <phoneticPr fontId="51" type="noConversion"/>
  </si>
  <si>
    <t>Mutant Char.; Heterol Exp'n.</t>
    <phoneticPr fontId="51" type="noConversion"/>
  </si>
  <si>
    <t>Gravitropic responses of sgr2 and zig/sgr4, SGR2 is similar in sequence to PA-PLA1.</t>
    <phoneticPr fontId="51" type="noConversion"/>
  </si>
  <si>
    <t>Pathway, function or subcellular location uncertain</t>
    <phoneticPr fontId="51" type="noConversion"/>
  </si>
  <si>
    <t>GDSL-Motif Lipase 2</t>
    <phoneticPr fontId="51" type="noConversion"/>
  </si>
  <si>
    <t>GLIP2</t>
    <phoneticPr fontId="51" type="noConversion"/>
  </si>
  <si>
    <t>Mutant Char.</t>
    <phoneticPr fontId="51" type="noConversion"/>
  </si>
  <si>
    <r>
      <t>PLD</t>
    </r>
    <r>
      <rPr>
        <sz val="10"/>
        <color theme="1"/>
        <rFont val="맑은 고딕"/>
        <family val="3"/>
        <charset val="129"/>
      </rPr>
      <t>ε</t>
    </r>
    <r>
      <rPr>
        <sz val="10"/>
        <color theme="1"/>
        <rFont val="Calibri"/>
        <family val="2"/>
        <scheme val="minor"/>
      </rPr>
      <t>, PLDA4</t>
    </r>
  </si>
  <si>
    <t>Localized in the plasma membrane, PLDε enhances root growth and biomass accumulation in respose to nitrogen.</t>
    <phoneticPr fontId="51" type="noConversion"/>
  </si>
  <si>
    <t>LOX6</t>
    <phoneticPr fontId="51" type="noConversion"/>
  </si>
  <si>
    <t>Synthesis of jasmonates is induced upon wounding in roots.</t>
    <phoneticPr fontId="51" type="noConversion"/>
  </si>
  <si>
    <t>Phospholipid Signaling</t>
    <phoneticPr fontId="51" type="noConversion"/>
  </si>
  <si>
    <t>AtSPLA</t>
    <phoneticPr fontId="51" type="noConversion"/>
  </si>
  <si>
    <t>Heterol Exp'n.; in vitro assay</t>
    <phoneticPr fontId="51" type="noConversion"/>
  </si>
  <si>
    <r>
      <t>Reocalized in the nucleus, AtsPLS2-</t>
    </r>
    <r>
      <rPr>
        <sz val="10"/>
        <color theme="1"/>
        <rFont val="Arial"/>
        <family val="2"/>
      </rPr>
      <t>α</t>
    </r>
    <r>
      <rPr>
        <sz val="10"/>
        <color theme="1"/>
        <rFont val="Calibri"/>
        <family val="2"/>
        <scheme val="minor"/>
      </rPr>
      <t xml:space="preserve"> negatively regulates AtMYB30 HR and defense responses.</t>
    </r>
  </si>
  <si>
    <r>
      <t>PLA2-</t>
    </r>
    <r>
      <rPr>
        <sz val="10"/>
        <color theme="1"/>
        <rFont val="Times New Roman"/>
        <family val="2"/>
      </rPr>
      <t>β</t>
    </r>
  </si>
  <si>
    <t>Secreted into cell wall/extracellular spaces, Cell elogation rates are altered in leaf petioles and inflorescence stems of transgenic plants.</t>
    <phoneticPr fontId="51" type="noConversion"/>
  </si>
  <si>
    <t>pPLAIIα</t>
    <phoneticPr fontId="51" type="noConversion"/>
  </si>
  <si>
    <r>
      <t xml:space="preserve">Hydrolyzed glycerolipids at the sn-1 and sn-2 positions, </t>
    </r>
    <r>
      <rPr>
        <i/>
        <sz val="10"/>
        <color theme="1"/>
        <rFont val="Calibri"/>
        <family val="2"/>
        <scheme val="minor"/>
      </rPr>
      <t>pplaII</t>
    </r>
    <r>
      <rPr>
        <i/>
        <sz val="10"/>
        <color theme="1"/>
        <rFont val="Arial"/>
        <family val="2"/>
      </rPr>
      <t>α</t>
    </r>
    <r>
      <rPr>
        <i/>
        <sz val="10"/>
        <color theme="1"/>
        <rFont val="맑은 고딕"/>
        <family val="2"/>
      </rPr>
      <t xml:space="preserve"> </t>
    </r>
    <r>
      <rPr>
        <sz val="10"/>
        <color theme="1"/>
        <rFont val="맑은 고딕"/>
        <family val="3"/>
        <charset val="129"/>
      </rPr>
      <t>increses water loss and drought sensitivity.</t>
    </r>
  </si>
  <si>
    <t>pplaIIIβ</t>
    <phoneticPr fontId="51" type="noConversion"/>
  </si>
  <si>
    <t xml:space="preserve">Oil content of pplaIIlβ seed is not different compared with wild-type. </t>
  </si>
  <si>
    <t>At2g39220</t>
    <phoneticPr fontId="51" type="noConversion"/>
  </si>
  <si>
    <t>PLC9</t>
    <phoneticPr fontId="51" type="noConversion"/>
  </si>
  <si>
    <r>
      <t xml:space="preserve">Localized in the plasma membrane, </t>
    </r>
    <r>
      <rPr>
        <i/>
        <sz val="10"/>
        <color theme="1"/>
        <rFont val="Calibri"/>
        <family val="2"/>
        <scheme val="minor"/>
      </rPr>
      <t>AtPLC9</t>
    </r>
    <r>
      <rPr>
        <sz val="10"/>
        <color theme="1"/>
        <rFont val="Calibri"/>
        <family val="2"/>
        <scheme val="minor"/>
      </rPr>
      <t xml:space="preserve"> affects thermotolerance.</t>
    </r>
  </si>
  <si>
    <t>PLDβ1</t>
    <phoneticPr fontId="51" type="noConversion"/>
  </si>
  <si>
    <r>
      <rPr>
        <i/>
        <sz val="10"/>
        <color theme="1"/>
        <rFont val="Calibri"/>
        <family val="2"/>
        <scheme val="minor"/>
      </rPr>
      <t>pldβ1</t>
    </r>
    <r>
      <rPr>
        <sz val="10"/>
        <color theme="1"/>
        <rFont val="Calibri"/>
        <family val="2"/>
        <scheme val="minor"/>
      </rPr>
      <t xml:space="preserve"> increased ROS production in reponse to pathogens, elvated lysophospholipid levels in virulent pathogen-infected leaves.</t>
    </r>
  </si>
  <si>
    <t>DAD1</t>
    <phoneticPr fontId="51" type="noConversion"/>
  </si>
  <si>
    <t>PLA1 catalyzing jasmonic acid biosynthesis</t>
    <phoneticPr fontId="51" type="noConversion"/>
  </si>
  <si>
    <t>PLDα1</t>
    <phoneticPr fontId="51" type="noConversion"/>
  </si>
  <si>
    <t>Mutant Char.; in vitro assays</t>
    <phoneticPr fontId="51" type="noConversion"/>
  </si>
  <si>
    <t>PLDα1 mediates ABA-induced ROS production via NADPH oxidase</t>
    <phoneticPr fontId="51" type="noConversion"/>
  </si>
  <si>
    <t>Enhanced disease susceptibility 1</t>
    <phoneticPr fontId="51" type="noConversion"/>
  </si>
  <si>
    <t>EDS1</t>
    <phoneticPr fontId="51" type="noConversion"/>
  </si>
  <si>
    <r>
      <t xml:space="preserve">EDS1 functions upstream of slicylic acid dependent </t>
    </r>
    <r>
      <rPr>
        <i/>
        <sz val="10"/>
        <color theme="1"/>
        <rFont val="Calibri"/>
        <family val="2"/>
        <scheme val="minor"/>
      </rPr>
      <t>PR1</t>
    </r>
    <r>
      <rPr>
        <sz val="10"/>
        <color theme="1"/>
        <rFont val="Calibri"/>
        <family val="2"/>
        <scheme val="minor"/>
      </rPr>
      <t xml:space="preserve"> mRNA accumulation.</t>
    </r>
  </si>
  <si>
    <t>Phytoalexin deficient 4</t>
    <phoneticPr fontId="51" type="noConversion"/>
  </si>
  <si>
    <t>PAD4</t>
    <phoneticPr fontId="51" type="noConversion"/>
  </si>
  <si>
    <t>PAD4 diplays sequence similarity to triacylglycerol lipase, is induced by pathogen infetion and SA.</t>
    <phoneticPr fontId="51" type="noConversion"/>
  </si>
  <si>
    <t>At3g54950</t>
    <phoneticPr fontId="51" type="noConversion"/>
  </si>
  <si>
    <r>
      <t>pplaIII</t>
    </r>
    <r>
      <rPr>
        <b/>
        <sz val="10"/>
        <color theme="1"/>
        <rFont val="Symbol"/>
        <family val="1"/>
        <charset val="2"/>
      </rPr>
      <t>g</t>
    </r>
  </si>
  <si>
    <t>pplaIIIγ</t>
    <phoneticPr fontId="51" type="noConversion"/>
  </si>
  <si>
    <t xml:space="preserve">Oil content of pplaIIlγ seed is not different compared with wild-type. </t>
    <phoneticPr fontId="51" type="noConversion"/>
  </si>
  <si>
    <r>
      <t>pPLAIII</t>
    </r>
    <r>
      <rPr>
        <sz val="10"/>
        <color theme="1"/>
        <rFont val="맑은 고딕"/>
        <family val="3"/>
        <charset val="129"/>
      </rPr>
      <t>δ</t>
    </r>
  </si>
  <si>
    <t>Mutant Char.; Heterol Exp'n.; in vitro assays</t>
    <phoneticPr fontId="51" type="noConversion"/>
  </si>
  <si>
    <t>Localized in the plasma and intracelluar membranes, Hydrolyzed Pc and acyl-CoA levels. Seed specific OE increases oil content.</t>
    <phoneticPr fontId="51" type="noConversion"/>
  </si>
  <si>
    <t>SOBER1</t>
    <phoneticPr fontId="51" type="noConversion"/>
  </si>
  <si>
    <t>SOBER1 has PLA2 activity and hydrolyzes PC.</t>
    <phoneticPr fontId="51" type="noConversion"/>
  </si>
  <si>
    <r>
      <t>PLA2-</t>
    </r>
    <r>
      <rPr>
        <sz val="10"/>
        <color theme="1"/>
        <rFont val="맑은 고딕"/>
        <family val="3"/>
        <charset val="129"/>
      </rPr>
      <t>γ</t>
    </r>
  </si>
  <si>
    <t>Localized in the ER and Golgi, Play a key role in pollen germination by producing LPE</t>
    <phoneticPr fontId="51" type="noConversion"/>
  </si>
  <si>
    <t>PLDδ-1</t>
    <phoneticPr fontId="51" type="noConversion"/>
  </si>
  <si>
    <t>Required for NO-induced, ABA and H2O2-induced stomatal closure.</t>
    <phoneticPr fontId="51" type="noConversion"/>
  </si>
  <si>
    <t>AtPLAIVC, PLP4</t>
    <phoneticPr fontId="51" type="noConversion"/>
  </si>
  <si>
    <t>Expression is specific to the gynaecium and is stimulated by ABA.</t>
    <phoneticPr fontId="51" type="noConversion"/>
  </si>
  <si>
    <t>AtPLAIVA, PLP1</t>
    <phoneticPr fontId="51" type="noConversion"/>
  </si>
  <si>
    <t>Expressed in roots and KO lines have decresed lateral root numbers.</t>
    <phoneticPr fontId="51" type="noConversion"/>
  </si>
  <si>
    <t>At4g37060</t>
    <phoneticPr fontId="51" type="noConversion"/>
  </si>
  <si>
    <t>plaivb, plp5</t>
    <phoneticPr fontId="51" type="noConversion"/>
  </si>
  <si>
    <t>AtPLAIVB, PLP5</t>
    <phoneticPr fontId="51" type="noConversion"/>
  </si>
  <si>
    <t>Expressed at low levels in roots, cotyledons, and leaves.</t>
    <phoneticPr fontId="51" type="noConversion"/>
  </si>
  <si>
    <t>MPL1</t>
    <phoneticPr fontId="51" type="noConversion"/>
  </si>
  <si>
    <t>PLDα3</t>
    <phoneticPr fontId="51" type="noConversion"/>
  </si>
  <si>
    <t xml:space="preserve">Positively mediates plant responses to hyperosmotic stress </t>
    <phoneticPr fontId="51" type="noConversion"/>
  </si>
  <si>
    <t>GDSL-Motif Lipase 1</t>
    <phoneticPr fontId="51" type="noConversion"/>
  </si>
  <si>
    <t>GLIP1</t>
    <phoneticPr fontId="51" type="noConversion"/>
  </si>
  <si>
    <t>At5g43590</t>
    <phoneticPr fontId="51" type="noConversion"/>
  </si>
  <si>
    <t>pplaIIIα</t>
    <phoneticPr fontId="51" type="noConversion"/>
  </si>
  <si>
    <t xml:space="preserve">Oil content of pplaIIlα seed is not different compared with wild-type. </t>
    <phoneticPr fontId="51" type="noConversion"/>
  </si>
  <si>
    <t>LPP gamma</t>
    <phoneticPr fontId="51" type="noConversion"/>
  </si>
  <si>
    <t xml:space="preserve">RT-PCR shows that the gene encoding At3g44830 protein was clearly expressed in developing seeds but only at extremely low levels in leaves and flowers. Since the AtPDAT gene (At5g13640), on the other hand, was constitutively expressed, this indicates that the two proteins might have different physiological functions with At3g44830 perhaps having a specific role in TAG deposition. </t>
  </si>
  <si>
    <t>atpdat2, pdat2, pdat-like</t>
  </si>
  <si>
    <t>At5g13640</t>
  </si>
  <si>
    <t>pdat1</t>
  </si>
  <si>
    <t>PDAT1</t>
  </si>
  <si>
    <t>Cloning and functional characterization of a Phospholipid : Diacylglycerol acyltransferase from Arabidopsis</t>
  </si>
  <si>
    <t xml:space="preserve">http://www.ncbi.nlm.nih.gov/pubmed/15247387 </t>
  </si>
  <si>
    <t>Isolation and characterization of an Arabidopsis thaliana knockout line for phospholipid: diacylglycerol transacylase gene (At5g13640)</t>
  </si>
  <si>
    <t>http://www.ncbi.nlm.nih.gov/pubmed/15907694</t>
  </si>
  <si>
    <t>Abnormal fatty acid levels</t>
  </si>
  <si>
    <t>Insensitive to ethylene and IAA; Resistant to 2,4-D and sirtinol (activator of auxin signaling); Heterozygotes: Intermediate 2,4-D resistance phenotype</t>
  </si>
  <si>
    <t>Dwarf; Pale green leaves; Irregular leaf blade surface; Thin inflorescence stems; Reduced rosette biomass; Slightly shorter roots; Increased ploidy levels in leaves</t>
  </si>
  <si>
    <t>Pale green leaves; Abnormal leaf shape; Reduced rosette biomass; Short primary root</t>
  </si>
  <si>
    <t>Increased trichome branching</t>
  </si>
  <si>
    <t>Altered inflorescence gravitropism; Reduced phototropism</t>
  </si>
  <si>
    <t>Pale green siliques</t>
  </si>
  <si>
    <t>Sensitive to heat shock, fumonisin B1 (fungal toxin), and tunicamycin (inducer of the unfolded protein response)</t>
  </si>
  <si>
    <t/>
  </si>
  <si>
    <t>Regulation of phosphatidylcholine biosynthesis under salt stress involves choline kinases in Arabidopsis thaliana</t>
  </si>
  <si>
    <t>At1g06080</t>
  </si>
  <si>
    <t>ads1</t>
  </si>
  <si>
    <t>Involvement of Arabidopsis ADS2 (At2g31360) in the biosynthesis of the very long chain monounsaturated fatty acid components of membrane lipids</t>
  </si>
  <si>
    <t>http://www.ncbi.nlm.nih.gov/pubmed/23175755</t>
  </si>
  <si>
    <r>
      <t>Sphingobase-</t>
    </r>
    <r>
      <rPr>
        <sz val="10"/>
        <color theme="1"/>
        <rFont val="Arial"/>
        <family val="2"/>
      </rPr>
      <t>Δ</t>
    </r>
    <r>
      <rPr>
        <sz val="10"/>
        <color theme="1"/>
        <rFont val="Calibri"/>
        <family val="2"/>
        <scheme val="minor"/>
      </rPr>
      <t xml:space="preserve">8 Desaturase  </t>
    </r>
  </si>
  <si>
    <t>At4g04930</t>
  </si>
  <si>
    <t>http://www.ncbi.nlm.nih.gov/pubmed/18978071</t>
  </si>
  <si>
    <r>
      <t xml:space="preserve">Insertional mutagenesis of the Arabidopsis sphingolipid D4-desaturase doesnot result in any phenotypic alterations to growth or development. But the absence of </t>
    </r>
    <r>
      <rPr>
        <sz val="10"/>
        <color theme="1"/>
        <rFont val="Arial"/>
        <family val="2"/>
      </rPr>
      <t>Δ</t>
    </r>
    <r>
      <rPr>
        <sz val="10"/>
        <color theme="1"/>
        <rFont val="Calibri"/>
        <family val="2"/>
        <scheme val="minor"/>
      </rPr>
      <t>4-unsaturated sphingolipids in floral tissue, resulting in the reduced accumulation of glucosylceramides.</t>
    </r>
  </si>
  <si>
    <t xml:space="preserve">Prokaryotic Galactolipid, Sulfolipid, &amp; Phospholipid Synthesis </t>
  </si>
  <si>
    <t>ads2 mutant plants appear similar to the wild type under standard growth conditions but display a dwarf and sterile phenotype when grown at 6°C. Fatty acid composition analysis demonstrated that ads2 mutant plants at 6°C have reduced levels of 16:1, 16:2, 16:3, and 18:3 and higher levels of 16:0 and 18:0 fatty acids compared with the wild type. In vitro expression in yeast shows desaturase activity (n-9 position) on very long chain fatty acid (VLCFA) substrates</t>
  </si>
  <si>
    <t>short-chain dehydrogenase/reductase</t>
  </si>
  <si>
    <t>altered fatty acid desaturation phenotypes</t>
  </si>
  <si>
    <t>Seq. Similarity to mammalian LPCATs, preference for PC but acts on other lysophospholipids in vitro; single mutant has no seed phenotype, but double mutant lpcat1/lpcat2 show increased contents of VLCFAs and decreased PUFA in TAG</t>
  </si>
  <si>
    <t>http://www.ncbi.nlm.nih.gov/pubmed/22932756</t>
  </si>
  <si>
    <t>Functional Characterization of a Higher Plant Sphingolipid Delta 4-Desaturase: Defining the Role of Sphingosine and Sphingosine-1-Phosphate in Arabidopsis</t>
  </si>
  <si>
    <t xml:space="preserve">Plant Physiol </t>
  </si>
  <si>
    <t xml:space="preserve">Protein Family Name </t>
  </si>
  <si>
    <t>Protein Family Abbreviation</t>
  </si>
  <si>
    <t>EC number</t>
  </si>
  <si>
    <t>LPAAT</t>
  </si>
  <si>
    <t>2.3.1.51</t>
  </si>
  <si>
    <t>LPCAT</t>
  </si>
  <si>
    <t>2.3.1.23</t>
  </si>
  <si>
    <t>KCS</t>
  </si>
  <si>
    <t>2.3.1.120</t>
  </si>
  <si>
    <t>Fatty Acyl omega-Hydroxylase</t>
  </si>
  <si>
    <t>FAH</t>
  </si>
  <si>
    <t>1.14.13.*</t>
  </si>
  <si>
    <t>Regulatory protein</t>
  </si>
  <si>
    <t>ABC</t>
  </si>
  <si>
    <t>3.A.1.204.4</t>
  </si>
  <si>
    <t>3.A.1.204.8</t>
  </si>
  <si>
    <t>GPAT</t>
  </si>
  <si>
    <t>2.3.1.198</t>
  </si>
  <si>
    <t>2.3.1.15</t>
  </si>
  <si>
    <t>Acetyl-CoA Carboxylase (Homomeric)</t>
  </si>
  <si>
    <t>HmACC</t>
  </si>
  <si>
    <t>ACP</t>
  </si>
  <si>
    <t>ACBP</t>
  </si>
  <si>
    <t>AAS</t>
  </si>
  <si>
    <t>6.2.1.20</t>
  </si>
  <si>
    <t>3.1.2.14</t>
  </si>
  <si>
    <t>FATB</t>
  </si>
  <si>
    <t>DGAT</t>
  </si>
  <si>
    <t>2.3.1.20</t>
  </si>
  <si>
    <t>1.14.99.*</t>
  </si>
  <si>
    <t>ACX</t>
  </si>
  <si>
    <t>1.3.3.6</t>
  </si>
  <si>
    <t>AH</t>
  </si>
  <si>
    <t>PAH</t>
  </si>
  <si>
    <t>3.1.1.*</t>
  </si>
  <si>
    <t>AlcFAR</t>
  </si>
  <si>
    <t>1.2.1.n2</t>
  </si>
  <si>
    <t>HFADH</t>
  </si>
  <si>
    <t>1.1.1.*</t>
  </si>
  <si>
    <t>4.2.1.51</t>
  </si>
  <si>
    <t>3.6.1.3</t>
  </si>
  <si>
    <t>BE-PSS</t>
  </si>
  <si>
    <t>2.7.8.*</t>
  </si>
  <si>
    <t>WSD</t>
  </si>
  <si>
    <t>Biotin Carboxyl Carrier Protein; subunit of Heteromeric ACCase</t>
  </si>
  <si>
    <t>BCCP</t>
  </si>
  <si>
    <t>6.4.1.2</t>
  </si>
  <si>
    <t>CALO</t>
  </si>
  <si>
    <t>Lysophosphatidic acid acyltransferase</t>
  </si>
  <si>
    <t>CDP-DAGS</t>
  </si>
  <si>
    <t>2.7.7.41</t>
  </si>
  <si>
    <t>PECT</t>
  </si>
  <si>
    <t>2.7.7.14</t>
  </si>
  <si>
    <t>CER3</t>
  </si>
  <si>
    <t>Lipid Transfer Protein</t>
  </si>
  <si>
    <t>LTP</t>
  </si>
  <si>
    <t>DGDGS</t>
  </si>
  <si>
    <t>2.4.1.241</t>
  </si>
  <si>
    <t>DHLAT</t>
  </si>
  <si>
    <t>LPD</t>
  </si>
  <si>
    <t>Dihydrosphingosine Delta-4 Desaturase</t>
  </si>
  <si>
    <t>DSD</t>
  </si>
  <si>
    <t>LACS</t>
  </si>
  <si>
    <t>6.2.1.3</t>
  </si>
  <si>
    <t>Isom</t>
  </si>
  <si>
    <t>5.3.3.8</t>
  </si>
  <si>
    <t>ER</t>
  </si>
  <si>
    <t>1.3.1.9</t>
  </si>
  <si>
    <t>ECR</t>
  </si>
  <si>
    <t>1.3.1.38</t>
  </si>
  <si>
    <t>2.7.1.82</t>
  </si>
  <si>
    <t>FAD-GPDH</t>
  </si>
  <si>
    <t>1.1.99.5</t>
  </si>
  <si>
    <t>FA2H</t>
  </si>
  <si>
    <t>KCR</t>
  </si>
  <si>
    <t>1.1.1.35</t>
  </si>
  <si>
    <t>4.2.1.17</t>
  </si>
  <si>
    <t>HACD</t>
  </si>
  <si>
    <t>HIBCH</t>
  </si>
  <si>
    <t>3.1.2.4</t>
  </si>
  <si>
    <t>2.3.1.41</t>
  </si>
  <si>
    <t>2.3.1.179</t>
  </si>
  <si>
    <t>2.3.1.180</t>
  </si>
  <si>
    <t>2.3.1.119</t>
  </si>
  <si>
    <t>DIR</t>
  </si>
  <si>
    <t>C4H</t>
  </si>
  <si>
    <t>1.14.13.11</t>
  </si>
  <si>
    <t>a WW domain-containing unknown protein</t>
  </si>
  <si>
    <t>C3H</t>
  </si>
  <si>
    <t>KAT</t>
  </si>
  <si>
    <t>2.3.1.16</t>
  </si>
  <si>
    <t>LOX</t>
  </si>
  <si>
    <t>1.13.11.12</t>
  </si>
  <si>
    <t>PP</t>
  </si>
  <si>
    <t>3.1.3.4</t>
  </si>
  <si>
    <t>2.7.1.91</t>
  </si>
  <si>
    <t>LCBK</t>
  </si>
  <si>
    <t>Fatty Acyl in-chain Hydroxylase</t>
  </si>
  <si>
    <t>FAIH</t>
  </si>
  <si>
    <t>LPLA</t>
  </si>
  <si>
    <t>3.1.1.5</t>
  </si>
  <si>
    <t>2.3.1.39</t>
  </si>
  <si>
    <t>MCS</t>
  </si>
  <si>
    <t>6.2.1.14</t>
  </si>
  <si>
    <t>MAGL</t>
  </si>
  <si>
    <t>3.1.1.23</t>
  </si>
  <si>
    <t>MGDGS</t>
  </si>
  <si>
    <t>2.4.1.46</t>
  </si>
  <si>
    <t>MFP (=ECH +HACDH)</t>
  </si>
  <si>
    <t>4.2.1.17 , 1.1.1.35 ,5.3.3.8,5.1.2.3</t>
  </si>
  <si>
    <t>4.2.1.17 ,1.1.1.35</t>
  </si>
  <si>
    <t>GPDH</t>
  </si>
  <si>
    <t>1.1.1.8</t>
  </si>
  <si>
    <t>OBO</t>
  </si>
  <si>
    <t>Feruloyl Transferase</t>
  </si>
  <si>
    <t>FT</t>
  </si>
  <si>
    <t>OPR</t>
  </si>
  <si>
    <t>1.3.1.42</t>
  </si>
  <si>
    <t>PDCT</t>
  </si>
  <si>
    <t>FAD4-like Desaturase</t>
  </si>
  <si>
    <t>FAD4 like</t>
  </si>
  <si>
    <t>PGPS</t>
  </si>
  <si>
    <t>2.7.8.5</t>
  </si>
  <si>
    <t>PI3k</t>
  </si>
  <si>
    <t>2.7.1.137</t>
  </si>
  <si>
    <t>2.7.1.67</t>
  </si>
  <si>
    <t>PI4K beta</t>
  </si>
  <si>
    <t>Phosphatidylinositol-4-Kinase gamma</t>
  </si>
  <si>
    <t>PI4K gamma</t>
  </si>
  <si>
    <t>PIPK-IA</t>
  </si>
  <si>
    <t>PIPK-IB</t>
  </si>
  <si>
    <t>PIPK-III</t>
  </si>
  <si>
    <t>PSD</t>
  </si>
  <si>
    <t>4.1.1.65</t>
  </si>
  <si>
    <t>PEAMT</t>
  </si>
  <si>
    <t>2.1.1.103</t>
  </si>
  <si>
    <t>PI3P</t>
  </si>
  <si>
    <t>PI5P-II</t>
  </si>
  <si>
    <t>PIPLC</t>
  </si>
  <si>
    <t>PLA1</t>
  </si>
  <si>
    <t>3.1.1.32</t>
  </si>
  <si>
    <t>PLA2</t>
  </si>
  <si>
    <t>3.1.1.4</t>
  </si>
  <si>
    <t>3.1.4.3</t>
  </si>
  <si>
    <t>nsPLC</t>
  </si>
  <si>
    <t>PLD zeta</t>
  </si>
  <si>
    <t>3.1.4.4</t>
  </si>
  <si>
    <t>Phospholipase D  alpha</t>
  </si>
  <si>
    <t>PLD alpha</t>
  </si>
  <si>
    <t>Phospholipase D  beta</t>
  </si>
  <si>
    <t>PLD beta</t>
  </si>
  <si>
    <t>PLD delta</t>
  </si>
  <si>
    <t>Phospholipid : Acyl acceptor Acyltransferase</t>
  </si>
  <si>
    <t>PLAT</t>
  </si>
  <si>
    <t>PDAT</t>
  </si>
  <si>
    <t>2.3.1.43</t>
  </si>
  <si>
    <t>Fatty Acyl Omega-Hydroxylase</t>
  </si>
  <si>
    <t>PMT</t>
  </si>
  <si>
    <t>RST</t>
  </si>
  <si>
    <t>Sac-PIP</t>
  </si>
  <si>
    <t xml:space="preserve">Sphingobase-D8 Desaturase  </t>
  </si>
  <si>
    <t>SLD</t>
  </si>
  <si>
    <t>1.14.19.4</t>
  </si>
  <si>
    <t>STP</t>
  </si>
  <si>
    <t>SAD</t>
  </si>
  <si>
    <t>1.14.19.2</t>
  </si>
  <si>
    <t>SPT (LCB1)</t>
  </si>
  <si>
    <t>2.3.1.50</t>
  </si>
  <si>
    <t>TL</t>
  </si>
  <si>
    <t>TAGL</t>
  </si>
  <si>
    <t>3.1.1.3</t>
  </si>
  <si>
    <t>UGP</t>
  </si>
  <si>
    <t>2.7.7.9</t>
  </si>
  <si>
    <t>SQS</t>
  </si>
  <si>
    <t>3.13.1.1</t>
  </si>
  <si>
    <t>SLS</t>
  </si>
  <si>
    <t>2.3.1.*</t>
  </si>
  <si>
    <t>Membrane-bound O-acyltransferase</t>
  </si>
  <si>
    <t>ACAT</t>
  </si>
  <si>
    <t>2.3.1.26</t>
  </si>
  <si>
    <t>BAHD</t>
  </si>
  <si>
    <t>MYB transcription factors</t>
  </si>
  <si>
    <t>LpxD</t>
  </si>
  <si>
    <t>2.3.1.191</t>
  </si>
  <si>
    <t>LpxB</t>
  </si>
  <si>
    <t>2.4.1.182</t>
  </si>
  <si>
    <t>KdtA</t>
  </si>
  <si>
    <t xml:space="preserve">2.4.99.13 </t>
  </si>
  <si>
    <t>LpxK</t>
  </si>
  <si>
    <t>2.7.1.130</t>
  </si>
  <si>
    <t>LpxA</t>
  </si>
  <si>
    <t>2.3.1.129</t>
  </si>
  <si>
    <t>Immunophilin-like FK506 binding protein</t>
  </si>
  <si>
    <t>5.2.1.8</t>
  </si>
  <si>
    <t>MIPS</t>
  </si>
  <si>
    <t>5.5.1.4</t>
  </si>
  <si>
    <t>E3 ubiquitin Ligase</t>
  </si>
  <si>
    <t>Galactolipid:galactolipid galactosyltransferase</t>
  </si>
  <si>
    <t>GGGT</t>
  </si>
  <si>
    <t>Mitogen-Activated Protein Kinase</t>
  </si>
  <si>
    <t>CER2-like</t>
  </si>
  <si>
    <t>Reaction ID</t>
  </si>
  <si>
    <t>199</t>
  </si>
  <si>
    <t>20,209</t>
  </si>
  <si>
    <t>169?</t>
  </si>
  <si>
    <t>78,201</t>
  </si>
  <si>
    <t>1,207,192</t>
  </si>
  <si>
    <t>200</t>
  </si>
  <si>
    <t>?</t>
  </si>
  <si>
    <t>1</t>
  </si>
  <si>
    <t>12,13</t>
  </si>
  <si>
    <t>12,14</t>
  </si>
  <si>
    <t>114,115</t>
  </si>
  <si>
    <t>114,118</t>
  </si>
  <si>
    <t>114,116</t>
  </si>
  <si>
    <t>114,120</t>
  </si>
  <si>
    <t>100,101</t>
  </si>
  <si>
    <t>102,102</t>
  </si>
  <si>
    <t>103,104,105</t>
  </si>
  <si>
    <t>198</t>
  </si>
  <si>
    <t>(208 common no ec number) 87, 88</t>
  </si>
  <si>
    <t>96?172</t>
  </si>
  <si>
    <t>(208 common no ec number),87,88,90,188</t>
  </si>
  <si>
    <t xml:space="preserve">GDSL-Motif Lipase </t>
  </si>
  <si>
    <t>Phospholipase A</t>
  </si>
  <si>
    <t>Ubiquitin ligase</t>
  </si>
  <si>
    <t>Pyrophosphatase</t>
  </si>
  <si>
    <t>PPIase</t>
  </si>
  <si>
    <t>esterases/lipases/thioesterase</t>
  </si>
  <si>
    <t>Bax inhibitor-1</t>
  </si>
  <si>
    <t>BI-1</t>
  </si>
  <si>
    <t>GDSL lipase</t>
  </si>
  <si>
    <t>GDSL</t>
  </si>
  <si>
    <t>‘R2R3-type MYB’ factor</t>
  </si>
  <si>
    <t>SPHK</t>
  </si>
  <si>
    <t>Sphingosine kinase</t>
  </si>
  <si>
    <t>translocon at the outer envelope membrane of chloroplasts</t>
  </si>
  <si>
    <t>TOC</t>
  </si>
  <si>
    <t>GDPD</t>
  </si>
  <si>
    <t>ssSPT</t>
  </si>
  <si>
    <t xml:space="preserve"> Phospholipase A2-ALPHA</t>
  </si>
  <si>
    <t>PLA</t>
  </si>
  <si>
    <t>phytyl ester synthase</t>
  </si>
  <si>
    <t>PES</t>
  </si>
  <si>
    <t>Golden2-like,GBF'S PRO-RICH REGION-INTERACTING FACTOR</t>
  </si>
  <si>
    <t>golden2-like</t>
  </si>
  <si>
    <t>GLK</t>
  </si>
  <si>
    <t>AUXIN RESPONSE FACTOR,BIPOSTO,INDOLE-3-ACETIC ACID INDUCIBLE,MASSUGU,NON-PHOTOTROPHIC HYPOCOTYL,TRANSPORT INHIBITOR RESPONSE</t>
  </si>
  <si>
    <t>auxin response factor</t>
  </si>
  <si>
    <t>ARF</t>
  </si>
  <si>
    <t>TT8 acts maternally to affect seed FA biosynthesis and directly targets LEC1, LEC2, FUS3, and CDS2 in Arabidopsis seedlings.</t>
  </si>
  <si>
    <t>transparent testa??</t>
  </si>
  <si>
    <t>HUB</t>
  </si>
  <si>
    <t>Transcription factor with zinc finger and helix-loop-helix domains, the later similar to HMG boxes</t>
  </si>
  <si>
    <t>Floral homeotic gene encoding a MADS domain protein homologous to SRF transcription factors</t>
  </si>
  <si>
    <t>a MADS domain protein homologous to SRF transcription factors</t>
  </si>
  <si>
    <t>AUXIN RESPONSE FACTOR,INDOLE-3-ACETIC ACID INDUCIBLE</t>
  </si>
  <si>
    <t xml:space="preserve">Basic leucine zipper transcription factor </t>
  </si>
  <si>
    <t>Pubmed ID</t>
  </si>
  <si>
    <t xml:space="preserve">Meyer, K., Stecca, K.L., Ewell-Hicks, K., Allen, S.M., and Everard, J.D. </t>
  </si>
  <si>
    <t>1221-1234</t>
  </si>
  <si>
    <t>Todd, J., Post-Beittenmiller, D., and Jaworski, J.G.</t>
  </si>
  <si>
    <t>119-130</t>
  </si>
  <si>
    <t xml:space="preserve">Ischebeck, T., Stenzel, I., Hempel, F., Jin, X., Mosblech, A., and Heilmann, I. </t>
  </si>
  <si>
    <t>453-468</t>
  </si>
  <si>
    <t xml:space="preserve">Li, Y.H., Beisson, F., Koo, A.J.K., Molina, I., Pollard, M., and Ohlrogge, J. </t>
  </si>
  <si>
    <t>18339-18344</t>
  </si>
  <si>
    <t xml:space="preserve">Aarts, M.G.M., Keijzer, C.J., Stiekema, W.J., and Pereira, A. </t>
  </si>
  <si>
    <t>2115-2127</t>
  </si>
  <si>
    <t>638-652</t>
  </si>
  <si>
    <t xml:space="preserve">Bouvier-Nave, P., Berna, A., Noiriel, A., Compagnon, V., Carlsson, A.S., Banas, A., Stymne, S., and Schaller, H. </t>
  </si>
  <si>
    <t>107-119</t>
  </si>
  <si>
    <t xml:space="preserve">Franke, R., Hofer, R., Briesen, I., Emsermann, M., Efremova, N., Yephremov, A., and Schreiber, L. </t>
  </si>
  <si>
    <t>80-95</t>
  </si>
  <si>
    <t xml:space="preserve">Lin, W.H., Wang, Y., Mueller-Roeber, B., Brearley, C.A., Xu, Z.H., and Xue, H.W. </t>
  </si>
  <si>
    <t>1677-1691</t>
  </si>
  <si>
    <t>Smith, M.A., Dauk, M., Ramadan, H., Yang, H., Seamons, L.E., Haslam, R.P., Beaudoin, F., Ramirez-Erosa, I., and Forseille, L.</t>
  </si>
  <si>
    <t>81-96</t>
  </si>
  <si>
    <t xml:space="preserve">Adham, A.R., Zolman, B.K., Millius, A., and Bartel, B. </t>
  </si>
  <si>
    <t>859-874</t>
  </si>
  <si>
    <t xml:space="preserve">Khan, B.R., Adham, A.R., and Zolman, B.K. </t>
  </si>
  <si>
    <t>45-58</t>
  </si>
  <si>
    <t xml:space="preserve">Kimberlin, A.N., Majumder, S., Han, G.S., Chen, M., Cahoon, R.E., Stone, J.M., Dunn, T.M., and Cahoon, E.B. </t>
  </si>
  <si>
    <t>4627-4639</t>
  </si>
  <si>
    <t>1872-1887</t>
  </si>
  <si>
    <t>1020-1033</t>
  </si>
  <si>
    <t xml:space="preserve">Ajjawi, I., Coku, A., Froehlich, J.E., Yang, Y., Osteryoung, K.W., Benning, C., and Last, R.L. </t>
  </si>
  <si>
    <t>Ajjawi, I., Lu, Y., Savage, L.J., Bell, S.M., and Last, R.L.</t>
  </si>
  <si>
    <t>529-540</t>
  </si>
  <si>
    <t xml:space="preserve">Xu, J.Y., Carlsson, A.S., Francis, T., Zhang, M., Hoffman, T., Giblin, M.E., and Taylor, D.C. </t>
  </si>
  <si>
    <t>1530-1539</t>
  </si>
  <si>
    <t xml:space="preserve">Bates, P.D., Fatihi, A., Snapp, A.R., Carlsson, A.S., Browse, J., and Lu, C.F. </t>
  </si>
  <si>
    <t>Acyl Editing and Headgroup Exchange Are the Major Mechanisms That Direct Polyunsaturated Fatty Acid Flux into Triacylglycerols</t>
  </si>
  <si>
    <t xml:space="preserve">Katagiri, T., Ishiyama, K., Kato, T., Tabata, S., Kobayashi, M., and Shinozaki, K. </t>
  </si>
  <si>
    <t>107-117</t>
  </si>
  <si>
    <t xml:space="preserve">Yamaoka, Y., Yu, Y.B., Mizoi, J., Fujiki, Y., Saito, K., Nishijima, M., Lee, Y., and Nishida, I. </t>
  </si>
  <si>
    <t>648-661</t>
  </si>
  <si>
    <t xml:space="preserve">Aharoni, A., Dixit, S., Jetter, R., Thoenes, E., van Arkel, G., and Pereira, A. </t>
  </si>
  <si>
    <t>2463-2480</t>
  </si>
  <si>
    <t xml:space="preserve">To, A., Joubes, J., Barthole, G., Lecureuil, A., Scagnelli, A., Jasinski, S., Lepiniec, L., and Baud, S. </t>
  </si>
  <si>
    <t>5007-5023</t>
  </si>
  <si>
    <t xml:space="preserve">Panikashvili, D., Savaldi-Goldstein, S., Mandel, T., Yifhar, T., Franke, R.B., Hofer, R., Schreiber, L., Chory, J., and Aharoni, A. </t>
  </si>
  <si>
    <t>1345-1360</t>
  </si>
  <si>
    <t>Narise, T., Kobayashi, K., Baba, S., Shimojima, M., Masuda, S., Fukaki, H., and Ohta, H.</t>
  </si>
  <si>
    <t>533-544</t>
  </si>
  <si>
    <t xml:space="preserve">Xu, C.C., Fan, J.L., Riekhof, W., Froehlich, J.E., and Benning, C. </t>
  </si>
  <si>
    <t>2370-2379</t>
  </si>
  <si>
    <t xml:space="preserve">Lotan, T., Ohto, M., Yee, K.M., West, M.A.L., Lo, R., Kwong, R.W., Yamagishi, K., Fischer, R.L., Goldberg, R.B., and Harada, J.J. </t>
  </si>
  <si>
    <t>1195-1205</t>
  </si>
  <si>
    <t>Zhong, R.Q., Burk, D.H., Nairn, C.J., Wood-Jones, A., Morrison, W.H., and Ye, Z.H.</t>
  </si>
  <si>
    <t>1449-1466</t>
  </si>
  <si>
    <t xml:space="preserve">Beaudoin, F., Wu, X.Z., Li, F.L., Haslam, R.P., Markham, J.E., Zheng, H.Q., Napier, J.A., and Kunst, L. </t>
  </si>
  <si>
    <t>1174-1191</t>
  </si>
  <si>
    <t xml:space="preserve">Fiebig, A., Mayfield, J.A., Miley, N.L., Chau, S., Fischer, R.L., and Preuss, D. </t>
  </si>
  <si>
    <t>2001-2008</t>
  </si>
  <si>
    <t xml:space="preserve">DeBono, A., Yeats, T.H., Rose, J.K.C., Bird, D., Jetter, R., Kunst, L., and Samuels, L. </t>
  </si>
  <si>
    <t>1230-1238</t>
  </si>
  <si>
    <t xml:space="preserve">Stone, S.L., Kwong, L.W., Yee, K.M., Pelletier, J., Lepiniec, L., Fischer, R.L., Goldberg, R.B., and Harada, J.J. </t>
  </si>
  <si>
    <t>11806-11811</t>
  </si>
  <si>
    <t xml:space="preserve">Kato, T., Morita, M.T., Fukaki, H., Yamauchi, Y., Uehara, M., Niihama, M., and Tasaka, M. </t>
  </si>
  <si>
    <t>33-46</t>
  </si>
  <si>
    <t xml:space="preserve">Kunst, L., Browse, J., and Somerville, C. </t>
  </si>
  <si>
    <t>4143-4147</t>
  </si>
  <si>
    <t xml:space="preserve">Panikashvili, D., Shi, J.X., Schreiber, L., and Aharoni, A. </t>
  </si>
  <si>
    <t xml:space="preserve">Baud, S., Guyon, V., Kronenberger, J., Wuilleme, S., Miquel, M., Caboche, M., Lepiniec, L., and Rochat, C. </t>
  </si>
  <si>
    <t>75-86</t>
  </si>
  <si>
    <t>Klinkenberg, J., Faist, H., Saupe, S., Lambertz, S., Krischke, M., Stingl, N., Fekete, A., Mueller, M.J., Feussner, I., Hedrich, R., and Deeken, R.</t>
  </si>
  <si>
    <t>570-583</t>
  </si>
  <si>
    <t>Hooker, T.S., Lam, P., Zheng, H.Q., and Kunst, L.</t>
  </si>
  <si>
    <t>904-913</t>
  </si>
  <si>
    <t xml:space="preserve">Hernandez, M.L., Whitehead, L., He, Z.S., Gazda, V., Gilday, A., Kozhevnikova, E., Vaistij, F.E., Larson, T.R., and Graham, I.A. </t>
  </si>
  <si>
    <t>215-225</t>
  </si>
  <si>
    <t xml:space="preserve">BeGora, M.D., Macleod, M.J.R., McCarry, B.E., Summers, P.S., and Weretilnyk, E.A. </t>
  </si>
  <si>
    <t>29147-29155</t>
  </si>
  <si>
    <t xml:space="preserve">Schnurr, J., Shockey, J., and Browse, J. </t>
  </si>
  <si>
    <t>629-642</t>
  </si>
  <si>
    <t>113-124</t>
  </si>
  <si>
    <t xml:space="preserve">Pighin, J.A., Zheng, H.Q., Balakshin, L.J., Goodman, I.P., Western, T.L., Jetter, R., Kunst, L., and Samuels, A.L. </t>
  </si>
  <si>
    <t>702-704</t>
  </si>
  <si>
    <t>Gao, W., Li, H.Y., Xiao, S., and Chye, M.L.</t>
  </si>
  <si>
    <t>989-1003</t>
  </si>
  <si>
    <t xml:space="preserve">Lee, D.S., Kim, B.K., Kwon, S.J., Jin, H.C., and Park, O.K. </t>
  </si>
  <si>
    <t>1038-1042</t>
  </si>
  <si>
    <t xml:space="preserve">Gao, M.J., Lydiate, D.J., Li, X., Lui, H., Gjetvaj, B., Hegedus, D.D., and Rozwadowski, K. </t>
  </si>
  <si>
    <t>54-71</t>
  </si>
  <si>
    <t xml:space="preserve">Lippold, F., vom Dorp, K., Abraham, M., Holzl, G., Wewer, V., Yilmaz, J.L., Lager, I., Montandon, C., Besagni, C., Kessler, F., Stymne, S., and Dormann, P. </t>
  </si>
  <si>
    <t>2001-2014</t>
  </si>
  <si>
    <t xml:space="preserve">Vellosillo, T., Martinez, M., Lopez, M.A., Vicente, J., Cascon, T., Dolan, L., Hamberg, M., and Castresana, C. </t>
  </si>
  <si>
    <t>831-846</t>
  </si>
  <si>
    <t xml:space="preserve">Hong, Y.Y., Devaiah, S.P., Bahn, S.C., Thamasandra, B.N., Li, M.Y., Welti, R., and Wang, X.M. </t>
  </si>
  <si>
    <t>376-387</t>
  </si>
  <si>
    <t xml:space="preserve">Menard, R., Verdier, G., Ors, M., Erhardt, M., Beisson, F., and Shen, W.H. </t>
  </si>
  <si>
    <t>455-466</t>
  </si>
  <si>
    <t xml:space="preserve">Greer, S., Wen, M., Bird, D., Wu, X.M., Samuels, L., Kunst, L., and Jetter, R. </t>
  </si>
  <si>
    <t>653-667</t>
  </si>
  <si>
    <t xml:space="preserve">Zhang, X.G., and Oppenheimer, D.G. </t>
  </si>
  <si>
    <t>195-206</t>
  </si>
  <si>
    <t>Lee, Y., Bak, G., Choi, Y., Chuang, W.I., and Cho, H.T.</t>
  </si>
  <si>
    <t>624-635</t>
  </si>
  <si>
    <t xml:space="preserve">Zhou, Y.H., Peisker, H., Weth, A., Baumgartner, W., Dormann, P., and Frentzen, M. </t>
  </si>
  <si>
    <t>867-879</t>
  </si>
  <si>
    <t>Takami, T., Shibata, M., Kobayashi, Y., and Shikanai, T.</t>
  </si>
  <si>
    <t>1265-1275</t>
  </si>
  <si>
    <t>Xu, J.Y., Carlsson, A.S., Francis, T., Zhang, M., Hoffman, T., Giblin, M.E., and Taylor, D.C.</t>
  </si>
  <si>
    <t xml:space="preserve">Kurdyukov, S., Faust, A., Nawrath, C., Bar, S., Voisin, D., Efremova, N., Franke, R., Schreiber, L., Saedler, H., Metraux, J.P., and Yephremov, A. </t>
  </si>
  <si>
    <t>321-339</t>
  </si>
  <si>
    <t>Kroll, D., Meierhoff, K., Bechtold, N., Kinoshita, M., Westphal, S., Vothknecht, U.C., Soll, J., and Westhoff, P.</t>
  </si>
  <si>
    <t>4238-4242</t>
  </si>
  <si>
    <t xml:space="preserve">Lu, B.B., Xu, C.C., Awai, K., Jones, A.D., and Benning, C. </t>
  </si>
  <si>
    <t>35945-35953</t>
  </si>
  <si>
    <t>Grebner, W., Stingl, N.E., Oenel, A., Mueller, M.J., and Berger, S.</t>
  </si>
  <si>
    <t>2159-2170</t>
  </si>
  <si>
    <t>Han, X.X., Yin, L.L., and Xue, H.W.</t>
  </si>
  <si>
    <t>486-499</t>
  </si>
  <si>
    <t xml:space="preserve">Krolikowski, K.A., Victor, J.L., Wagler, T.N., Lolle, S.J., and Pruitt, R.E. </t>
  </si>
  <si>
    <t>501-511</t>
  </si>
  <si>
    <t xml:space="preserve">Wu, J.R., James, D.W., Dooner, H.K., and Browse, J. </t>
  </si>
  <si>
    <t>143-150</t>
  </si>
  <si>
    <t xml:space="preserve">Pierrugues, O., Brutesco, C., Oshiro, J., Gouy, M., Deveaux, Y., Carman, G.M., Thuriaux, P., and Kazmaier, M. </t>
  </si>
  <si>
    <t>20300-20308</t>
  </si>
  <si>
    <t xml:space="preserve">Ewald, R., Kolukisaoglu, U., Bauwe, U., Mikkat, S., and Bauwe, H. </t>
  </si>
  <si>
    <t>41-48</t>
  </si>
  <si>
    <t xml:space="preserve">Li, C.J., Guan, Z.Q., Liu, D., and Raetz, C.R.H. </t>
  </si>
  <si>
    <t>11387-11392</t>
  </si>
  <si>
    <t>Mou, Z.L., He, Y.K., Dai, Y., Liu, X.F., and Li, J.Y.</t>
  </si>
  <si>
    <t>405-417</t>
  </si>
  <si>
    <t>Stintzi, A., and Browse, J.</t>
  </si>
  <si>
    <t>10625-10630</t>
  </si>
  <si>
    <t xml:space="preserve">Froidure, S., Canonne, J., Daniel, X., Jauneau, A., Briere, C., Roby, D., and Rivas, S. </t>
  </si>
  <si>
    <t>15281-15286</t>
  </si>
  <si>
    <t xml:space="preserve">Kobayashi, K., Awai, K., Nakamura, M., Nagatani, A., Masuda, T., and Ohta, H. </t>
  </si>
  <si>
    <t>322-331</t>
  </si>
  <si>
    <t>Karim, E.K., Stephanie, B., Emilia, O., Anne-Marie, G., Natalie, F., and Vincent, A.</t>
  </si>
  <si>
    <t>6067-6073</t>
  </si>
  <si>
    <t>Kim, J., Jung, J.H., Lee, S.B., Go, Y.S., Kim, H.J., Cahoon, R., Markham, J.E., Cahoon, E.B., and Suh, M.C.</t>
  </si>
  <si>
    <t>567-580</t>
  </si>
  <si>
    <t>Routaboul, J.M., Benning, C., Bechtold, N., Caboche, M., and Lepiniec, L.</t>
  </si>
  <si>
    <t>831-840</t>
  </si>
  <si>
    <t xml:space="preserve">Lee, H.Y., Bahn, S.C., Kang, Y.M., Lee, K.H., Kim, H.J., Noh, E.K., Palta, J.P., Shin, J.S., and Ryu, S.B. </t>
  </si>
  <si>
    <t>1990-2002</t>
  </si>
  <si>
    <t xml:space="preserve">Kobayashi, K., Fujii, S., Sasaki, D., Baba, S., Ohta, H., Masuda, T., and Wada, H. </t>
  </si>
  <si>
    <t>Luo, Y., Qin, G.J., Zhang, J., Liang, Y., Song, Y.Q., Zhao, M.P., Tsuge, T., Aoyama, T., Liu, J.J., Gu, H.Y., and Qu, L.J.</t>
  </si>
  <si>
    <t>1352-1372</t>
  </si>
  <si>
    <t xml:space="preserve">Ogas, J., Kaufmann, S., Henderson, J., and Somerville, C. </t>
  </si>
  <si>
    <t>13839-13844</t>
  </si>
  <si>
    <t xml:space="preserve">Yephremov, A., Wisman, E., Huijser, P., Huijser, C., Wellesen, K., and Saedler, H. </t>
  </si>
  <si>
    <t>2187-2201</t>
  </si>
  <si>
    <t xml:space="preserve">Yang, W.Y., Zheng, Y., Bahn, S.C., Pan, X.Q., Li, M.Y., Vu, H.S., Roth, M.R., Scheu, B., Welti, R., Hong, Y.Y., and Wang, X.M. </t>
  </si>
  <si>
    <t>452-460</t>
  </si>
  <si>
    <t xml:space="preserve">Tasseva, G., Richard, L., and Zachowski, A. </t>
  </si>
  <si>
    <t>115-120</t>
  </si>
  <si>
    <t>Bessire, M., Borel, S., Fabre, G., Carraca, L., Efremova, N., Yephremov, A., Cao, Y., Jetter, R., Jacquat, A.C., Metraux, J.P., and Nawrath, C.</t>
  </si>
  <si>
    <t>1958-1970</t>
  </si>
  <si>
    <t xml:space="preserve">Baxter, I., Hosmani, P.S., Rus, A., Lahner, B., Borevitz, J.O., Muthukumar, B., Mickelbart, M.V., Schreiber, L., Franke, R.B., and Salt, D.E. </t>
  </si>
  <si>
    <t xml:space="preserve">Browse, J., McConn, M., James, D., and Miquel, M. </t>
  </si>
  <si>
    <t>16345-16351</t>
  </si>
  <si>
    <t xml:space="preserve">Bryant, N., Lloyd, J., Sweeney, C., Myouga, F., and Meinke, D. </t>
  </si>
  <si>
    <t>1678-1689</t>
  </si>
  <si>
    <t>Tsukagoshi, H., Saijo, T., Shibata, D., Morikami, A., and Nakamura, K.</t>
  </si>
  <si>
    <t>675-685</t>
  </si>
  <si>
    <t>Schilmiller, A.L., Stout, J., Weng, J.K., Humphreys, J., Ruegger, M.O., and Chapple, C.</t>
  </si>
  <si>
    <t>771-782</t>
  </si>
  <si>
    <t>Kimberlin, A.N., Majumder, S., Han, G.S., Chen, M., Cahoon, R.E., Stone, J.M., Dunn, T.M., and Cahoon, E.B.</t>
  </si>
  <si>
    <t xml:space="preserve">Chen, M.J., and Thelen, J.J. </t>
  </si>
  <si>
    <t>1430-1444</t>
  </si>
  <si>
    <t>Involvement of Arabidopsis ACYL-COENZYME A DESATURASE-LIKE2 (At2g31360) in the Biosynthesis of the Very-Long-Chain Monounsaturated Fatty Acid Components of Membrane Lipids</t>
  </si>
  <si>
    <t xml:space="preserve">Hayashi, M., Toriyama, K., Kondo, M., and Nishimura, M. </t>
  </si>
  <si>
    <t>183-195</t>
  </si>
  <si>
    <t>3392-3411</t>
  </si>
  <si>
    <t xml:space="preserve">Brodersen, P., Petersen, M., Pike, H.M., Olszak, B., Skov, S., Odum, N., Jorgensen, L.B., Brown, R.E., and Mundy, J. </t>
  </si>
  <si>
    <t>490-502</t>
  </si>
  <si>
    <t>Konig, S., Feussner, K., Schwarz, M., Kaever, A., Iven, T., Landesfeind, M., Ternes, P., Karlovsky, P., Lipka, V., and Feussner, I.</t>
  </si>
  <si>
    <t>1086-1097</t>
  </si>
  <si>
    <t xml:space="preserve">Li-Beisson, Y., Pollard, M., Sauveplane, V., Pinot, F., Ohlrogge, J., and Beisson, F. </t>
  </si>
  <si>
    <t>22008-22013</t>
  </si>
  <si>
    <t>Mizoi, J., Nakamura, M., and Nishida, I.</t>
  </si>
  <si>
    <t>3370-3385</t>
  </si>
  <si>
    <t>Li, M.Y., Bahn, S.C., Fan, C.C., Li, J., Phan, T., Ortiz, M., Roth, M.R., Welti, R., Jaworski, J., and Wang, X.M.</t>
  </si>
  <si>
    <t>39-51</t>
  </si>
  <si>
    <t>Xu, C.C., Hartel, H., Wada, H., Hagio, M., Yu, B., Eakin, C., and Benning, C.</t>
  </si>
  <si>
    <t>594-604</t>
  </si>
  <si>
    <t xml:space="preserve">Zheng, S.Z., Liu, Y.L., Li, B., Shang, Z.L., Zhou, R.G., and Sun, D.Y. </t>
  </si>
  <si>
    <t>689-700</t>
  </si>
  <si>
    <t xml:space="preserve">Finkelstein, R.R., Wang, M.L., Lynch, T.J., Rao, S., and Goodman, H.M. </t>
  </si>
  <si>
    <t>1043-1054</t>
  </si>
  <si>
    <t xml:space="preserve">Miquel, M., Cassagne, C., and Browse, J. </t>
  </si>
  <si>
    <t>923-930</t>
  </si>
  <si>
    <t xml:space="preserve">Alves-Ferreira, M., Wellmer, F., Banhara, A., Kumar, V., Riechmann, J.L., and Meyerowitz, E.M. </t>
  </si>
  <si>
    <t>747-762</t>
  </si>
  <si>
    <t xml:space="preserve">Franke, R., Humphreys, J.M., Hemm, M.R., Denault, J.W., Ruegger, M.O., Cusumano, J.C., and Chapple, C. </t>
  </si>
  <si>
    <t>33-45</t>
  </si>
  <si>
    <t xml:space="preserve">Shen, W.Y., Wei, Y.D., Dauk, M., Tan, Y.F., Taylor, D.C., Selvaraj, G., and Zou, J.T. </t>
  </si>
  <si>
    <t>422-441</t>
  </si>
  <si>
    <t>To, A., Joubes, J., Barthole, G., Lecureuil, A., Scagnelli, A., Jasinski, S., Lepiniec, L., and Baud, S.</t>
  </si>
  <si>
    <t xml:space="preserve">Zhao, J., Devaiah, S.P., Wang, C.X., Li, M.Y., Welti, R., and Wang, X.M. </t>
  </si>
  <si>
    <t>228-240</t>
  </si>
  <si>
    <t xml:space="preserve">Lightner, J., Wu, J.R., and Browse, J. </t>
  </si>
  <si>
    <t>1443-1451</t>
  </si>
  <si>
    <t xml:space="preserve">Xing, Y., Jia, W.S., and Zhang, J.H. </t>
  </si>
  <si>
    <t>725-736</t>
  </si>
  <si>
    <t xml:space="preserve">Pierre, M., Traverso, J.A., Boisson, B., Domenichini, S., Bouchez, D., Giglione, C., and Meinnel, T. </t>
  </si>
  <si>
    <t>2804-2821</t>
  </si>
  <si>
    <t xml:space="preserve">Ishiguro, S., Kawai-Oda, A., Ueda, J., Nishida, I., and Okada, K. </t>
  </si>
  <si>
    <t>2191-2209</t>
  </si>
  <si>
    <t>Haselier, A., Akbari, H., Weth, A., Baumgartner, W., and Frentzen, M.</t>
  </si>
  <si>
    <t>1372-1384</t>
  </si>
  <si>
    <t xml:space="preserve">Wellesen, K., Durst, F., Pinot, F., Benveniste, I., Nettesheim, K., Wisman, E., Steiner-Lange, S., Saedler, H., and Yephremov, A. </t>
  </si>
  <si>
    <t>9694-9699</t>
  </si>
  <si>
    <t xml:space="preserve">Chen, M., Markham, J.E., and Cahoon, E.B. </t>
  </si>
  <si>
    <t>769-781</t>
  </si>
  <si>
    <t>Gray, J.E., Holroyd, G.H., van der Lee, F.M., Bahrami, A.R., Sijmons, P.C., Woodward, F.I., Schuch, W., and Heterington, A.M.</t>
  </si>
  <si>
    <t>713-716</t>
  </si>
  <si>
    <t>553-564</t>
  </si>
  <si>
    <t>Oshima, Y., Shikata, M., Koyama, T., Ohtsubo, N., Mitsuda, N., and Ohme-Takagi, M.</t>
  </si>
  <si>
    <t>1609-1624</t>
  </si>
  <si>
    <t>Shimada, T.L., Shimada, T., Takahashi, H., Fukao, Y., and Hara-Nishimura, I.</t>
  </si>
  <si>
    <t>798-809</t>
  </si>
  <si>
    <t>Cheng, Y.X., Zhou, W.B., El Sheery, N.I., Peters, C., Li, M.Y., Wang, X.M., and Huang, J.R.</t>
  </si>
  <si>
    <t>781-795</t>
  </si>
  <si>
    <t xml:space="preserve">Peters, C., Li, M.Y., Narasimhan, R., Roth, M., Welti, R., and Wang, X.M. </t>
  </si>
  <si>
    <t>2642-2659</t>
  </si>
  <si>
    <t xml:space="preserve">Gaude, N., Nakamura, Y., Scheible, W.R., Ohta, H., and Dormann, P. </t>
  </si>
  <si>
    <t>28-39</t>
  </si>
  <si>
    <t xml:space="preserve">Li, G., and Xue, H.W. </t>
  </si>
  <si>
    <t>281-295</t>
  </si>
  <si>
    <t>Fulda, M., Schnurr, J., Abbadi, A., Heinz, E., and Browse, J.</t>
  </si>
  <si>
    <t>394-405</t>
  </si>
  <si>
    <t xml:space="preserve">Thorlby, G., Fourrier, N., and Warren, G. </t>
  </si>
  <si>
    <t>2192-2203</t>
  </si>
  <si>
    <t xml:space="preserve">Rylott, E.L., Eastmond, P.J., Gilday, A.D., Slocombe, S.P., Larson, T.R., Baker, A., and Graham, I.A. </t>
  </si>
  <si>
    <t>930-941</t>
  </si>
  <si>
    <t xml:space="preserve">Xu, C.C., Fan, J.L., Cornish, A.J., and Benning, C. </t>
  </si>
  <si>
    <t>2190-2204</t>
  </si>
  <si>
    <t xml:space="preserve">Eastmond, P.J., Quettier, A.L., Kroon, J.T.M., Craddock, C., Adams, N., and Slabas, A.R. </t>
  </si>
  <si>
    <t>2796-2811</t>
  </si>
  <si>
    <t>Quettier, A.L., Shaw, E., and Eastmond, P.J.</t>
  </si>
  <si>
    <t>519-528</t>
  </si>
  <si>
    <t xml:space="preserve">Browse, J., McCourt, P., and Somerville, C.R. </t>
  </si>
  <si>
    <t>859-864</t>
  </si>
  <si>
    <t xml:space="preserve">Beisson, F., Li, Y.H., Bonaventure, G., Pollard, M., and Ohlrogge, J.B. </t>
  </si>
  <si>
    <t>351-368</t>
  </si>
  <si>
    <t xml:space="preserve">Dormann, P., Hoffmannbenning, S., Balbo, I., and Benning, C. </t>
  </si>
  <si>
    <t>1801-1810</t>
  </si>
  <si>
    <t>Chen, W.W., Yu, X.H., Zhang, K.S., Shi, J.X., De Oliveira, S., Schreiber, L., Shanklin, J., and Zhang, D.B.</t>
  </si>
  <si>
    <t>842-853</t>
  </si>
  <si>
    <t>Okuley, J., Lightner, J., Feldmann, K., Yadav, N., Lark, E., and Browse, J.</t>
  </si>
  <si>
    <t>147-158</t>
  </si>
  <si>
    <t xml:space="preserve">Quilichini, T.D., Friedmann, M.C., Samuels, A.L., and Douglas, C.J. </t>
  </si>
  <si>
    <t>678-690</t>
  </si>
  <si>
    <t xml:space="preserve">Whitley, P., Hinz, S., and Doughty, J. </t>
  </si>
  <si>
    <t>1812-1822</t>
  </si>
  <si>
    <t>Zhang, Y.Y., Zhu, H.Y., Zhang, Q., Li, M.Y., Yan, M., Wang, R., Wang, L.L., Welti, R., Zhang, W.H., and Wang, X.M.</t>
  </si>
  <si>
    <t>2357-2377</t>
  </si>
  <si>
    <t xml:space="preserve">Lu, C.F., Xin, Z.G., Ren, Z.H., Miquel, M., and Browse, J. </t>
  </si>
  <si>
    <t>18837-18842</t>
  </si>
  <si>
    <t>943-947</t>
  </si>
  <si>
    <t xml:space="preserve">Chen, H., Kim, H.U., Weng, H., and Browse, J. </t>
  </si>
  <si>
    <t>2247-2262</t>
  </si>
  <si>
    <t xml:space="preserve">Chen, W.H., Chi, Y.J., Taylor, N.L., Lambers, H., and Finnegan, P.M. </t>
  </si>
  <si>
    <t>1385-1397</t>
  </si>
  <si>
    <t xml:space="preserve">Alatorre-Cobos, F., Cruz-Ramirez, A., Hayden, C.A., Perez-Torres, C.A., Chauvin, A.L., Ibarra-Laclette, E., Alva-Cortes, E., Jorgensen, R.A., and Herrera-Estrella, L. </t>
  </si>
  <si>
    <t>5203-5221</t>
  </si>
  <si>
    <t xml:space="preserve">Awai, K., Xu, C.C., Tamot, B., and Benning, C. </t>
  </si>
  <si>
    <t>10817-10822</t>
  </si>
  <si>
    <t xml:space="preserve">Pascal, S., Bernard, A., Sorel, M., Pervent, M., Vile, D., Haslam, R.P., Napier, J.A., Lessire, R., Domergue, F., and Joubes, J. </t>
  </si>
  <si>
    <t>733-746</t>
  </si>
  <si>
    <t xml:space="preserve">Giraudat, J., Hauge, B.M., Valon, C., Smalle, J., Parcy, F., and Goodman, H.M. </t>
  </si>
  <si>
    <t>1251-1261</t>
  </si>
  <si>
    <t xml:space="preserve">Lin, M., Behal, R., and Oliver, D.J. </t>
  </si>
  <si>
    <t>865-872</t>
  </si>
  <si>
    <t xml:space="preserve">Luerssen, H., Kirik, V., Herrmann, P., and Misera, S. </t>
  </si>
  <si>
    <t>755-764</t>
  </si>
  <si>
    <t xml:space="preserve">Chen, X.B., Goodwin, S.M., Liu, X.L., Chen, X.L., Bressan, R.A., and Jenks, M.A. </t>
  </si>
  <si>
    <t>909-919</t>
  </si>
  <si>
    <t xml:space="preserve">Li, L., Yu, X.F., Thompson, A., Guo, M., Yoshida, S., Asami, T., Chory, J., and Yin, Y. </t>
  </si>
  <si>
    <t>275-286</t>
  </si>
  <si>
    <t xml:space="preserve">Kim, H., Lee, S.B., Kim, H.J., Min, M.K., Hwang, I., and Suh, M.C. </t>
  </si>
  <si>
    <t>1391-1403</t>
  </si>
  <si>
    <t>Mendes, A., Kelly, A.A., van Erp, H., Shaw, E., Powers, S.J., Kurup, S., and Eastmond, P.J.</t>
  </si>
  <si>
    <t>3104-3116</t>
  </si>
  <si>
    <t>Domergue, F., Vishwanath, S.J., Joubes, J., Ono, J., Lee, J.A., Bourdon, M., Alhattab, R., Lowe, C., Pascal, S., Lessire, R., and Rowland, O.</t>
  </si>
  <si>
    <t>1539-1554</t>
  </si>
  <si>
    <t xml:space="preserve">Domergue, F., Vishwanath, S.J., Joubes, J., Ono, J., Lee, J.A., Bourdon, M., Alhattab, R., Lowe, C., Pascal, S., Lessire, R., and Rowland, O. </t>
  </si>
  <si>
    <t xml:space="preserve">Chacon, M.G., Fournier, A.E., Tran, F., Dittrich-Domergue, F., Pulsifer, I.P., Domergue, F., and Rowland, O. </t>
  </si>
  <si>
    <t>30345-30355</t>
  </si>
  <si>
    <t xml:space="preserve">Stahl, U., Carlsson, A.S., Lenman, M., Dahlqvist, A., Huang, B.Q., Banas, W., Banas, A., and Stymne, S. </t>
  </si>
  <si>
    <t>1324-1335</t>
  </si>
  <si>
    <t xml:space="preserve">Glauser, G., Dubugnon, L., Mousavi, S.A.R., Rudaz, S., Wolfender, J.L., and Farmer, E.E. </t>
  </si>
  <si>
    <t>34506-34513</t>
  </si>
  <si>
    <t xml:space="preserve">Falk, A., Feys, B.J., Frost, L.N., Jones, J.D.G., Daniels, M.J., and Parker, J.E. </t>
  </si>
  <si>
    <t>3292-3297</t>
  </si>
  <si>
    <t>654-665</t>
  </si>
  <si>
    <t xml:space="preserve">Nakamura, Y., Tsuchiya, M., and Ohta, H. </t>
  </si>
  <si>
    <t>29013-29021</t>
  </si>
  <si>
    <t xml:space="preserve">Thole, J.M., Vermeer, J.E.M., Zhang, Y.L., Gadella, T.W.J., and Nielsen, E. </t>
  </si>
  <si>
    <t>381-395</t>
  </si>
  <si>
    <t>Zhou, X.R., Shrestha, P., Yin, F., Petrie, J.R., and Singh, S.P.</t>
  </si>
  <si>
    <t>2371-2376</t>
  </si>
  <si>
    <t xml:space="preserve">Rylott, E.L., Rogers, C.A., Gilday, A.D., Edgell, T., Larson, T.R., and Graham, I.A. </t>
  </si>
  <si>
    <t>21370-21377</t>
  </si>
  <si>
    <t xml:space="preserve">Jirage, D., Tootle, T.L., Reuber, T.L., Frost, L.N., Feys, B.J., Parker, J.E., Ausubel, F.M., and Glazebrook, J. </t>
  </si>
  <si>
    <t>13583-13588</t>
  </si>
  <si>
    <t xml:space="preserve">Faure, J.D., Vittorioso, P., Santoni, V., Fraisier, V., Prinsen, E., Barlier, I., Van Onckelen, H., Caboche, M., and Bellini, C. </t>
  </si>
  <si>
    <t>909-918</t>
  </si>
  <si>
    <t xml:space="preserve">Focks, N., and Benning, C. </t>
  </si>
  <si>
    <t>91-101</t>
  </si>
  <si>
    <t xml:space="preserve">Li, M.Y., Bahn, S.C., Fan, C.C., Li, J., Phan, T., Ortiz, M., Roth, M.R., Welti, R., Jaworski, J., and Wang, X.M. </t>
  </si>
  <si>
    <t>Mentewab, A., and Stewart, C.N.</t>
  </si>
  <si>
    <t>1177-1180</t>
  </si>
  <si>
    <t xml:space="preserve">Zheng, H.Q., Rowland, O., and Kunst, L. </t>
  </si>
  <si>
    <t>1467-1481</t>
  </si>
  <si>
    <t xml:space="preserve">Okazaki, Y., Shimojima, M., Sawada, Y., Toyooka, K., Narisawa, T., Mochida, K., Tanaka, H., Matsuda, F., Hirai, A., Hirai, M.Y., Ohta, H., and Saito, K. </t>
  </si>
  <si>
    <t>892-909</t>
  </si>
  <si>
    <t>Lee, Y., Kim, Y.W., Jeon, B.W., Park, K.Y., Suh, S.J., Seo, J., Kwak, J.M., Martinoia, E., and Hwang, I.</t>
  </si>
  <si>
    <t>803-816</t>
  </si>
  <si>
    <t xml:space="preserve">Kim, H.U., Li, Y.B., and Huang, A.H.C. </t>
  </si>
  <si>
    <t>1073-1089</t>
  </si>
  <si>
    <t>Williams, M.E., Torabinejad, J., Cohick, E., Parker, K., Drake, E.J., Thompson, J.E., Hortter, M., and DeWald, D.B.</t>
  </si>
  <si>
    <t>686-700</t>
  </si>
  <si>
    <t xml:space="preserve">Haselier, A., Akbari, H., Weth, A., Baumgartner, W., and Frentzen, M. </t>
  </si>
  <si>
    <t>2903-2913</t>
  </si>
  <si>
    <t>Kelly, A.A., and Dormann, P.</t>
  </si>
  <si>
    <t>1166-1173</t>
  </si>
  <si>
    <t xml:space="preserve">Bourrellier, A.B.F., Valot, B., Guillot, A., Ambard-Bretteville, F., Vidal, J., and Hodges, M. </t>
  </si>
  <si>
    <t>502-507</t>
  </si>
  <si>
    <t>Afitlhile, M., Workman, S., Duffield, K., Sprout, D., and Berhow, M.</t>
  </si>
  <si>
    <t>344-350</t>
  </si>
  <si>
    <t xml:space="preserve">Katayama, K., Sakurai, I., and Wada, H. </t>
  </si>
  <si>
    <t>193-198</t>
  </si>
  <si>
    <t>Michaelson, L.V., Zauner, S., Markham, J.E., Haslam, R.P., Desikan, R., Mugford, S., Albrecht, S., Warnecke, D., Sperling, P., Heinz, E., and Napier, J.A.</t>
  </si>
  <si>
    <t>487-498</t>
  </si>
  <si>
    <t xml:space="preserve">Chen, M.X., Xuan, L.J., Wang, Z., Zhou, L.H., Li, Z.L., Du, X., Ali, E., Zhang, G.P., and Jiang, L.X. </t>
  </si>
  <si>
    <t>905-916</t>
  </si>
  <si>
    <t>Pascal, S., Bernard, A., Sorel, M., Pervent, M., Vile, D., Haslam, R.P., Napier, J.A., Lessire, R., Domergue, F., and Joubes, J.</t>
  </si>
  <si>
    <t xml:space="preserve">Koo, A.J.K., Fulda, M., Browse, J., and Ohlrogge, J.B. </t>
  </si>
  <si>
    <t>620-632</t>
  </si>
  <si>
    <t xml:space="preserve">Zolman, B.R., Martinez, N., Millius, A., Adham, A.R., and Bartel, B. </t>
  </si>
  <si>
    <t>237-251</t>
  </si>
  <si>
    <t>Pinfield-Wells, H., Rylott, E.L., Gilday, A.D., Graham, S., Job, K., Larson, T.R., and Graham, I.A.</t>
  </si>
  <si>
    <t>861-872</t>
  </si>
  <si>
    <t xml:space="preserve">Konig, S., Feussner, K., Schwarz, M., Kaever, A., Iven, T., Landesfeind, M., Ternes, P., Karlovsky, P., Lipka, V., and Feussner, I. </t>
  </si>
  <si>
    <t>Guo, L., Mishra, G., Markham, J.E., Li, M.Y., Tawfall, A., Welti, R., and Wang, X.M.</t>
  </si>
  <si>
    <t>8286-8296</t>
  </si>
  <si>
    <t xml:space="preserve">Worrall, D., Liang, Y.K., Alvarez, S., Holroyd, G.H., Spiegel, S., Panagopulos, M., Gray, J.E., and Hetherington, A.M. </t>
  </si>
  <si>
    <t>64-72</t>
  </si>
  <si>
    <t xml:space="preserve">Kirik, A., and Mudgett, M.B. </t>
  </si>
  <si>
    <t>20532-20537</t>
  </si>
  <si>
    <t>Jessen, D., Olbrich, A., Knufer, J., Kruger, A., Hoppert, M., Polle, A., and Fulda, M.</t>
  </si>
  <si>
    <t>715-726</t>
  </si>
  <si>
    <t xml:space="preserve">James, C.N., Horn, P.J., Case, C.R., Gidda, S.K., Zhang, D.Y., Mullen, R.T., Dyer, J.M., Anderson, R.G.W., and Chapman, K.D. </t>
  </si>
  <si>
    <t>17833-17838</t>
  </si>
  <si>
    <t xml:space="preserve">Xiao, S., and Chye, M.L. </t>
  </si>
  <si>
    <t>802-804</t>
  </si>
  <si>
    <t>Xia, Y.J., Nicolau, B.J., and Schnable, P.S.</t>
  </si>
  <si>
    <t>1291-1304</t>
  </si>
  <si>
    <t xml:space="preserve">Ajjawi, I., Lu, Y., Savage, L.J., Bell, S.M., and Last, R.L. </t>
  </si>
  <si>
    <t xml:space="preserve">Nerlich, A., von Orlow, M., Rontein, D., Hanson, A.D., and Dormann, P. </t>
  </si>
  <si>
    <t>904-914</t>
  </si>
  <si>
    <t xml:space="preserve">Poxleitner, M., Rogers, S.W., Samuels, A.L., Browse, J., and Rogers, J.C. </t>
  </si>
  <si>
    <t>917-933</t>
  </si>
  <si>
    <t xml:space="preserve">Browse, J., McCourt, P., and Somerville, C. </t>
  </si>
  <si>
    <t>763-765</t>
  </si>
  <si>
    <t>Kosma D.K., Murmu J., Razeq F.M., Santos P., Bourgault R., Molina I., Rowland O.</t>
  </si>
  <si>
    <t>Richmond, T.A., and Bleecker, A.B.</t>
  </si>
  <si>
    <t>1911-1923</t>
  </si>
  <si>
    <t xml:space="preserve">Kim, H.J., Ok, S.H., Bahn, S.C., Jang, J., Oh, S.A., Park, S.K., Twell, D., Ryu, S.B., and Shin, J.S. </t>
  </si>
  <si>
    <t>94-110</t>
  </si>
  <si>
    <t xml:space="preserve">Joo, S.H., Chung, H.S., Raetz, C.R.H., and Garrett, T.A. </t>
  </si>
  <si>
    <t>4322-4330</t>
  </si>
  <si>
    <t>Tzafrir, I., Pena-Muralla, R., Dickerman, A., Berg, M., Rogers, R., Hutchens, S., Sweeney, T.C., McElver, J., Aux, G., Patton, D., and Meinke, D.</t>
  </si>
  <si>
    <t>1206-1220</t>
  </si>
  <si>
    <t xml:space="preserve">Browse, J., Kunst, L., Anderson, S., Hugly, S., and Somerville, C. </t>
  </si>
  <si>
    <t>522-529</t>
  </si>
  <si>
    <t xml:space="preserve">Jarvis, P., Dormann, P., Peto, C.A., Lutes, J., Benning, C., and Chory, J. </t>
  </si>
  <si>
    <t>8175-8179</t>
  </si>
  <si>
    <t xml:space="preserve">Suzuki, M., Wang, H.H.Y., and McCarty, D.R. </t>
  </si>
  <si>
    <t>902-911</t>
  </si>
  <si>
    <t>Essigmann, B., Guler, S., Narang, R.A., Linke, D., and Benning, C.</t>
  </si>
  <si>
    <t>1950-1955</t>
  </si>
  <si>
    <t xml:space="preserve">Rowland, O., Zheng, H.Q., Hepworth, S.R., Lam, P., Jetter, R., and Kunst, L. </t>
  </si>
  <si>
    <t>866-877</t>
  </si>
  <si>
    <t xml:space="preserve">Lu, S.Y., Zhao, H.Y., Des Marais, D.L., Parsons, E.P., Wen, X.X., Xu, X.J., Bangarusamy, D.K., Wang, G.C., Rowland, O., Juenger, T., Bressan, R.A., and Jenks, M.A. </t>
  </si>
  <si>
    <t>930-944</t>
  </si>
  <si>
    <t xml:space="preserve">Lee, S.B., Jung, S.J., Go, Y.S., Kim, H.U., Kim, J.K., Cho, H.J., Park, O.K., and Suh, M.C. </t>
  </si>
  <si>
    <t>462-475</t>
  </si>
  <si>
    <t xml:space="preserve">Millar, A.A., and Kunst, L. </t>
  </si>
  <si>
    <t>121-131</t>
  </si>
  <si>
    <t xml:space="preserve">Distefano, A.M., Scuffi, D., Garcia-Mata, C., Lamattina, L., and Laxalt, A.M. </t>
  </si>
  <si>
    <t>1899-1907</t>
  </si>
  <si>
    <t xml:space="preserve">Uraji, M., Katagiri, T., Okuma, E., Ye, W.X., Hossain, M.A., Masuda, C., Miura, A., Nakamura, Y., Mori, I.C., Shinozaki, K., and Murata, Y. </t>
  </si>
  <si>
    <t>Cooperative Function of PLD delta and PLD alpha 1 in Abscisic Acid-Induced Stomatal Closure in Arabidopsis</t>
  </si>
  <si>
    <t>450-460</t>
  </si>
  <si>
    <t xml:space="preserve">Teng, C., Dong, H.L., Shi, L.H., Deng, Y., Mu, J.Y., Zhang, J., Yang, X.H., and Zuo, J.R. </t>
  </si>
  <si>
    <t>1322-1332</t>
  </si>
  <si>
    <t xml:space="preserve">Rietz, S., Dermendjiev, G., Oppermann, E., Tafesse, F.G., Effendi, Y., Holk, A., Parker, J.E., Teige, M., and Scherer, G.F.E. </t>
  </si>
  <si>
    <t>524-538</t>
  </si>
  <si>
    <t>Rietz, S., Dermendjiev, G., Oppermann, E., Tafesse, F.G., Effendi, Y., Holk, A., Parker, J.E., Teige, M., and Scherer, G.F.E.</t>
  </si>
  <si>
    <t xml:space="preserve">Meng, P.H., Raynaud, C., Tcherkez, G., Blanchet, S., Massoud, K., Domenichini, S., Henry, Y., Soubigou-Taconnat, L., Lelarge-Trouverie, C., Saindrenan, P., Renou, J.P., and Bergounioux, C. </t>
  </si>
  <si>
    <t>Zolman, B.K., Silva, I.D., and Bartel, B.</t>
  </si>
  <si>
    <t>1266-1278</t>
  </si>
  <si>
    <t>Yu, B., Xu, C.C., and Benning, C.</t>
  </si>
  <si>
    <t>5732-5737</t>
  </si>
  <si>
    <t>Nakamura, Y., Tsuchiya, M., and Ohta, H.</t>
  </si>
  <si>
    <t>Seveno, M., Seveno-Carpentier, E., Voxeur, A., Menu-Bouaouiche, L., Rihouey, C., Delmas, F., Chevalier, C., Driouich, A., and Lerouge, P.</t>
  </si>
  <si>
    <t>617-628</t>
  </si>
  <si>
    <t xml:space="preserve">Eastmond, P.J. </t>
  </si>
  <si>
    <t>665-675</t>
  </si>
  <si>
    <t xml:space="preserve">McConn, M., Hugly, S., Browse, J., and Somerville, C. </t>
  </si>
  <si>
    <t>1609-1614</t>
  </si>
  <si>
    <t>Delage, E., Ruelland, E., Guillas, I., Zachowski, A., and Puyaubert, J.</t>
  </si>
  <si>
    <t>565-576</t>
  </si>
  <si>
    <t xml:space="preserve">Luo, Y., Qin, G.J., Zhang, J., Liang, Y., Song, Y.Q., Zhao, M.P., Tsuge, T., Aoyama, T., Liu, J.J., Gu, H.Y., and Qu, L.J. </t>
  </si>
  <si>
    <t xml:space="preserve">Bellec, Y., Harrar, Y., Butaeye, C., Darnet, S., Bellini, C., and Faure, J.D. </t>
  </si>
  <si>
    <t>713-722</t>
  </si>
  <si>
    <t>Aharoni, A., Dixit, S., Jetter, R., Thoenes, E., van Arkel, G., and Pereira, A.</t>
  </si>
  <si>
    <t>Mhaske, V., Beldjilali, K., Ohlrogge, J., and Pollard, M.</t>
  </si>
  <si>
    <t>413-417</t>
  </si>
  <si>
    <t xml:space="preserve">Louis, J., Lorenc-Kukula, K., Singh, V., Reese, J., Jander, G., and Shah, J. </t>
  </si>
  <si>
    <t>800-811</t>
  </si>
  <si>
    <t xml:space="preserve">He, Y.H., and Gan, S.S. </t>
  </si>
  <si>
    <t>805-815</t>
  </si>
  <si>
    <t xml:space="preserve">Oshima, Y., Shikata, M., Koyama, T., Ohtsubo, N., Mitsuda, N., and Ohme-Takagi, M. </t>
  </si>
  <si>
    <t>Li, X., Ilarslan, H., Brachova, L., Qian, H.R., Li, L., Che, P., Wurtele, E.S., and Nikolau, B.J.</t>
  </si>
  <si>
    <t>293-314</t>
  </si>
  <si>
    <t>Kobayashi, K., Awai, K., Nakamura, M., Nagatani, A., Masuda, T., and Ohta, H.</t>
  </si>
  <si>
    <t xml:space="preserve">Compagnon, V., Diehl, P., Benveniste, I., Meyer, D., Schaller, H., Schreiber, L., Franke, R., and Pinot, F. </t>
  </si>
  <si>
    <t>1831-1843</t>
  </si>
  <si>
    <t xml:space="preserve">Tzafrir, I., Pena-Muralla, R., Dickerman, A., Berg, M., Rogers, R., Hutchens, S., Sweeney, T.C., McElver, J., Aux, G., Patton, D., and Meinke, D. </t>
  </si>
  <si>
    <t xml:space="preserve">Hong, Y.Y., Pan, X.Q., Welti, R., and Wang, X.M. </t>
  </si>
  <si>
    <t xml:space="preserve">Fulda, M., Schnurr, J., Abbadi, A., Heinz, E., and Browse, J. </t>
  </si>
  <si>
    <t xml:space="preserve">Chen, M.X., Wang, Z., Zhu, Y.N., Li, Z.L., Hussain, N., Xuan, L.J., Guo, W.L., Zhang, G.P., and Jiang, L.X. </t>
  </si>
  <si>
    <t>1023-1036</t>
  </si>
  <si>
    <t xml:space="preserve">Li, F., Wu, X., Lam, P., Bird, D., Zheng, H., Samuels, L., Jetter, R., and Kunst, L. </t>
  </si>
  <si>
    <t>97-107</t>
  </si>
  <si>
    <t xml:space="preserve">Gupta, R., Ting, J.T.L., Sokolov, L.N., Johnson, S.A., and Luan, S. </t>
  </si>
  <si>
    <t>2495-2507</t>
  </si>
  <si>
    <t xml:space="preserve">Shimada, T.L., Shimada, T., Takahashi, H., Fukao, Y., and Hara-Nishimura, I. </t>
  </si>
  <si>
    <t>Oh, I.S., Park, A.R., Bae, M.S., Kwon, S.J., Kim, Y.S., Lee, J.E., Kang, N.Y., Lee, S.M., Cheong, H., and Park, O.K.</t>
  </si>
  <si>
    <t>2832-2847</t>
  </si>
  <si>
    <t xml:space="preserve">Molina, I., Li-Beisson, Y., Beisson, F., Ohlrogge, J.B., and Pollard, M. </t>
  </si>
  <si>
    <t>1317-1328</t>
  </si>
  <si>
    <t xml:space="preserve">Park, J.H., Halitschke, R., Kim, H.B., Baldwin, I.T., Feldmann, K.A., and Feyereisen, R. </t>
  </si>
  <si>
    <t xml:space="preserve">Wu, G.Z., and Xue, H.W. </t>
  </si>
  <si>
    <t>3726-3744</t>
  </si>
  <si>
    <t>Nagano, M., Ishikawa, T., Ogawa, Y., Iwabuchi, M., Nakasone, A., Shimamoto, K., Uchimiya, H., and Kawai-Yamada, M.</t>
  </si>
  <si>
    <t>77-89</t>
  </si>
  <si>
    <t xml:space="preserve">Maldonado, A.M., Doerner, P., Dixon, R.A., Lamb, C.J., and Cameron, R.K. </t>
  </si>
  <si>
    <t>399-403</t>
  </si>
  <si>
    <t xml:space="preserve">Du, Z.Y., Xiao, S., Chen, Q.F., and Chye, M.L. </t>
  </si>
  <si>
    <t>1585-1597</t>
  </si>
  <si>
    <t xml:space="preserve">Rowland, O., Lee, R., Franke, R., Schreiber, L., and Kunst, L. </t>
  </si>
  <si>
    <t>3538-3544</t>
  </si>
  <si>
    <t>Guo, L., Yang, H.B., Zhang, X.Y., and Yang, S.H.</t>
  </si>
  <si>
    <t>1755-1767</t>
  </si>
  <si>
    <t xml:space="preserve">Go, Y.S., Kim, H., Kim, H.J., and Suh, M.C. </t>
  </si>
  <si>
    <t>1666-1680</t>
  </si>
  <si>
    <t xml:space="preserve">Seo, P.J., Xiang, F.N., Qiao, M., Park, J.Y., Lee, Y.N., Kim, S.G., Lee, Y.H., Park, W.J., and Park, C.M. </t>
  </si>
  <si>
    <t>275-289</t>
  </si>
  <si>
    <t xml:space="preserve">Kosma, D.K., Molina, I., Ohlrogge, J.B., and Pollard, M. </t>
  </si>
  <si>
    <t>237-248</t>
  </si>
  <si>
    <t xml:space="preserve">Wang, Y.S., Shrestha, R., Kilaru, A., Wiant, W., Venables, B.J., Chapman, K.D., and Blancaflor, E.B. </t>
  </si>
  <si>
    <t>12197-12202</t>
  </si>
  <si>
    <t xml:space="preserve">Pinfield-Wells, H., Rylott, E.L., Gilday, A.D., Graham, S., Job, K., Larson, T.R., and Graham, I.A. </t>
  </si>
  <si>
    <t xml:space="preserve">Zolman, B.K., Monroe-Augustus, M., Thompson, B., Hawes, J.W., Krukenberg, K.A., Matsuda, S.P.T., and Bartel, B. </t>
  </si>
  <si>
    <t>31037-31046</t>
  </si>
  <si>
    <t>reverse genetics</t>
  </si>
  <si>
    <t>forward genetics</t>
  </si>
  <si>
    <t>Cutin Synthesis &amp; Transport</t>
  </si>
  <si>
    <t>To Navigate: Click on pathway name 'hyperlink'</t>
  </si>
  <si>
    <t>Suberin Synthesis &amp; Transport</t>
  </si>
  <si>
    <t>Sphingolipid Biosynthesis</t>
  </si>
  <si>
    <t>Oxylipin Metabolism</t>
  </si>
  <si>
    <t>Cutin Synthesis &amp; Transport 1; Fatty Acid Elongation &amp; Wax Biosynthesis</t>
  </si>
  <si>
    <t>Plastid Fatty Acid Synthesis; Cutin Synthesis &amp; Transport 1</t>
  </si>
  <si>
    <t>TAG Biosynthesis</t>
  </si>
  <si>
    <t>TAG &amp; Fatty Acid Degradation</t>
  </si>
  <si>
    <t>From  Lloyd&amp; Meinke, Plant Physiology 2012</t>
  </si>
  <si>
    <t>3.6.1.1</t>
  </si>
  <si>
    <t>NA</t>
  </si>
  <si>
    <t>unknown</t>
  </si>
  <si>
    <t>3.1.3.36</t>
  </si>
  <si>
    <t>1.1.1.300</t>
  </si>
  <si>
    <t>3.1.3.</t>
  </si>
  <si>
    <t>6.3.2.19</t>
  </si>
  <si>
    <t>1.1.1.-</t>
  </si>
  <si>
    <t>2.3.1.97</t>
  </si>
  <si>
    <t>3.1.4.46</t>
  </si>
  <si>
    <t>3.1.3.64</t>
  </si>
  <si>
    <t>3.5.1.99</t>
  </si>
  <si>
    <t>Atclo1-1, Atclo1-2</t>
  </si>
  <si>
    <t>esb1</t>
  </si>
  <si>
    <t>far1-1</t>
  </si>
  <si>
    <t>far4-1</t>
  </si>
  <si>
    <t>far5-1</t>
  </si>
  <si>
    <t>gpat4, gpat4/gpat8</t>
  </si>
  <si>
    <t>gpdhc1-1, gpdhc1-2</t>
  </si>
  <si>
    <t>hsi2, val1-1, val1-2</t>
  </si>
  <si>
    <t>Reference</t>
  </si>
  <si>
    <t>Athsd1</t>
  </si>
  <si>
    <t>Li, F., Asami, T., Wu, X., Tsang, E.W., and Cutler, A.J.</t>
  </si>
  <si>
    <t>A putative hydroxysteroid dehydrogenase involved in regulating plant growth and development</t>
  </si>
  <si>
    <t>87-97</t>
  </si>
  <si>
    <t>http://www.ncbi.nlm.nih.gov/pubmed/17616511</t>
  </si>
  <si>
    <t xml:space="preserve">Acyl-ACP Thioesterase B </t>
  </si>
  <si>
    <t>Bonaventure, G., Salas, J.J., Pollard, M.R., and Ohlrogge, J.B.</t>
  </si>
  <si>
    <t>http://www.ncbi.nlm.nih.gov/pubmed/12671095</t>
    <phoneticPr fontId="70" type="noConversion"/>
  </si>
  <si>
    <t>fab2, ssi2, fad1</t>
    <phoneticPr fontId="70" type="noConversion"/>
  </si>
  <si>
    <t>The increase in leaf stearate in fab2 varies developmentally, and the largest increase occurrs in young leaves, where stearate accounts for almost 20% of total leaf fatty acids. The fatty acid composition of leaf lipids isolated from the fab2 mutant shows increased stearate in all the major glycerolipids of both the chloroplast and extrachloroplast membranes. Although the stearate content is increased, the fab2 mutant still contains abundant amounts of 18:1, 18:2, and 18:3 fatty acids. The altered 18:1 fatty acid content in the fab2/ssi2 mutants has an impact on SA- and JA-mediated defense signaling. The mutants result in hyper-resistance to green peach aphid and antibiosis activity in petiole exudates.</t>
    <phoneticPr fontId="70" type="noConversion"/>
  </si>
  <si>
    <t>http://www.ncbi.nlm.nih.gov/pubmed/21070409</t>
  </si>
  <si>
    <t>PII is induced by WRINKLED1 and fine-tunes fatty acid composition in seeds of Arabidopsis thaliana.</t>
  </si>
  <si>
    <t>Baud, S., Feria Bourrellier, A.B., Azzopardi, M., Berger, A., Dechorgnat, J., Daniel-Vedele, F., Lepiniec, L., Miquel, M., Rochat, C., Hodges, M., Ferrario-Méry, S.</t>
  </si>
  <si>
    <t>291-303</t>
  </si>
  <si>
    <t>http://www.ncbi.nlm.nih.gov/pubmed/12148534</t>
  </si>
  <si>
    <t>Carlsson, A.S., LaBrie, S.T., Kinney, A.J., von Wettstein-Knowles, P., Browse, J.</t>
  </si>
  <si>
    <t>A KAS2 cDNA complements the phenotypes of the Arabidopsis fab1 mutant that differs in a single residue bordering the substrate binding pocket.</t>
  </si>
  <si>
    <t>761-770</t>
  </si>
  <si>
    <t>PII protein</t>
    <phoneticPr fontId="70" type="noConversion"/>
  </si>
  <si>
    <t>Increases the levels of unsaturated fatty acids in crown galls under hypoxia and drought stress conditions.</t>
  </si>
  <si>
    <r>
      <t>Yang, W.</t>
    </r>
    <r>
      <rPr>
        <sz val="10"/>
        <color theme="1"/>
        <rFont val="Calibri"/>
        <family val="2"/>
        <scheme val="minor"/>
      </rPr>
      <t xml:space="preserve">, Simpson, J.P., Li-Beisson, Y., Beisson, F., Pollard, M., and Ohlrogge, J.B. </t>
    </r>
  </si>
  <si>
    <t xml:space="preserve">Zheng, Z., Xia, Q., Dauk, M., Shen, W., Selvaraj, G., and Zou, J. </t>
    <phoneticPr fontId="71" type="noConversion"/>
  </si>
  <si>
    <t xml:space="preserve">Yang, W., Simpson, J.P., Li-Beisson, Y., Beisson, F., Pollard, M., and Ohlrogge, J.B. </t>
  </si>
  <si>
    <t>Wu, R., Li, S., He, S., Wassmann, F., Yu, C., Qin, G., Schreiber, L., Qu, L.J., and Gu, H.</t>
    <phoneticPr fontId="71" type="noConversion"/>
  </si>
  <si>
    <t xml:space="preserve">Lu, S., Song, T., Kosma, D.K., Parsons, E.P., Rowland, O., and Jenks, M.A. </t>
    <phoneticPr fontId="71" type="noConversion"/>
  </si>
  <si>
    <t xml:space="preserve">Rautengarten, C., Ebert, B., Ouellet, M., Nafisi, M., Baidoo, E.E., Benke, P., Stranne, M., Mukhopadhyay, A., Keasling, J.D., Sakuragi, Y., and Scheller, H.V. </t>
    <phoneticPr fontId="71" type="noConversion"/>
  </si>
  <si>
    <t>Xiao, F., Goodwin, S.M., Xiao, Y., Sun, Z., Baker, D., Tang, X., Jenks, M.A., and Zhou, J.M.</t>
    <phoneticPr fontId="71" type="noConversion"/>
  </si>
  <si>
    <t>Li, Y., Beisson, F., Koo, A.J., Molina, I., Pollard, M., and Ohlrogge, J.</t>
    <phoneticPr fontId="71" type="noConversion"/>
  </si>
  <si>
    <t xml:space="preserve">Yang, W., Simpson, J.P., Li-Beisson, Y., Beisson, F., Pollard, M., and Ohlrogge, J.B. </t>
    <phoneticPr fontId="71" type="noConversion"/>
  </si>
  <si>
    <t xml:space="preserve">Lee, S.B., Jung, S.J., Go, Y.S., Kim, H.U., Kim, J.K., Cho, H.J., Park, O.K., and Suh, M.C. </t>
    <phoneticPr fontId="71" type="noConversion"/>
  </si>
  <si>
    <t>Two Arabidopsis 3-ketoacyl CoA synthase genes, KCS20 and KCS2/DAISY, are functionally redundant in cuticular wax and root suberin biosynthesis, but differentially controlled by osmotic stress</t>
    <phoneticPr fontId="71" type="noConversion"/>
  </si>
  <si>
    <t>http://www.ncbi.nlm.nih.gov/pubmed/19619160</t>
    <phoneticPr fontId="71" type="noConversion"/>
  </si>
  <si>
    <t xml:space="preserve">Lee, S.B., Go, Y.S., Bae, H.-J., Park, J.H., Cho, S.H., Cho, H.J., Lee, D.S., Park, O.K., Hwang, I., and Suh, M.C. </t>
    <phoneticPr fontId="71" type="noConversion"/>
  </si>
  <si>
    <t>42–54</t>
    <phoneticPr fontId="71" type="noConversion"/>
  </si>
  <si>
    <t>http://www.ncbi.nlm.nih.gov/pubmed/19321705</t>
    <phoneticPr fontId="71" type="noConversion"/>
  </si>
  <si>
    <t>At1g09330</t>
  </si>
  <si>
    <t>ech</t>
    <phoneticPr fontId="71" type="noConversion"/>
  </si>
  <si>
    <t>Fatty Acid Elongation &amp; Wax Biosynthesis</t>
    <phoneticPr fontId="71" type="noConversion"/>
  </si>
  <si>
    <t>ECH</t>
    <phoneticPr fontId="71" type="noConversion"/>
  </si>
  <si>
    <t>ECHIDNA</t>
    <phoneticPr fontId="71" type="noConversion"/>
  </si>
  <si>
    <t>Mutant Char.</t>
    <phoneticPr fontId="71" type="noConversion"/>
  </si>
  <si>
    <t>McFarlane, H.E., Watanabe, Y., Yang, W., Huang, Y., Ohlrogge, J., and Samuels, A.L.</t>
    <phoneticPr fontId="71" type="noConversion"/>
  </si>
  <si>
    <t>Golgi- and trans-Golgi network-mediated vesicle trafficking is required for wax secretion from epidermal cells</t>
    <phoneticPr fontId="71" type="noConversion"/>
  </si>
  <si>
    <t>1250–1260</t>
    <phoneticPr fontId="71" type="noConversion"/>
  </si>
  <si>
    <t>http://www.ncbi.nlm.nih.gov/pubmed/24468625</t>
    <phoneticPr fontId="71" type="noConversion"/>
  </si>
  <si>
    <t>At3g47600</t>
    <phoneticPr fontId="71" type="noConversion"/>
  </si>
  <si>
    <t>myb94</t>
    <phoneticPr fontId="71" type="noConversion"/>
  </si>
  <si>
    <t>MYB94</t>
    <phoneticPr fontId="71" type="noConversion"/>
  </si>
  <si>
    <t>MYB94 activates cuticular wax biosynthetic genes by binding directly to their gene promoter; Loss of function phenotypes not reported</t>
    <phoneticPr fontId="71" type="noConversion"/>
  </si>
  <si>
    <t>Lee, S.B., and Suh, M.C.</t>
    <phoneticPr fontId="71" type="noConversion"/>
  </si>
  <si>
    <t>Cuticular wax biosynthesis is up-regulated by the MYB94 transcription factor in Arabidopsis.</t>
    <phoneticPr fontId="71" type="noConversion"/>
  </si>
  <si>
    <t>Plant Cell Physiology</t>
    <phoneticPr fontId="71" type="noConversion"/>
  </si>
  <si>
    <t>At5g39500</t>
  </si>
  <si>
    <t>gnl1-1</t>
    <phoneticPr fontId="71" type="noConversion"/>
  </si>
  <si>
    <t>GNL</t>
    <phoneticPr fontId="71" type="noConversion"/>
  </si>
  <si>
    <t>gnom like1-1</t>
  </si>
  <si>
    <t>PAH2</t>
    <phoneticPr fontId="50" type="noConversion"/>
  </si>
  <si>
    <t>Lin, M.,Behal, R.,Oliver, D. J.</t>
  </si>
  <si>
    <t>Disruption of plE2, the gene for the E2 subunit of the plastid pyruvate dehydrogenase complex, in Arabidopsis causes an early embryo lethal phenotype.</t>
  </si>
  <si>
    <t>Plant molecular biology</t>
    <phoneticPr fontId="71" type="noConversion"/>
  </si>
  <si>
    <t>865-872</t>
    <phoneticPr fontId="72" type="noConversion"/>
  </si>
  <si>
    <t>http://www.ncbi.nlm.nih.gov/pubmed/?term=13677473</t>
  </si>
  <si>
    <t>Xia, Y., Gao, Q. M., Yu, K., Lapchyk, L., Navarre, D., Hildebrand, D., Kachroo, A., Kachroo, P.</t>
  </si>
  <si>
    <t>An intact cuticle in distal tissues is essential for the induction of systemic acquired resistance in plants</t>
  </si>
  <si>
    <t>Cell host microbe</t>
    <phoneticPr fontId="71" type="noConversion"/>
  </si>
  <si>
    <t>151-165</t>
    <phoneticPr fontId="71" type="noConversion"/>
  </si>
  <si>
    <t>http://www.ncbi.nlm.nih.gov/pubmed/?term=19218086</t>
  </si>
  <si>
    <t>Specific hydrolytic activity against beta-d-glucosides</t>
  </si>
  <si>
    <t>Required for sulfolipid biosynthesis</t>
  </si>
  <si>
    <t>Encodes the sulfoquinovosyltransferase catalyzing the second step of sulfolipid biosynthesis.</t>
  </si>
  <si>
    <t>Second Chloroplast [omega]-3 Desaturase</t>
  </si>
  <si>
    <t xml:space="preserve">Essential for seedling development </t>
  </si>
  <si>
    <t xml:space="preserve">Sucrose-independent germination phenotype </t>
  </si>
  <si>
    <t>Developmental Context of the Phenotype</t>
  </si>
  <si>
    <t>Seedling development promotes lateral root formation</t>
  </si>
  <si>
    <t>Essential for early seedling growth</t>
  </si>
  <si>
    <t>Carbon provision for the beta-oxidation pathway during germination or in dormant seeds.</t>
  </si>
  <si>
    <t>Wax export requires GNL1- and ECH-dependent endomembrane vesicle trafficking to deliver cargo to plasma membrane-localized ATP-binding cassette transporters; about 50% reduced wax secretion in mutant</t>
  </si>
  <si>
    <t>Suberin Synthesis &amp; Transport 1; Fatty Acid Elongation &amp; Wax Biosynthesis</t>
  </si>
  <si>
    <t>no detection of wax ester in mutant</t>
  </si>
  <si>
    <t>Wax export requires GNL1- and ECH-dependent endomembrane vesicle trafficking to deliver cargo to plasma membrane-localized ATP-binding cassette transporters.  about 20% reduced wax secretion in mutant.</t>
  </si>
  <si>
    <t>Triacylglycerol Biosynthesis; Eukaryotic Phospholipid Synthesis &amp; Editing</t>
  </si>
  <si>
    <t>At1g25145</t>
  </si>
  <si>
    <t>At1g73780</t>
  </si>
  <si>
    <t>At2g38540</t>
  </si>
  <si>
    <t>At4g22490</t>
  </si>
  <si>
    <t>At4g22630</t>
  </si>
  <si>
    <t>At5g07510</t>
  </si>
  <si>
    <t>At5g07520</t>
  </si>
  <si>
    <t>At5g07530</t>
  </si>
  <si>
    <t>At5g24180</t>
  </si>
  <si>
    <t>At5g29560</t>
  </si>
  <si>
    <t>At5g48490</t>
  </si>
  <si>
    <t>At5g51210</t>
  </si>
  <si>
    <t>At5g52160</t>
  </si>
  <si>
    <t>ARALIP pathway</t>
  </si>
  <si>
    <t>Subcellular location</t>
  </si>
  <si>
    <t>Name of Mutants</t>
  </si>
  <si>
    <t>Nuclear</t>
  </si>
  <si>
    <t>Aharoni, A., Dixit, S., Jetter, R., Thoenes, E., van Arkel, G., and Pereira, A. (2004). The SHINE clade of AP2 domain transcription factors activates wax biosynthesis, alters cuticle properties, and confers drought tolerance when overexpressed in Arabidopsis. Plant Cell 16, 2463–2480.</t>
  </si>
  <si>
    <t>Plastid</t>
  </si>
  <si>
    <t>sfd1/gly1</t>
  </si>
  <si>
    <t>Endomembrane</t>
  </si>
  <si>
    <t>Lipid Transfer Protein type 2</t>
  </si>
  <si>
    <t>(LTP type 2)</t>
  </si>
  <si>
    <t>Extracellular</t>
  </si>
  <si>
    <t>Lipid Transfer Protein type 6</t>
  </si>
  <si>
    <t>(LTP type 6)</t>
  </si>
  <si>
    <t>Takami, T., Shibata, M., Kobayashi, Y., and Shikanai, T. (2010). De Novo Biosynthesis of Fatty Acids Plays Critical Roles in the Response of the Photosynthetic Machinery to Low Temperature in Arabidopsis. Plant and Cell Physiology 51, 1265-1275.</t>
  </si>
  <si>
    <t xml:space="preserve"> UDP-3-O-acyl N-acetylglucosamine deacetylase</t>
  </si>
  <si>
    <t>LpxC</t>
  </si>
  <si>
    <t>3.5.1.108</t>
  </si>
  <si>
    <t>AtLpxC4</t>
  </si>
  <si>
    <t>Mitochondria</t>
  </si>
  <si>
    <t>Seq. Similarity; AtLPxC-RNAi</t>
  </si>
  <si>
    <t>Lipid Acylhydrolase-like</t>
  </si>
  <si>
    <t>LAH</t>
  </si>
  <si>
    <t>Pollen-surface Oleosin</t>
  </si>
  <si>
    <t>PO</t>
  </si>
  <si>
    <t>Tapetum specific expression</t>
  </si>
  <si>
    <t>Kim, H.U., Hsieh, K., Ratnayake, C., and Huang, A.H.C. (2002). A novel group of oleosins is present inside the pollen of Arabidopsis. J. Biol. Chem. 277, 22677–22684.</t>
  </si>
  <si>
    <t>http://www.ncbi.nlm.nih.gov/pubmed/11929861</t>
  </si>
  <si>
    <t>Oilbody</t>
  </si>
  <si>
    <t>Seq. Similarity to AtCLO1</t>
  </si>
  <si>
    <t>Miquel, M., Cassagne, C., and Browse, J.  (1998). A new class of Arabidopsis mutants with reduced hexadecatrienoic acid fatty acid levels. Plant Physiology 117, 923-930.</t>
  </si>
  <si>
    <r>
      <t xml:space="preserve">Comple. of </t>
    </r>
    <r>
      <rPr>
        <i/>
        <sz val="10"/>
        <rFont val="Calibri"/>
        <family val="2"/>
        <scheme val="minor"/>
      </rPr>
      <t>E. coli</t>
    </r>
    <r>
      <rPr>
        <sz val="10"/>
        <rFont val="Calibri"/>
        <family val="2"/>
        <scheme val="minor"/>
      </rPr>
      <t xml:space="preserve"> mutant</t>
    </r>
  </si>
  <si>
    <r>
      <t xml:space="preserve">Li, C., Guan, Z., Liu, D., and Raetz, C.R. (2011). Pathway for lipid A biosynthesis in Arabidopsis thaliana resembling that of </t>
    </r>
    <r>
      <rPr>
        <i/>
        <sz val="10"/>
        <rFont val="Calibri"/>
        <family val="2"/>
        <scheme val="minor"/>
      </rPr>
      <t>Escherichia coli</t>
    </r>
    <r>
      <rPr>
        <sz val="10"/>
        <rFont val="Calibri"/>
        <family val="2"/>
        <scheme val="minor"/>
      </rPr>
      <t xml:space="preserve"> Proc. Natl. Acad. Sci. USA 108, 11387-11392.</t>
    </r>
  </si>
  <si>
    <t>Fiebig, A., Mayfield, J.A., Miley, N.L., Chau, S., Fischer, R.L., and Preuss, D. (2000). Alterations in CER6, a gene identical to CUT1, differentially affect long-chain lipid content on the surface of pollen and stems. Plant Cell 12, 2001-2008.</t>
  </si>
  <si>
    <t>Kosma D.K., Murmu J., Razeq F.M., Santos P., Bourgault R., Molina I., Rowland O. (2014).  AtMYB41 Activates Ectopic Suberin Synthesis and Assembly in Multiple Plant Species and Cell Types. Plant Journal in press.</t>
  </si>
  <si>
    <t>At1g76150</t>
  </si>
  <si>
    <t>ECH2</t>
  </si>
  <si>
    <t>Enoyl CoA hydratase</t>
  </si>
  <si>
    <t>Goepfer, S., Hiltunen, J. K., and Poirier , Y.</t>
  </si>
  <si>
    <t>Identification and functional characterization of a monofunctional peroxisomal enoyl-CoA hydratase 2 that participates in the degradation of even cis-unsaturated fatty acids in Arabidopsis thaliana.</t>
  </si>
  <si>
    <t>J Biol Chem.</t>
  </si>
  <si>
    <t>5894-903.</t>
  </si>
  <si>
    <t>http://www.ncbi.nlm.nih.gov/pubmed/16982622</t>
  </si>
  <si>
    <t>ech2</t>
  </si>
  <si>
    <t>SDP1-Like</t>
  </si>
  <si>
    <t>Kelly AA, Quettier AL, Shaw E, Eastmond PJ.</t>
  </si>
  <si>
    <t>Seed storage oil mobilization is important but not essential for germination or seedling establishment in Arabidopsis.</t>
  </si>
  <si>
    <t>866-75</t>
  </si>
  <si>
    <t>http://www.ncbi.nlm.nih.gov/pubmed/21825108</t>
  </si>
  <si>
    <t>sdp1-like</t>
  </si>
  <si>
    <t>At3g57140</t>
  </si>
  <si>
    <t>Glauser, G., Dubugnon, L., Mousavi, S.A.R., Rudaz, S., Wolfender, J.L., and Farmer, E.E. (2009). Velocity Estimates for Signal Propagation Leading to Systemic Jasmonic Acid Accumulation in Wounded Arabidopsis. Journal of Biological Chemistry 284, 4506-34513.</t>
  </si>
  <si>
    <t>ARALIP loci with no TDNA insertions</t>
  </si>
  <si>
    <t>green=locus has an associated mutant</t>
  </si>
  <si>
    <r>
      <t>Mutant Char.;</t>
    </r>
    <r>
      <rPr>
        <sz val="10"/>
        <rFont val="Calibri"/>
        <family val="2"/>
      </rPr>
      <t xml:space="preserve"> yeast one-hybrid assays</t>
    </r>
  </si>
  <si>
    <t>PII/GLB1</t>
  </si>
  <si>
    <t>pII</t>
  </si>
  <si>
    <t>Mutant Char.; yeast one-hybrid assays</t>
  </si>
  <si>
    <r>
      <t xml:space="preserve">Direct transcriptional activator of some late fatty acid biosynthetic genes and lipogenic genes; significant decreases in the amount of major cutin monomers produced by triple mutant wri1wri3wri4 </t>
    </r>
    <r>
      <rPr>
        <sz val="10"/>
        <rFont val="Courier New"/>
        <family val="3"/>
      </rPr>
      <t>fl</t>
    </r>
    <r>
      <rPr>
        <sz val="10"/>
        <rFont val="Arial"/>
        <family val="2"/>
      </rPr>
      <t>owers. the main flower cutin monomer (10,16-dihydroxypalmitate) was decreased by more than 50%. Significant decrease in 18:2 DCA in inflorescence stem cutin of triple mutant. wax production was not affected by the triple mutant.</t>
    </r>
    <r>
      <rPr>
        <sz val="10"/>
        <rFont val="Times New Roman"/>
        <family val="2"/>
      </rPr>
      <t xml:space="preserve"> </t>
    </r>
  </si>
  <si>
    <t>Required for the Synthesis of Alkyl Hydroxycinnamates in Root Waxes. related root wax and reduced coffeate contents in mutants</t>
  </si>
  <si>
    <t>Double mutant of kcs2 kcs20 results in 15-20% reduction in cuticular wax; also a suberin-associated KCS; Highly expressed ; upregulated in epidermis of stems;  reduced suberin monomers in kcs2 and kcs20 double mutant</t>
  </si>
  <si>
    <t>Seq. Similarity; senstive to drought and oxidative stress in mutant</t>
  </si>
  <si>
    <t>cer9 mutants have large increase in C24 and C26 free fatty acids with major reductions in typical cuticular wax components. CER9 encodes the Arabidopsis homolog of yeast DOA10, which is the E3 ubiquitin ligase of the endoplasmic reticulum degradation (ERAD) pathway associated with ER-stress response pathway. increased cutin monomers</t>
  </si>
  <si>
    <t>DEWAX negatively regulates the expression of alkane-forming enzyme,long-chain acyl-CoA synthetase, ATP citrate lyase A subunit, enoyl-CoA reductase, and fatty acyl-CoA reductase.DEWAX directly interacts with the promoters of wax biosynthesis. slightly increased wax in mutant</t>
  </si>
  <si>
    <r>
      <t xml:space="preserve">Disruption of glycosylphosphatidylinositol-anchored lipid transfer protein gene altered cuticular lipid composition, increased plastoglobules, and enhanced susceptibility to infection by the fungal pathogen </t>
    </r>
    <r>
      <rPr>
        <i/>
        <sz val="10"/>
        <rFont val="Calibri"/>
        <family val="2"/>
        <scheme val="minor"/>
      </rPr>
      <t>Alternaria brassicicola</t>
    </r>
  </si>
  <si>
    <t>Plant Mol Biol.</t>
  </si>
  <si>
    <t>Lin, M., Behal, R., Oliver, D.J.</t>
  </si>
  <si>
    <t>Supplement Table 2</t>
  </si>
  <si>
    <t>Supplement Table 1</t>
  </si>
  <si>
    <t>Kathleen McGlew, Vincent Shaw, Meng Zhang, Ryeo Jin Kim, Weili Yang, Basil Shorrosh, Mi Chung Suh, John Ohlrogge. An Annotated Database of Arabidopsis Mutants of Acyl Lipid Metabolism. Plant Cell Reports special edition on “Plant Lipid Biology and Biotechnology” (2015)</t>
  </si>
  <si>
    <t>Lipase Class</t>
  </si>
  <si>
    <t>#genes</t>
  </si>
  <si>
    <t>#mutants</t>
  </si>
  <si>
    <t>% mutants</t>
  </si>
  <si>
    <t>TAG lipase-like</t>
  </si>
  <si>
    <t xml:space="preserve">Monoacylglycerol Lipase (MAGL) </t>
  </si>
  <si>
    <t xml:space="preserve">Phospholipase A1 </t>
  </si>
  <si>
    <t xml:space="preserve">Phospholipase C (Non specific) </t>
  </si>
  <si>
    <t xml:space="preserve">Lipid Acylhydrolase-like </t>
  </si>
  <si>
    <t xml:space="preserve">Glycosylphosphatidylinositol-specific Phospholipase C </t>
  </si>
  <si>
    <t xml:space="preserve">Lysophospholipase </t>
  </si>
  <si>
    <t xml:space="preserve">Phospholipase D </t>
  </si>
  <si>
    <t xml:space="preserve">Phosphatidate Phosphatase </t>
  </si>
  <si>
    <t>Acylhydrolase</t>
  </si>
  <si>
    <t xml:space="preserve">Other genes anotated as lipases </t>
  </si>
  <si>
    <t>Arabidopsis phospholipase-like protein (PEARLI 4) family</t>
  </si>
  <si>
    <t>Esterase/lipase/thioesterase family protein</t>
  </si>
  <si>
    <t>lipase class 3 family protein</t>
  </si>
  <si>
    <t xml:space="preserve">TRAF-like family protein </t>
  </si>
  <si>
    <t xml:space="preserve">Others </t>
  </si>
  <si>
    <t>Supplement Table 3</t>
  </si>
  <si>
    <t>These 20 loci were identified by comparison of the ARALIP list of genes with a list of 2976 loci that have no T-DNA insertions associated with them in the TAIR database as of Nov 5, 2014 (provided by Tanya Berardini of TAIR).</t>
  </si>
  <si>
    <t>mod1, enr</t>
  </si>
  <si>
    <t>At3g09560</t>
  </si>
  <si>
    <r>
      <t>kcs2</t>
    </r>
    <r>
      <rPr>
        <b/>
        <sz val="10"/>
        <rFont val="Calibri"/>
        <family val="2"/>
        <scheme val="minor"/>
      </rPr>
      <t>0</t>
    </r>
  </si>
  <si>
    <t xml:space="preserve">sad6 </t>
  </si>
  <si>
    <t>dcf</t>
  </si>
  <si>
    <t>"Lipase" class mutant distribution</t>
  </si>
  <si>
    <r>
      <t xml:space="preserve">Direct transcriptional activator of some late fatty acid biosynthetic genes and lipogenic genes; significant decreases in the amount of major cutin monomers produced by triple mutant wri1wri3wri4 </t>
    </r>
    <r>
      <rPr>
        <sz val="10"/>
        <color theme="1"/>
        <rFont val="Courier New"/>
        <family val="3"/>
      </rPr>
      <t>fl</t>
    </r>
    <r>
      <rPr>
        <sz val="10"/>
        <color theme="1"/>
        <rFont val="Arial"/>
        <family val="2"/>
      </rPr>
      <t xml:space="preserve">owers. the main flower cutin monomer (10,16-dihydroxypalmitate) was decreased by more than 50%. </t>
    </r>
    <r>
      <rPr>
        <sz val="10"/>
        <color theme="1"/>
        <rFont val="Times New Roman"/>
        <family val="2"/>
      </rPr>
      <t xml:space="preserve"> </t>
    </r>
  </si>
  <si>
    <t>Fatty Acid Synthesis; Cutin Synthesis &amp; Transport 1</t>
  </si>
  <si>
    <t>Disorganized ER morphology</t>
  </si>
  <si>
    <t>Prokaryotic Galactolipid, Sulfolipid, &amp; Phospholipid Synthesis</t>
  </si>
  <si>
    <t xml:space="preserve"> ARALIPmutantDB: Arabidopsis Mutants of Acyl Lipid Metabolism</t>
  </si>
  <si>
    <t>Fatty Acid Elongation &amp; Wax Biosynthesis; Suberin Synthesis &amp; Transport</t>
  </si>
  <si>
    <t xml:space="preserve">Myb Transcription Factor,member of the R2R3 factor gene family. </t>
  </si>
  <si>
    <t>asft, rwp1, fht-RNAi</t>
  </si>
  <si>
    <t>LTP type 3</t>
  </si>
  <si>
    <t>From ARALIP</t>
  </si>
  <si>
    <t>Addidtional Reference</t>
  </si>
  <si>
    <t>No in vitro activity detected</t>
  </si>
  <si>
    <t>At1g05800</t>
    <phoneticPr fontId="45" type="noConversion"/>
  </si>
  <si>
    <t>Mutant Char.; lipase activity</t>
    <phoneticPr fontId="45" type="noConversion"/>
  </si>
  <si>
    <t>Strong galactolipase and weak phospholipase</t>
    <phoneticPr fontId="45" type="noConversion"/>
  </si>
  <si>
    <t>Y. Hyun; S. Choi; H. J. Hwang; J. Yu; S. J. Nam; J. Ko; J. Y. Park; Y. S. Seo; E. Y. Kim; S. B. Ryu; W. T. Kim; Y. H. Lee; H. Kang; I. Lee</t>
    <phoneticPr fontId="45" type="noConversion"/>
  </si>
  <si>
    <t>Cooperation and Functional Diversification of Two Closely Related Galactolipase Genes for Jasmonate Biosynthesis</t>
    <phoneticPr fontId="45" type="noConversion"/>
  </si>
  <si>
    <t>Developmental Cell</t>
    <phoneticPr fontId="45" type="noConversion"/>
  </si>
  <si>
    <t>183-192</t>
    <phoneticPr fontId="45" type="noConversion"/>
  </si>
  <si>
    <t>http://www.ncbi.nlm.nih.gov/pubmed/18267087</t>
    <phoneticPr fontId="45" type="noConversion"/>
  </si>
  <si>
    <t>dgl</t>
  </si>
  <si>
    <t>At1g05800</t>
  </si>
  <si>
    <t xml:space="preserve">Protein family of 21 members-Root but not seed suberin phenotype. Other family members may have redundant functions. Double mutant of kcs2,kcs20 results in 15-20% reduction in cuticular wax. STKCS6 homology to both AtKCS6 and AtKCS5 is similar; it cannot unambiguously be assumed that StKCS6 is the potato orthologue of AtKCS6. Cuticular wax and fertility defect in mutants due to loss of pollen coat lipids. </t>
  </si>
  <si>
    <t>http://www.ncbi.nlm.nih.gov/pubmed/25060192</t>
  </si>
  <si>
    <t>216-29</t>
  </si>
  <si>
    <t>3 isoforms (alt. splicing); membrane protein located in the endoplasmic reticulum, required for  for cell division and expansion</t>
  </si>
  <si>
    <t>Seq. Similarity to CER2; affected in the production of wax components longer than 30 carbons</t>
  </si>
  <si>
    <t>Seq. Similarity to soybean BC; lipid phenotype not observed</t>
  </si>
  <si>
    <t>Seq. Similarity to soybean BC</t>
  </si>
  <si>
    <t>Seq. Similarity to yeast PDAT; MYB94 activates cuticular wax biosynthetic genes by binding directly to their gene promoter; Loss of function phenotypes not reported; mutant pdat1 does not show phenotype, but dgat1/pdat1 mutant is lethal</t>
  </si>
  <si>
    <t xml:space="preserve">Endogneous substrates unknown; Plants deficient in AtADS1 expression had reduced levels of 26:1( n -9) in seed lipids, but no significant changes in leaf phospholipids or sphingolipids  </t>
  </si>
  <si>
    <t>degradation of even cis-unsaturated fatty acids; plasma membrane localization</t>
  </si>
  <si>
    <t>Overexpression activates ectopic suberin synthesis and changes cuticle structure; Loss of function phenotypes not reported</t>
  </si>
  <si>
    <t>Mutant Char.; Seq. Similarity; Heterol Exp'n.</t>
  </si>
  <si>
    <t>Mutant Char.; Yeast ino1 complementation</t>
  </si>
  <si>
    <t>Mutant Char.; Comple. of E. coli mutant</t>
  </si>
  <si>
    <t xml:space="preserve">Mutant Char.; Heterol Exp'n.; in planta Overexp'n.; </t>
  </si>
  <si>
    <t xml:space="preserve">Mutant Char.; Heterol Exp'n.; Comple. of yeast mutant
</t>
  </si>
  <si>
    <t>Mutant Char.; Seq. Similarity; upregulated in epidermis</t>
  </si>
  <si>
    <t>Mutant Char.; biochemical evidence</t>
  </si>
  <si>
    <t>Mutant Char.; Heterol Exp'n.
Potato StKCS6-RNAi characterization; seq. similarity to AtKSC5</t>
  </si>
  <si>
    <t>Mutant Char.; Heterol Exp'n.; Comple. of yeast mutant</t>
  </si>
  <si>
    <t>Mutant Char.; inhibitor study</t>
  </si>
  <si>
    <t>Mutant Char.; In vitro assay; promoter-reporter expression in Arabidopsis</t>
  </si>
  <si>
    <t xml:space="preserve"> Mutant Char.; In vitro assay</t>
  </si>
  <si>
    <t>Mutant Char.; Also has phosphatase activity in vitro, detected in plasma membrane proteomics</t>
  </si>
  <si>
    <t>Mutant Char.; Heterol Exp'n.; RNAi lines
Transgenic plant Char; Heterol Exp'n.</t>
  </si>
  <si>
    <t>Mutant Char.; overexpression study</t>
  </si>
  <si>
    <t>MutantChar., in vitro assay</t>
  </si>
  <si>
    <t>Eukaryotic Galactolipid &amp; Sulfolipid Synthesis; Lipid Trafficking</t>
  </si>
  <si>
    <t>Acyl-CoA Desaturase-like, FAD5-like Desaturase</t>
  </si>
  <si>
    <t>ADS, FAD5 like (ADS)</t>
  </si>
  <si>
    <t>Acyl-CoA Desaturase-like ACYL-LIPID DESATURASE 16:0D9 extraplastidial phospholipid desaturase</t>
  </si>
  <si>
    <t>Fatty Acid Elongation &amp; Wax Biosynthesis; Eukaryotic Phospholipid Synthesis &amp; Editing</t>
  </si>
  <si>
    <t>CSS2; CDP-DAGS</t>
  </si>
  <si>
    <t>Seq. Similarity; Heterol Exp'n. Mutant Char., in vitro Char.</t>
  </si>
  <si>
    <t>CYP450, 96A, SADH</t>
  </si>
  <si>
    <t>Secondary Alcohol Dehydrogenase, Midchain Alkane Hydroxylase  /  Cytochrome P450, 96A / MAH1</t>
  </si>
  <si>
    <t xml:space="preserve">WBC13 / ABCG13
</t>
  </si>
  <si>
    <t>Cutin Synthesis &amp; Transport 1; Fatty Acid Elongation &amp; Wax Biosynthesis; Suberin Synthesis &amp; Transport 1</t>
  </si>
  <si>
    <t>Cutin Synthesis &amp; Transport 2; Fatty Acid Elongation &amp; Wax Biosynthesis; Suberin Synthesis &amp; Transport 3</t>
  </si>
  <si>
    <t>Fatty Acid Elongation &amp; Wax Biosynthesis; Suberin Synthesis &amp; Transport 1</t>
  </si>
  <si>
    <t xml:space="preserve">2.3.1.119
</t>
  </si>
  <si>
    <t>KCS5 / CER60</t>
  </si>
  <si>
    <t>AlcFAR2 / MS2 / FAR2</t>
  </si>
  <si>
    <t>Alcohol-forming Fatty Acyl-CoA Reductase, MALE STERILITY 2 / FAR2</t>
  </si>
  <si>
    <t>MCMT/ MCAMT</t>
  </si>
  <si>
    <t>Fatty Acid Elongation, Desaturation &amp; Export From Plastid; Fatty Acid Synthesis</t>
  </si>
  <si>
    <t>Fatty Acid Elongation, Desaturation &amp; Export From Plastid; Prokaryotic Galactolipid, Sulfolipid, &amp; Phospholipid Synthesis 1; Fatty Acid Synthesis</t>
  </si>
  <si>
    <t>Fatty Acid Synthesis; Triacylglycerol Biosynthesis</t>
  </si>
  <si>
    <t>Phosphatidylinositol-4-Kinase gamma, type II Phosphatidylinositol-4-Kinase gamma</t>
  </si>
  <si>
    <t>Prokaryotic Galactolipid, Sulfolipid, &amp; Phospholipid Synthesis 1, Eukaryotic Galactolipid &amp; Sulfolipid Synthesis, Sphingolipid Biosynthesis 1, Phospholipid Signaling</t>
  </si>
  <si>
    <t>Mitochondrial Phospholipid Synthesis; Prokaryotic Galactolipid, Sulfolipid, &amp; Phospholipid Synthesis 1</t>
  </si>
  <si>
    <t>PP, LCBPP</t>
  </si>
  <si>
    <t>Phosphatidate Phosphatase,Long Chain Base 1-Phosphate Phosphatase</t>
  </si>
  <si>
    <t>Phosphatidate phosphatase activity reported Nakamura et al (2007).Plastidial localization, double mutant lpp-1lpp-2 no change in bulk glycerolipid metabolism; Plastidial localization, single mutant lpp- lethal (Ref1), suggested function:LCB-P phosphatases (Ref2)</t>
  </si>
  <si>
    <t>Has in vitro sn-2 acyltransferase but no phosphatase activity. Not only in mitochondria but also in endomembranes. Fertility phenotype in mutant. GPAT1, an isozyme with uncertain function but for tapetum and anther development (Zheng et al., 2003; Li et al., 2012)</t>
  </si>
  <si>
    <t>FAD5 Desaturase</t>
  </si>
  <si>
    <t>FAD5 (ADS)</t>
  </si>
  <si>
    <t>delta9-desaturase, active on PG, MGDG, DGDG, SQDG</t>
  </si>
  <si>
    <t>Sphingolipid Biosynthesis; Sphingolipid Biosynthesis 2</t>
  </si>
  <si>
    <t>Dihydrosphingosine Δ-4 Desaturase, sphingolipid Δ4-desaturase</t>
  </si>
  <si>
    <t>DSD1</t>
  </si>
  <si>
    <t>Peroxisomal Enoyl-CoA Hydratase 2,Enoyl CoA hydratase</t>
  </si>
  <si>
    <t>ECH2, ECH</t>
  </si>
  <si>
    <t>Peroxisomal Enoyl-CoA Hydratase 2, Enoyl CoA hydratase</t>
  </si>
  <si>
    <t>ABCAT</t>
  </si>
  <si>
    <t xml:space="preserve">Broad substrate specificity for TAG and phospholipids. Seq. similarity  (to AtLIP1 ; human gastric ; lysosomal lipases BLAST score&gt;100).  </t>
  </si>
  <si>
    <t>Triacylglycerol Lipase-like (TAGL)</t>
  </si>
  <si>
    <t>TAGL-like</t>
  </si>
  <si>
    <t>Lysophosphatidic acid acyltransferase, CGI-58</t>
  </si>
  <si>
    <t>LPAAT, CGI-58</t>
  </si>
  <si>
    <t>TT</t>
  </si>
  <si>
    <t>R2R3-MYB, Regulatory protein</t>
  </si>
  <si>
    <t>Mutant Char.; Heterol Exp'n.; Seq. Similarity; in vitro assay</t>
  </si>
  <si>
    <t>1-Acylglycerol-3-Phosphocholine Acyltransferase, Lysophospholipid acyltransferase</t>
  </si>
  <si>
    <t>Triacylglycerol Biosynthesis, Eukaryotic Phospholipid Synthesis &amp; Editing</t>
  </si>
  <si>
    <t>Acyl-CoA Desaturase-like, 16:0D9 extraplastidial phospholipid desaturase</t>
  </si>
  <si>
    <t>PAD4 displays similarity to TAG lipases and other esterases</t>
  </si>
  <si>
    <t>Lipase activity with p-nitrophenyl acetate and p-nitrophenyl butyrate as substrates . GLIP2 possesses both lipase/esterase, GLIP2 negatively regulates auxin signaling</t>
  </si>
  <si>
    <t>Lipase activity using p-nitrophenyl acetate and p-nitrophenyl butyrate as substrates. Localized in the cytosol, Function of GLIP1 in systemic defense response</t>
  </si>
  <si>
    <t>Prokaryotic Galactolipid, Sulfolipid, &amp; Phospholipid Synthesis 2, Oxylipin Metabolism 1,  Phospholipid Signaling</t>
  </si>
  <si>
    <t>Midchain Alkane Hydroxylase,Secondary Alcohol Dehydrogenase</t>
  </si>
  <si>
    <t>Small subunits of Serine palmitoyltransferase</t>
  </si>
  <si>
    <t xml:space="preserve"> EDS1 is the first plant L-family lipase representative to be cloned and assigned a function. </t>
  </si>
  <si>
    <t>resurrection protein</t>
  </si>
  <si>
    <t>a chloroplast membrane protein with a DnaJ-like domain</t>
  </si>
  <si>
    <t>6.4.1.2, 6.3.4.14</t>
  </si>
  <si>
    <t>2.3.1.75</t>
  </si>
  <si>
    <t>2.3.1.12</t>
  </si>
  <si>
    <t>1.8.1.4</t>
  </si>
  <si>
    <t>2.7.1.*, 2.7.1.68</t>
  </si>
  <si>
    <t>3.1.4.11</t>
  </si>
  <si>
    <t>ADS1</t>
  </si>
  <si>
    <t>Mutant Char.; Potato StKCS6-RNAi characterization; Arabidopsis mutant analysis (wax phenotype)</t>
  </si>
  <si>
    <t>Mutant Char.; Seq. Similarity to CER4</t>
  </si>
  <si>
    <t>Mutant Char.; in planta Overexpression;</t>
  </si>
  <si>
    <t>Mutant Char.; Heterol Exp'n.; Seq. Similarity; Comple. of yeast mutant</t>
  </si>
  <si>
    <t>Mutant Char.; Activity in vitro; Heterol Exp'n</t>
  </si>
  <si>
    <t>Mutant Char.; in-planta Overexp'n.; Seq. Similarity</t>
  </si>
  <si>
    <t>Can form aldehyde and/or production of C24:0-C30:0 chain length fatty alcohols of cuticular wax; Seq. Similarity to soybean jojoba and pea FAR enzymes</t>
  </si>
  <si>
    <t>High sequence similarity with ACX3 but lack of mutant phenotype suggests it does not make a significant contribution to straight chain fatty acid beta-oxidation or convershion of IBA to IAA.  Adham AR, Zolman BK, Millius A, Bartel B. 2005. Mutations in Arabidopsis acyl-CoA oxidase genes reveal distinct and overlapping roles in beta-oxidation. Plant J. 41:859-74
oxidase genes reveal distinct and overlapping roles in beta-oxidation. Plant J. 41:859–74</t>
  </si>
  <si>
    <t>Encodes a monofunctional enoyl-CoA hydratase 2, involved in the degradation of even cis-unsaturated fatty acids, gene expression is enhanced during the first 2 days of germination, as well as in senescent leaves. degradation of even cis-unsaturated fatty acids</t>
  </si>
  <si>
    <t>Previous enzyme ID : 164 (Patatin-like Acyl-Hydrolase) because of its Patatin domain; Experimental: lipid phenotype in double SDP1/SDP1-like mutant Strong homology to SDP1; enzyme activity not characterized; Double SDP1/SDP1L mutant seedlings cannot hydrolyze stored TAGs</t>
  </si>
  <si>
    <t>Mutant Char., Ectopic expression; Seq. Similarity</t>
  </si>
  <si>
    <t>Mutant Char.; RNAi lines; in -planta Overexp'n.; Seq. Similarity</t>
  </si>
  <si>
    <t>Mutant Char.; Seq. Similarity; Heterol Exp'n.; In vitro; Comple. of yeast mutant</t>
  </si>
  <si>
    <t>Eukaryotic Phospholipid Synthesis &amp; Editing; Triacylglycerol Biosynthesis</t>
  </si>
  <si>
    <t>PGPS/PGP2</t>
  </si>
  <si>
    <t>Serine Palmitoyltransferase</t>
  </si>
  <si>
    <t>Acyl acceptor could be glycerol-3-phosphate</t>
  </si>
  <si>
    <r>
      <t xml:space="preserve">cer2 lacks waxes longer than C28, implying that CER2 is required for C28 elongation.  GFP-tagged CER2 localizes to the ER.  Site-directed mutagenesis indicates that the classification of CER2 as a BAHD acyltransferase does not fit with CER2 catalytic activity.  Function of CER2 in C28 elongation shown by assay in </t>
    </r>
    <r>
      <rPr>
        <i/>
        <sz val="10"/>
        <color theme="1"/>
        <rFont val="Calibri"/>
        <family val="2"/>
        <scheme val="minor"/>
      </rPr>
      <t>Saccharomyces cerevisiae</t>
    </r>
    <r>
      <rPr>
        <sz val="10"/>
        <color theme="1"/>
        <rFont val="Calibri"/>
        <family val="2"/>
        <scheme val="minor"/>
      </rPr>
      <t>.</t>
    </r>
  </si>
  <si>
    <r>
      <t xml:space="preserve">lpp </t>
    </r>
    <r>
      <rPr>
        <b/>
        <sz val="10"/>
        <rFont val="Calibri"/>
        <family val="2"/>
      </rPr>
      <t>γ</t>
    </r>
  </si>
  <si>
    <t>At5g03080</t>
  </si>
  <si>
    <t>At5g50700</t>
  </si>
  <si>
    <t>At5g50600</t>
  </si>
  <si>
    <t>Heterologous expression, hydroxysteroid dehydrogenase enzyme activity.</t>
  </si>
  <si>
    <t>HSD1, MID1</t>
  </si>
  <si>
    <t>Sentandreu, M.,  Martín, G., González-Schain,N., Leivar, P., Soy, J., Tepperman,J.M., Quail, P.H.,and  Montea, E.</t>
  </si>
  <si>
    <r>
      <t xml:space="preserve">Functional Profiling Identifies Genes Involved in Organ-Specific Branches of the PIF3 Regulatory Network in </t>
    </r>
    <r>
      <rPr>
        <i/>
        <sz val="10"/>
        <color theme="1"/>
        <rFont val="Calibri"/>
        <family val="2"/>
        <scheme val="minor"/>
      </rPr>
      <t>Arabidopsis</t>
    </r>
  </si>
  <si>
    <t>3974-3991</t>
  </si>
  <si>
    <t>http://www.ncbi.nlm.nih.gov/pubmed/22108407</t>
  </si>
  <si>
    <r>
      <t xml:space="preserve">At5g50600 encodes a member of the short-chain dehydrogenase reductase superfamily with 11β- and 17β-hydroxysteroid dehydrogenase activities associated with </t>
    </r>
    <r>
      <rPr>
        <i/>
        <sz val="10"/>
        <color theme="1"/>
        <rFont val="Calibri"/>
        <family val="2"/>
        <scheme val="minor"/>
      </rPr>
      <t>Arabidopsis thaliana</t>
    </r>
    <r>
      <rPr>
        <sz val="10"/>
        <color theme="1"/>
        <rFont val="Calibri"/>
        <family val="2"/>
        <scheme val="minor"/>
      </rPr>
      <t xml:space="preserve"> seed oil bodies</t>
    </r>
  </si>
  <si>
    <t>d'Andréa, S.,  Canonge, M., Beopoulos, A., Jolivet, P., Hartmann, M.A., Miquel, M., Lepiniec, L., and Chardot, T.</t>
  </si>
  <si>
    <t>Biochimie</t>
  </si>
  <si>
    <t>222-229</t>
  </si>
  <si>
    <t>http://www.sciencedirect.com/science/article/pii/S0300908406002161</t>
  </si>
  <si>
    <t>OBP</t>
  </si>
  <si>
    <t>Oil-Body protein, Stereolesin</t>
  </si>
  <si>
    <t>Hydroxysteroid dehydrogenase, Stereolesin</t>
  </si>
  <si>
    <t>Identified by proteomics in purified seed oil bodies.  Overexpression in E. coli:  Encodes a hydroxysteroid dehydrogenase shown to act as a NADP+-dependent 11β-,17β-hydroxysteroid dehydrogenase/17β-ketosteroid reductase called HSD1. Two copies of HSD1 (At5g50600 and At5g50700) exist in the Arabidopsis genome as a result of an exact 33-kb duplication on chromosome 5.</t>
  </si>
  <si>
    <t>Based on:  Kathleen McGlew, Vincent Shaw, Meng Zhang, Ryeo Jin Kim, Weili Yang, Basil Shorrosh, Mi Chung Suh, John Ohlrogge. An Annotated Database of Arabidopsis Mutants of Acyl Lipid Metabolism. Plant Cell Reports special edition on “Plant Lipid Biology and Biotechnology”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</si>
</sst>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General"/>
    <numFmt numFmtId="165" formatCode="[$$-409]#,##0.00;[Red]&quot;-&quot;[$$-409]#,##0.00"/>
  </numFmts>
  <fonts count="11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1"/>
      <color theme="1"/>
      <name val="Arial"/>
      <family val="2"/>
    </font>
    <font>
      <b/>
      <sz val="10"/>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sz val="10"/>
      <color theme="1"/>
      <name val="Arial1"/>
    </font>
    <font>
      <sz val="10"/>
      <color theme="1"/>
      <name val="Arial"/>
      <family val="2"/>
    </font>
    <font>
      <sz val="10"/>
      <name val="Arial"/>
      <family val="2"/>
    </font>
    <font>
      <b/>
      <sz val="10"/>
      <name val="Calibri"/>
      <family val="2"/>
      <scheme val="minor"/>
    </font>
    <font>
      <sz val="10"/>
      <color theme="1"/>
      <name val="Times New Roman"/>
      <family val="2"/>
    </font>
    <font>
      <sz val="10"/>
      <color indexed="8"/>
      <name val="Arial1"/>
    </font>
    <font>
      <sz val="11"/>
      <color rgb="FF000000"/>
      <name val="Calibri"/>
      <family val="2"/>
    </font>
    <font>
      <sz val="11"/>
      <color theme="1"/>
      <name val="Calibri"/>
      <family val="2"/>
      <scheme val="minor"/>
    </font>
    <font>
      <sz val="10"/>
      <color indexed="8"/>
      <name val="Arial"/>
      <family val="2"/>
    </font>
    <font>
      <u/>
      <sz val="10"/>
      <color rgb="FF0000D4"/>
      <name val="Arial"/>
      <family val="2"/>
    </font>
    <font>
      <u/>
      <sz val="10"/>
      <color indexed="12"/>
      <name val="Arial"/>
      <family val="2"/>
    </font>
    <font>
      <sz val="10"/>
      <color rgb="FF000000"/>
      <name val="Arial1"/>
    </font>
    <font>
      <b/>
      <i/>
      <sz val="16"/>
      <color theme="1"/>
      <name val="Arial"/>
      <family val="2"/>
    </font>
    <font>
      <b/>
      <i/>
      <sz val="16"/>
      <color rgb="FF000000"/>
      <name val="Arial"/>
      <family val="2"/>
    </font>
    <font>
      <u/>
      <sz val="11"/>
      <color indexed="12"/>
      <name val="Calibri"/>
      <family val="2"/>
    </font>
    <font>
      <sz val="13"/>
      <name val="Lucida Grande"/>
    </font>
    <font>
      <sz val="10"/>
      <color rgb="FF000000"/>
      <name val="Arial"/>
      <family val="2"/>
    </font>
    <font>
      <b/>
      <i/>
      <u/>
      <sz val="11"/>
      <color theme="1"/>
      <name val="Arial"/>
      <family val="2"/>
    </font>
    <font>
      <b/>
      <i/>
      <u/>
      <sz val="11"/>
      <color rgb="FF000000"/>
      <name val="Arial"/>
      <family val="2"/>
    </font>
    <font>
      <b/>
      <sz val="10"/>
      <color rgb="FFFF0000"/>
      <name val="Calibri"/>
      <family val="2"/>
      <scheme val="minor"/>
    </font>
    <font>
      <sz val="10"/>
      <color rgb="FFFF0000"/>
      <name val="Calibri"/>
      <family val="2"/>
      <scheme val="minor"/>
    </font>
    <font>
      <u/>
      <sz val="11"/>
      <color theme="10"/>
      <name val="Arial"/>
      <family val="2"/>
    </font>
    <font>
      <u/>
      <sz val="11"/>
      <color theme="11"/>
      <name val="Arial"/>
      <family val="2"/>
    </font>
    <font>
      <b/>
      <sz val="10"/>
      <name val="Calibri"/>
      <family val="2"/>
    </font>
    <font>
      <i/>
      <sz val="10"/>
      <color theme="1"/>
      <name val="Calibri"/>
      <family val="2"/>
      <scheme val="minor"/>
    </font>
    <font>
      <b/>
      <sz val="10"/>
      <color theme="1" tint="0.499984740745262"/>
      <name val="Calibri"/>
      <family val="2"/>
      <scheme val="minor"/>
    </font>
    <font>
      <sz val="10"/>
      <color theme="1" tint="0.499984740745262"/>
      <name val="Calibri"/>
      <family val="2"/>
      <scheme val="minor"/>
    </font>
    <font>
      <b/>
      <i/>
      <sz val="10"/>
      <color rgb="FFFF0000"/>
      <name val="Calibri"/>
      <family val="2"/>
      <scheme val="minor"/>
    </font>
    <font>
      <b/>
      <sz val="18"/>
      <color rgb="FFFF0000"/>
      <name val="Calibri"/>
      <family val="2"/>
      <scheme val="minor"/>
    </font>
    <font>
      <i/>
      <sz val="10"/>
      <color theme="1"/>
      <name val="Calibri"/>
      <family val="3"/>
      <charset val="134"/>
      <scheme val="minor"/>
    </font>
    <font>
      <sz val="10"/>
      <color theme="1"/>
      <name val="Calibri"/>
      <family val="3"/>
      <charset val="134"/>
      <scheme val="minor"/>
    </font>
    <font>
      <sz val="10"/>
      <color theme="1"/>
      <name val="Courier New"/>
      <family val="3"/>
    </font>
    <font>
      <sz val="12"/>
      <color theme="1"/>
      <name val="Times New Roman"/>
      <family val="1"/>
    </font>
    <font>
      <sz val="10"/>
      <color theme="1"/>
      <name val="맑은 고딕"/>
      <family val="3"/>
      <charset val="129"/>
    </font>
    <font>
      <i/>
      <sz val="10"/>
      <color theme="1"/>
      <name val="Arial"/>
      <family val="2"/>
    </font>
    <font>
      <i/>
      <sz val="10"/>
      <color theme="1"/>
      <name val="맑은 고딕"/>
      <family val="2"/>
    </font>
    <font>
      <sz val="10"/>
      <color theme="1"/>
      <name val="Calibri"/>
      <family val="3"/>
      <charset val="129"/>
      <scheme val="minor"/>
    </font>
    <font>
      <b/>
      <sz val="10"/>
      <color theme="1"/>
      <name val="Symbol"/>
      <family val="1"/>
      <charset val="2"/>
    </font>
    <font>
      <sz val="10"/>
      <name val="Calibri"/>
      <family val="3"/>
      <charset val="129"/>
      <scheme val="minor"/>
    </font>
    <font>
      <b/>
      <sz val="10"/>
      <name val="Calibri"/>
      <family val="3"/>
      <charset val="129"/>
      <scheme val="minor"/>
    </font>
    <font>
      <sz val="10"/>
      <color theme="1"/>
      <name val="Calibri"/>
      <family val="2"/>
    </font>
    <font>
      <sz val="10"/>
      <color rgb="FF000000"/>
      <name val="Calibri"/>
      <family val="2"/>
      <scheme val="minor"/>
    </font>
    <font>
      <u/>
      <sz val="11"/>
      <color theme="10"/>
      <name val="Calibri"/>
      <family val="2"/>
    </font>
    <font>
      <sz val="12"/>
      <color rgb="FF9C0006"/>
      <name val="Calibri"/>
      <family val="2"/>
      <scheme val="minor"/>
    </font>
    <font>
      <b/>
      <sz val="10"/>
      <color theme="0" tint="-0.249977111117893"/>
      <name val="Calibri"/>
      <family val="2"/>
      <scheme val="minor"/>
    </font>
    <font>
      <b/>
      <sz val="14"/>
      <color rgb="FFFF0000"/>
      <name val="Calibri"/>
      <family val="2"/>
      <scheme val="minor"/>
    </font>
    <font>
      <b/>
      <sz val="11"/>
      <color theme="1" tint="0.499984740745262"/>
      <name val="Calibri"/>
      <family val="2"/>
      <scheme val="minor"/>
    </font>
    <font>
      <b/>
      <i/>
      <sz val="16"/>
      <name val="Calibri"/>
      <family val="2"/>
      <scheme val="minor"/>
    </font>
    <font>
      <b/>
      <sz val="11"/>
      <color rgb="FF00B0F0"/>
      <name val="Calibri"/>
      <family val="2"/>
      <scheme val="minor"/>
    </font>
    <font>
      <sz val="11"/>
      <name val="Calibri"/>
      <family val="2"/>
      <scheme val="minor"/>
    </font>
    <font>
      <u/>
      <sz val="11"/>
      <color theme="10"/>
      <name val="Calibri"/>
      <family val="2"/>
      <scheme val="minor"/>
    </font>
    <font>
      <sz val="10"/>
      <color rgb="FF00B0F0"/>
      <name val="Calibri"/>
      <family val="2"/>
      <scheme val="minor"/>
    </font>
    <font>
      <sz val="10"/>
      <color rgb="FFFFC000"/>
      <name val="Calibri"/>
      <family val="2"/>
      <scheme val="minor"/>
    </font>
    <font>
      <sz val="10"/>
      <color rgb="FFFFC000"/>
      <name val="Calibri"/>
      <family val="3"/>
      <charset val="129"/>
      <scheme val="minor"/>
    </font>
    <font>
      <sz val="10"/>
      <color theme="6" tint="-0.249977111117893"/>
      <name val="Calibri"/>
      <family val="2"/>
      <scheme val="minor"/>
    </font>
    <font>
      <sz val="10"/>
      <color theme="7"/>
      <name val="Calibri"/>
      <family val="2"/>
      <scheme val="minor"/>
    </font>
    <font>
      <sz val="11"/>
      <color theme="1"/>
      <name val="Calibri"/>
      <family val="2"/>
      <charset val="129"/>
      <scheme val="minor"/>
    </font>
    <font>
      <b/>
      <i/>
      <sz val="10"/>
      <color theme="1"/>
      <name val="Calibri"/>
      <family val="2"/>
      <scheme val="minor"/>
    </font>
    <font>
      <sz val="9"/>
      <color theme="1"/>
      <name val="Calibri"/>
      <family val="2"/>
      <scheme val="minor"/>
    </font>
    <font>
      <sz val="11"/>
      <name val="Arial"/>
      <family val="2"/>
    </font>
    <font>
      <i/>
      <sz val="10"/>
      <name val="Calibri"/>
      <family val="2"/>
      <scheme val="minor"/>
    </font>
    <font>
      <sz val="10"/>
      <color theme="5"/>
      <name val="Calibri"/>
      <family val="2"/>
      <scheme val="minor"/>
    </font>
    <font>
      <b/>
      <sz val="16"/>
      <color rgb="FFFF0000"/>
      <name val="Arial"/>
      <family val="2"/>
    </font>
    <font>
      <sz val="10"/>
      <name val="Calibri"/>
      <family val="2"/>
    </font>
    <font>
      <sz val="10"/>
      <name val="Courier New"/>
      <family val="3"/>
    </font>
    <font>
      <sz val="10"/>
      <name val="Times New Roman"/>
      <family val="2"/>
    </font>
    <font>
      <strike/>
      <sz val="10"/>
      <name val="Calibri"/>
      <family val="2"/>
      <scheme val="minor"/>
    </font>
    <font>
      <sz val="12"/>
      <color rgb="FFFF0000"/>
      <name val="Calibri"/>
      <family val="2"/>
      <scheme val="minor"/>
    </font>
    <font>
      <b/>
      <sz val="12"/>
      <name val="Calibri"/>
      <family val="2"/>
    </font>
    <font>
      <b/>
      <sz val="11"/>
      <color theme="1"/>
      <name val="Arial"/>
      <family val="2"/>
    </font>
    <font>
      <b/>
      <sz val="12"/>
      <color rgb="FFFF0000"/>
      <name val="Calibri"/>
      <family val="2"/>
    </font>
    <font>
      <sz val="11"/>
      <color rgb="FFFF0000"/>
      <name val="Arial"/>
      <family val="2"/>
    </font>
    <font>
      <b/>
      <sz val="16"/>
      <color rgb="FFFF0000"/>
      <name val="Calibri"/>
      <family val="2"/>
      <scheme val="minor"/>
    </font>
    <font>
      <b/>
      <sz val="16"/>
      <color theme="1"/>
      <name val="Calibri"/>
      <family val="2"/>
      <scheme val="minor"/>
    </font>
    <font>
      <sz val="16"/>
      <color theme="1"/>
      <name val="Calibri"/>
      <family val="2"/>
      <scheme val="minor"/>
    </font>
    <font>
      <sz val="16"/>
      <color theme="1" tint="0.499984740745262"/>
      <name val="Calibri"/>
      <family val="2"/>
      <scheme val="minor"/>
    </font>
    <font>
      <sz val="16"/>
      <name val="Calibri"/>
      <family val="2"/>
      <scheme val="minor"/>
    </font>
    <font>
      <b/>
      <i/>
      <sz val="16"/>
      <color rgb="FFFF0000"/>
      <name val="Calibri"/>
      <family val="2"/>
      <scheme val="minor"/>
    </font>
    <font>
      <sz val="16"/>
      <color rgb="FFFF0000"/>
      <name val="Calibri"/>
      <family val="2"/>
      <scheme val="minor"/>
    </font>
    <font>
      <sz val="16"/>
      <color theme="1"/>
      <name val="Arial"/>
      <family val="2"/>
    </font>
    <font>
      <sz val="16"/>
      <name val="Calibri"/>
      <family val="3"/>
      <charset val="129"/>
      <scheme val="minor"/>
    </font>
    <font>
      <b/>
      <sz val="16"/>
      <name val="Calibri"/>
      <family val="2"/>
      <scheme val="minor"/>
    </font>
    <font>
      <b/>
      <sz val="12"/>
      <name val="Calibri"/>
      <family val="2"/>
      <scheme val="minor"/>
    </font>
    <font>
      <b/>
      <sz val="11"/>
      <color theme="1"/>
      <name val="Calibri"/>
      <family val="2"/>
      <scheme val="minor"/>
    </font>
    <font>
      <sz val="11"/>
      <color theme="0"/>
      <name val="Calibri"/>
      <family val="2"/>
      <scheme val="minor"/>
    </font>
    <font>
      <b/>
      <sz val="11"/>
      <color rgb="FF00B0F0"/>
      <name val="Arial"/>
      <family val="2"/>
    </font>
    <font>
      <b/>
      <sz val="10"/>
      <name val="Cambria"/>
      <family val="1"/>
    </font>
    <font>
      <sz val="10"/>
      <name val="Cambria"/>
      <family val="1"/>
    </font>
    <font>
      <sz val="10"/>
      <color theme="1"/>
      <name val="Cambria"/>
      <family val="1"/>
    </font>
    <font>
      <sz val="10"/>
      <color theme="1" tint="0.499984740745262"/>
      <name val="Cambria"/>
      <family val="1"/>
    </font>
  </fonts>
  <fills count="13">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FC7CE"/>
      </patternFill>
    </fill>
    <fill>
      <patternFill patternType="solid">
        <fgColor theme="9" tint="0.39997558519241921"/>
        <bgColor indexed="64"/>
      </patternFill>
    </fill>
    <fill>
      <patternFill patternType="solid">
        <fgColor theme="6" tint="0.79998168889431442"/>
        <bgColor indexed="64"/>
      </patternFill>
    </fill>
  </fills>
  <borders count="9">
    <border>
      <left/>
      <right/>
      <top/>
      <bottom/>
      <diagonal/>
    </border>
    <border>
      <left/>
      <right/>
      <top style="thin">
        <color theme="4"/>
      </top>
      <bottom style="double">
        <color theme="4"/>
      </bottom>
      <diagonal/>
    </border>
    <border>
      <left style="thin">
        <color auto="1"/>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26">
    <xf numFmtId="0" fontId="0" fillId="0" borderId="0"/>
    <xf numFmtId="164" fontId="22" fillId="0" borderId="0"/>
    <xf numFmtId="164" fontId="23" fillId="0" borderId="0"/>
    <xf numFmtId="0" fontId="24" fillId="0" borderId="0"/>
    <xf numFmtId="0" fontId="24" fillId="0" borderId="0"/>
    <xf numFmtId="0" fontId="26" fillId="0" borderId="0"/>
    <xf numFmtId="164" fontId="27" fillId="0" borderId="0"/>
    <xf numFmtId="164" fontId="28" fillId="0" borderId="0"/>
    <xf numFmtId="164" fontId="23" fillId="0" borderId="0"/>
    <xf numFmtId="0" fontId="29" fillId="0" borderId="0"/>
    <xf numFmtId="164" fontId="30" fillId="0" borderId="0"/>
    <xf numFmtId="164" fontId="23" fillId="0" borderId="0"/>
    <xf numFmtId="164" fontId="31" fillId="0" borderId="0"/>
    <xf numFmtId="164" fontId="32" fillId="0" borderId="0"/>
    <xf numFmtId="0" fontId="33" fillId="0" borderId="0"/>
    <xf numFmtId="0" fontId="34" fillId="0" borderId="0">
      <alignment horizontal="center"/>
    </xf>
    <xf numFmtId="0" fontId="34" fillId="0" borderId="0">
      <alignment horizontal="center" textRotation="90"/>
    </xf>
    <xf numFmtId="164" fontId="35" fillId="0" borderId="0">
      <alignment horizontal="center" textRotation="90"/>
    </xf>
    <xf numFmtId="164" fontId="31" fillId="0" borderId="0"/>
    <xf numFmtId="0" fontId="36" fillId="0" borderId="0" applyNumberFormat="0" applyFill="0" applyBorder="0" applyAlignment="0" applyProtection="0">
      <alignment vertical="top"/>
      <protection locked="0"/>
    </xf>
    <xf numFmtId="0" fontId="15" fillId="0" borderId="0"/>
    <xf numFmtId="0" fontId="17" fillId="0" borderId="0"/>
    <xf numFmtId="0" fontId="29" fillId="0" borderId="0"/>
    <xf numFmtId="0" fontId="24" fillId="0" borderId="0"/>
    <xf numFmtId="164" fontId="23" fillId="0" borderId="0"/>
    <xf numFmtId="164" fontId="30" fillId="0" borderId="0"/>
    <xf numFmtId="0" fontId="24" fillId="0" borderId="0"/>
    <xf numFmtId="0" fontId="29" fillId="0" borderId="0"/>
    <xf numFmtId="0" fontId="29" fillId="0" borderId="0"/>
    <xf numFmtId="0" fontId="29" fillId="0" borderId="0"/>
    <xf numFmtId="0" fontId="29" fillId="0" borderId="0"/>
    <xf numFmtId="0" fontId="24" fillId="0" borderId="0"/>
    <xf numFmtId="0" fontId="37" fillId="0" borderId="0" applyNumberFormat="0" applyFill="0" applyBorder="0" applyAlignment="0" applyProtection="0"/>
    <xf numFmtId="0" fontId="38" fillId="0" borderId="0"/>
    <xf numFmtId="164" fontId="23" fillId="0" borderId="0"/>
    <xf numFmtId="0" fontId="24" fillId="0" borderId="0"/>
    <xf numFmtId="0" fontId="15" fillId="0" borderId="0"/>
    <xf numFmtId="0" fontId="28" fillId="0" borderId="0"/>
    <xf numFmtId="0" fontId="24" fillId="0" borderId="0"/>
    <xf numFmtId="0" fontId="24" fillId="0" borderId="0"/>
    <xf numFmtId="164" fontId="23" fillId="0" borderId="0"/>
    <xf numFmtId="164" fontId="23" fillId="0" borderId="0"/>
    <xf numFmtId="0" fontId="29" fillId="0" borderId="0"/>
    <xf numFmtId="0" fontId="29" fillId="0" borderId="0"/>
    <xf numFmtId="0" fontId="29" fillId="0" borderId="0"/>
    <xf numFmtId="0" fontId="39" fillId="0" borderId="0"/>
    <xf numFmtId="164" fontId="40" fillId="0" borderId="0"/>
    <xf numFmtId="165" fontId="39" fillId="0" borderId="0"/>
    <xf numFmtId="165" fontId="40" fillId="0" borderId="0"/>
    <xf numFmtId="0" fontId="16" fillId="0" borderId="1" applyNumberFormat="0" applyFill="0" applyAlignment="0" applyProtection="0"/>
    <xf numFmtId="164" fontId="23" fillId="0" borderId="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14" fillId="0" borderId="0"/>
    <xf numFmtId="0" fontId="43" fillId="0" borderId="0" applyNumberFormat="0" applyFill="0" applyBorder="0" applyAlignment="0" applyProtection="0">
      <alignment vertical="top"/>
      <protection locked="0"/>
    </xf>
    <xf numFmtId="0" fontId="14" fillId="0" borderId="0"/>
    <xf numFmtId="0" fontId="14" fillId="0" borderId="0"/>
    <xf numFmtId="0" fontId="44" fillId="0" borderId="0" applyNumberFormat="0" applyFill="0" applyBorder="0" applyAlignment="0" applyProtection="0"/>
    <xf numFmtId="0" fontId="44" fillId="0" borderId="0" applyNumberFormat="0" applyFill="0" applyBorder="0" applyAlignment="0" applyProtection="0"/>
    <xf numFmtId="0" fontId="13" fillId="0" borderId="0"/>
    <xf numFmtId="0" fontId="12" fillId="0" borderId="0"/>
    <xf numFmtId="0" fontId="11"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0" fillId="0" borderId="0"/>
    <xf numFmtId="0" fontId="10" fillId="0" borderId="0"/>
    <xf numFmtId="0" fontId="9" fillId="0" borderId="0"/>
    <xf numFmtId="0" fontId="8" fillId="0" borderId="0"/>
    <xf numFmtId="0" fontId="7" fillId="0" borderId="0"/>
    <xf numFmtId="0" fontId="6" fillId="0" borderId="0"/>
    <xf numFmtId="0" fontId="64" fillId="0" borderId="0" applyNumberFormat="0" applyFill="0" applyBorder="0" applyAlignment="0" applyProtection="0">
      <alignment vertical="top"/>
      <protection locked="0"/>
    </xf>
    <xf numFmtId="0" fontId="65" fillId="10" borderId="0" applyNumberFormat="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 fillId="0" borderId="0"/>
    <xf numFmtId="0" fontId="5" fillId="0" borderId="0"/>
    <xf numFmtId="0" fontId="4" fillId="0" borderId="0"/>
    <xf numFmtId="0" fontId="4" fillId="0" borderId="0"/>
    <xf numFmtId="0" fontId="3" fillId="0" borderId="0"/>
    <xf numFmtId="0" fontId="72" fillId="0" borderId="0" applyNumberFormat="0" applyFill="0" applyBorder="0" applyAlignment="0" applyProtection="0"/>
    <xf numFmtId="0" fontId="78" fillId="0" borderId="0">
      <alignment vertical="center"/>
    </xf>
    <xf numFmtId="0" fontId="2"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308">
    <xf numFmtId="0" fontId="0" fillId="0" borderId="0" xfId="0"/>
    <xf numFmtId="0" fontId="18" fillId="0" borderId="0" xfId="0" applyFont="1" applyFill="1" applyBorder="1" applyAlignment="1"/>
    <xf numFmtId="0" fontId="19" fillId="0" borderId="0" xfId="0" applyFont="1" applyBorder="1"/>
    <xf numFmtId="0" fontId="19" fillId="0" borderId="0" xfId="0" applyFont="1"/>
    <xf numFmtId="0" fontId="19" fillId="0" borderId="0" xfId="0" applyFont="1" applyFill="1"/>
    <xf numFmtId="0" fontId="20" fillId="0" borderId="0" xfId="0" applyFont="1" applyFill="1"/>
    <xf numFmtId="0" fontId="19" fillId="0" borderId="0" xfId="0" applyFont="1" applyFill="1" applyBorder="1"/>
    <xf numFmtId="164" fontId="18" fillId="0" borderId="0" xfId="7" applyFont="1" applyFill="1" applyBorder="1" applyAlignment="1">
      <alignment horizontal="left"/>
    </xf>
    <xf numFmtId="0" fontId="41" fillId="0" borderId="0" xfId="0" applyFont="1" applyFill="1"/>
    <xf numFmtId="0" fontId="19" fillId="5" borderId="0" xfId="0" applyFont="1" applyFill="1"/>
    <xf numFmtId="0" fontId="19" fillId="0" borderId="0" xfId="0" applyFont="1" applyFill="1" applyAlignment="1">
      <alignment horizontal="center" vertical="center"/>
    </xf>
    <xf numFmtId="164" fontId="18" fillId="0" borderId="0" xfId="1" applyFont="1" applyFill="1" applyBorder="1" applyAlignment="1">
      <alignment horizontal="center" vertical="center" wrapText="1"/>
    </xf>
    <xf numFmtId="0" fontId="19" fillId="6" borderId="0" xfId="0" applyFont="1" applyFill="1" applyBorder="1"/>
    <xf numFmtId="0" fontId="19" fillId="0" borderId="0" xfId="0" applyFont="1" applyAlignment="1">
      <alignment horizontal="center"/>
    </xf>
    <xf numFmtId="0" fontId="19" fillId="0" borderId="0" xfId="0" applyFont="1" applyFill="1" applyAlignment="1">
      <alignment horizontal="center"/>
    </xf>
    <xf numFmtId="0" fontId="19" fillId="0" borderId="0" xfId="0" applyFont="1" applyFill="1" applyAlignment="1"/>
    <xf numFmtId="0" fontId="20" fillId="0" borderId="0" xfId="0" applyFont="1" applyFill="1" applyAlignment="1"/>
    <xf numFmtId="0" fontId="25" fillId="0" borderId="0" xfId="0" applyFont="1" applyFill="1"/>
    <xf numFmtId="0" fontId="25" fillId="0" borderId="0" xfId="0" applyNumberFormat="1" applyFont="1" applyFill="1"/>
    <xf numFmtId="0" fontId="19" fillId="7" borderId="0" xfId="0" applyFont="1" applyFill="1" applyBorder="1"/>
    <xf numFmtId="0" fontId="19" fillId="0" borderId="0" xfId="0" applyFont="1" applyFill="1" applyBorder="1" applyAlignment="1"/>
    <xf numFmtId="0" fontId="18" fillId="0" borderId="0" xfId="0" applyFont="1"/>
    <xf numFmtId="0" fontId="19" fillId="8" borderId="0" xfId="0" applyFont="1" applyFill="1" applyBorder="1"/>
    <xf numFmtId="0" fontId="19" fillId="9" borderId="0" xfId="0" applyFont="1" applyFill="1"/>
    <xf numFmtId="0" fontId="21" fillId="5" borderId="0" xfId="0" applyFont="1" applyFill="1"/>
    <xf numFmtId="0" fontId="21" fillId="9" borderId="0" xfId="0" applyFont="1" applyFill="1"/>
    <xf numFmtId="0" fontId="42" fillId="0" borderId="0" xfId="0" applyFont="1" applyFill="1"/>
    <xf numFmtId="0" fontId="21" fillId="0" borderId="0" xfId="76" applyFont="1" applyAlignment="1" applyProtection="1"/>
    <xf numFmtId="0" fontId="21" fillId="9" borderId="0" xfId="76" applyFont="1" applyFill="1" applyAlignment="1" applyProtection="1"/>
    <xf numFmtId="0" fontId="21" fillId="0" borderId="0" xfId="0" applyFont="1"/>
    <xf numFmtId="0" fontId="19" fillId="7" borderId="0" xfId="0" applyFont="1" applyFill="1"/>
    <xf numFmtId="0" fontId="19" fillId="0" borderId="0" xfId="0" applyFont="1" applyFill="1" applyAlignment="1">
      <alignment horizontal="right"/>
    </xf>
    <xf numFmtId="0" fontId="48" fillId="0" borderId="0" xfId="0" applyFont="1"/>
    <xf numFmtId="0" fontId="25" fillId="0" borderId="0" xfId="78" applyFont="1" applyFill="1" applyBorder="1" applyAlignment="1">
      <alignment horizontal="left"/>
    </xf>
    <xf numFmtId="0" fontId="18" fillId="0" borderId="0" xfId="0" applyNumberFormat="1" applyFont="1" applyFill="1"/>
    <xf numFmtId="0" fontId="47" fillId="0" borderId="0" xfId="0" applyFont="1" applyFill="1" applyBorder="1" applyAlignment="1">
      <alignment vertical="center" wrapText="1"/>
    </xf>
    <xf numFmtId="0" fontId="21" fillId="0" borderId="0" xfId="0" applyFont="1" applyBorder="1"/>
    <xf numFmtId="0" fontId="19" fillId="0" borderId="0" xfId="0" applyFont="1" applyAlignment="1"/>
    <xf numFmtId="0" fontId="19" fillId="0" borderId="0" xfId="0" applyFont="1" applyFill="1" applyBorder="1" applyAlignment="1">
      <alignment readingOrder="1"/>
    </xf>
    <xf numFmtId="0" fontId="23" fillId="0" borderId="0" xfId="0" applyFont="1"/>
    <xf numFmtId="0" fontId="54" fillId="0" borderId="0" xfId="0" applyFont="1" applyAlignment="1"/>
    <xf numFmtId="0" fontId="60" fillId="6" borderId="0" xfId="0" applyFont="1" applyFill="1" applyBorder="1"/>
    <xf numFmtId="0" fontId="60" fillId="0" borderId="0" xfId="0" applyFont="1" applyFill="1" applyBorder="1"/>
    <xf numFmtId="0" fontId="60" fillId="0" borderId="0" xfId="0" applyFont="1" applyFill="1"/>
    <xf numFmtId="0" fontId="60" fillId="9" borderId="0" xfId="0" applyFont="1" applyFill="1"/>
    <xf numFmtId="0" fontId="21" fillId="0" borderId="0" xfId="0" applyFont="1" applyFill="1"/>
    <xf numFmtId="0" fontId="25" fillId="0" borderId="2" xfId="8" applyNumberFormat="1" applyFont="1" applyFill="1" applyBorder="1" applyAlignment="1">
      <alignment horizontal="left"/>
    </xf>
    <xf numFmtId="0" fontId="25" fillId="0" borderId="0" xfId="8" applyNumberFormat="1" applyFont="1" applyFill="1" applyBorder="1" applyAlignment="1">
      <alignment horizontal="left"/>
    </xf>
    <xf numFmtId="0" fontId="25" fillId="0" borderId="0" xfId="1" applyNumberFormat="1" applyFont="1" applyFill="1" applyBorder="1" applyAlignment="1">
      <alignment horizontal="left"/>
    </xf>
    <xf numFmtId="0" fontId="50" fillId="0" borderId="2" xfId="0" applyNumberFormat="1" applyFont="1" applyFill="1" applyBorder="1" applyAlignment="1"/>
    <xf numFmtId="0" fontId="25" fillId="0" borderId="0" xfId="78" applyNumberFormat="1" applyFont="1" applyFill="1" applyBorder="1" applyAlignment="1">
      <alignment horizontal="left"/>
    </xf>
    <xf numFmtId="0" fontId="25" fillId="0" borderId="2" xfId="0" applyNumberFormat="1" applyFont="1" applyFill="1" applyBorder="1" applyAlignment="1"/>
    <xf numFmtId="0" fontId="25" fillId="0" borderId="2" xfId="1" applyNumberFormat="1" applyFont="1" applyFill="1" applyBorder="1" applyAlignment="1">
      <alignment horizontal="center" vertical="center" wrapText="1"/>
    </xf>
    <xf numFmtId="0" fontId="25" fillId="0" borderId="0" xfId="7" applyNumberFormat="1" applyFont="1" applyFill="1" applyBorder="1" applyAlignment="1">
      <alignment horizontal="left"/>
    </xf>
    <xf numFmtId="0" fontId="25" fillId="0" borderId="0" xfId="3" applyNumberFormat="1" applyFont="1" applyFill="1" applyBorder="1" applyAlignment="1">
      <alignment horizontal="left"/>
    </xf>
    <xf numFmtId="0" fontId="25" fillId="0" borderId="0" xfId="10" applyNumberFormat="1" applyFont="1" applyFill="1" applyBorder="1" applyAlignment="1">
      <alignment horizontal="left" vertical="center" wrapText="1"/>
    </xf>
    <xf numFmtId="0" fontId="25" fillId="0" borderId="0" xfId="0" applyNumberFormat="1" applyFont="1" applyFill="1" applyBorder="1" applyAlignment="1">
      <alignment horizontal="left" vertical="center" wrapText="1"/>
    </xf>
    <xf numFmtId="0" fontId="25" fillId="0" borderId="0" xfId="0" applyNumberFormat="1" applyFont="1" applyFill="1" applyBorder="1" applyAlignment="1"/>
    <xf numFmtId="0" fontId="25" fillId="0" borderId="2" xfId="78" applyNumberFormat="1" applyFont="1" applyFill="1" applyBorder="1" applyAlignment="1">
      <alignment horizontal="left"/>
    </xf>
    <xf numFmtId="0" fontId="58" fillId="0" borderId="0" xfId="0" applyFont="1" applyFill="1" applyBorder="1" applyAlignment="1"/>
    <xf numFmtId="164" fontId="60" fillId="0" borderId="0" xfId="7" applyFont="1" applyFill="1" applyBorder="1" applyAlignment="1">
      <alignment horizontal="left"/>
    </xf>
    <xf numFmtId="0" fontId="58" fillId="0" borderId="0" xfId="0" applyFont="1" applyFill="1" applyBorder="1"/>
    <xf numFmtId="0" fontId="21" fillId="0" borderId="0" xfId="0" applyFont="1" applyFill="1" applyBorder="1"/>
    <xf numFmtId="164" fontId="61" fillId="0" borderId="0" xfId="7" applyFont="1" applyFill="1" applyBorder="1" applyAlignment="1">
      <alignment horizontal="left"/>
    </xf>
    <xf numFmtId="0" fontId="41" fillId="0" borderId="0" xfId="0" applyFont="1" applyFill="1" applyBorder="1" applyAlignment="1"/>
    <xf numFmtId="0" fontId="63" fillId="0" borderId="0" xfId="0" applyFont="1" applyFill="1"/>
    <xf numFmtId="0" fontId="62" fillId="0" borderId="0" xfId="0" applyFont="1" applyFill="1" applyAlignment="1"/>
    <xf numFmtId="0" fontId="19" fillId="0" borderId="0" xfId="0" applyFont="1" applyBorder="1" applyAlignment="1">
      <alignment horizontal="right"/>
    </xf>
    <xf numFmtId="0" fontId="66" fillId="0" borderId="2" xfId="0" applyNumberFormat="1" applyFont="1" applyFill="1" applyBorder="1" applyAlignment="1"/>
    <xf numFmtId="0" fontId="19" fillId="0" borderId="0" xfId="114" applyFont="1" applyFill="1"/>
    <xf numFmtId="0" fontId="21" fillId="0" borderId="0" xfId="0" applyFont="1" applyFill="1" applyAlignment="1">
      <alignment horizontal="right"/>
    </xf>
    <xf numFmtId="164" fontId="49" fillId="4" borderId="3" xfId="1" applyFont="1" applyFill="1" applyBorder="1" applyAlignment="1">
      <alignment horizontal="center" vertical="center" wrapText="1"/>
    </xf>
    <xf numFmtId="164" fontId="49" fillId="4" borderId="3" xfId="2" applyFont="1" applyFill="1" applyBorder="1" applyAlignment="1">
      <alignment horizontal="center" vertical="center" wrapText="1"/>
    </xf>
    <xf numFmtId="0" fontId="49" fillId="2" borderId="3" xfId="4" applyNumberFormat="1" applyFont="1" applyFill="1" applyBorder="1" applyAlignment="1">
      <alignment horizontal="center" vertical="center" wrapText="1"/>
    </xf>
    <xf numFmtId="0" fontId="19" fillId="3" borderId="3" xfId="0" applyFont="1" applyFill="1" applyBorder="1" applyAlignment="1">
      <alignment horizontal="center" vertical="center"/>
    </xf>
    <xf numFmtId="0" fontId="19" fillId="0" borderId="3" xfId="0" applyFont="1" applyFill="1" applyBorder="1" applyAlignment="1">
      <alignment horizontal="center" vertical="center"/>
    </xf>
    <xf numFmtId="0" fontId="25" fillId="0" borderId="0" xfId="11" applyNumberFormat="1" applyFont="1" applyFill="1" applyBorder="1" applyAlignment="1">
      <alignment horizontal="left"/>
    </xf>
    <xf numFmtId="0" fontId="66" fillId="0" borderId="0" xfId="0" applyNumberFormat="1" applyFont="1" applyFill="1" applyBorder="1" applyAlignment="1"/>
    <xf numFmtId="0" fontId="19" fillId="11" borderId="0" xfId="0" applyFont="1" applyFill="1" applyBorder="1"/>
    <xf numFmtId="0" fontId="48" fillId="11" borderId="0" xfId="0" applyFont="1" applyFill="1"/>
    <xf numFmtId="0" fontId="19" fillId="11" borderId="0" xfId="0" applyFont="1" applyFill="1"/>
    <xf numFmtId="0" fontId="19" fillId="11" borderId="0" xfId="0" applyFont="1" applyFill="1" applyAlignment="1">
      <alignment horizontal="right"/>
    </xf>
    <xf numFmtId="0" fontId="60" fillId="11" borderId="0" xfId="0" applyFont="1" applyFill="1"/>
    <xf numFmtId="0" fontId="21" fillId="11" borderId="0" xfId="0" applyFont="1" applyFill="1"/>
    <xf numFmtId="0" fontId="19" fillId="11" borderId="0" xfId="0" applyFont="1" applyFill="1" applyBorder="1" applyAlignment="1">
      <alignment horizontal="right"/>
    </xf>
    <xf numFmtId="0" fontId="18" fillId="11" borderId="0" xfId="0" applyFont="1" applyFill="1" applyBorder="1" applyAlignment="1"/>
    <xf numFmtId="0" fontId="70" fillId="0" borderId="0" xfId="0" applyFont="1" applyBorder="1" applyAlignment="1">
      <alignment horizontal="center" vertical="center" wrapText="1"/>
    </xf>
    <xf numFmtId="0" fontId="18" fillId="0" borderId="0" xfId="0" applyFont="1" applyFill="1" applyAlignment="1">
      <alignment vertical="center"/>
    </xf>
    <xf numFmtId="0" fontId="73" fillId="0" borderId="0" xfId="0" applyFont="1" applyFill="1" applyBorder="1"/>
    <xf numFmtId="0" fontId="74" fillId="0" borderId="0" xfId="0" applyFont="1" applyFill="1" applyBorder="1"/>
    <xf numFmtId="0" fontId="74" fillId="0" borderId="0" xfId="0" applyFont="1" applyFill="1"/>
    <xf numFmtId="0" fontId="75" fillId="0" borderId="0" xfId="0" applyFont="1" applyFill="1"/>
    <xf numFmtId="0" fontId="76" fillId="0" borderId="0" xfId="0" applyFont="1" applyFill="1" applyBorder="1"/>
    <xf numFmtId="0" fontId="77" fillId="0" borderId="0" xfId="0" applyFont="1" applyFill="1" applyBorder="1"/>
    <xf numFmtId="0" fontId="18" fillId="0" borderId="0" xfId="0" applyNumberFormat="1" applyFont="1" applyFill="1" applyAlignment="1">
      <alignment horizontal="left"/>
    </xf>
    <xf numFmtId="0" fontId="18" fillId="0" borderId="0" xfId="0" applyNumberFormat="1" applyFont="1" applyFill="1" applyBorder="1"/>
    <xf numFmtId="0" fontId="25" fillId="0" borderId="0" xfId="0" applyNumberFormat="1" applyFont="1" applyFill="1" applyBorder="1"/>
    <xf numFmtId="0" fontId="18" fillId="0" borderId="2" xfId="42" applyFont="1" applyFill="1" applyBorder="1" applyAlignment="1">
      <alignment horizontal="left"/>
    </xf>
    <xf numFmtId="0" fontId="19" fillId="0" borderId="5" xfId="42" applyFont="1" applyFill="1" applyBorder="1" applyAlignment="1">
      <alignment horizontal="left"/>
    </xf>
    <xf numFmtId="164" fontId="19" fillId="0" borderId="5" xfId="7" applyFont="1" applyFill="1" applyBorder="1" applyAlignment="1">
      <alignment horizontal="left"/>
    </xf>
    <xf numFmtId="164" fontId="19" fillId="0" borderId="2" xfId="1" applyFont="1" applyFill="1" applyBorder="1" applyAlignment="1">
      <alignment horizontal="left"/>
    </xf>
    <xf numFmtId="164" fontId="19" fillId="0" borderId="6" xfId="1" applyFont="1" applyFill="1" applyBorder="1" applyAlignment="1"/>
    <xf numFmtId="164" fontId="19" fillId="0" borderId="5" xfId="1" applyFont="1" applyFill="1" applyBorder="1" applyAlignment="1">
      <alignment horizontal="left"/>
    </xf>
    <xf numFmtId="0" fontId="21" fillId="0" borderId="5" xfId="42" applyFont="1" applyFill="1" applyBorder="1" applyAlignment="1">
      <alignment horizontal="left"/>
    </xf>
    <xf numFmtId="164" fontId="21" fillId="0" borderId="5" xfId="2" applyFont="1" applyFill="1" applyBorder="1" applyAlignment="1">
      <alignment horizontal="left"/>
    </xf>
    <xf numFmtId="164" fontId="21" fillId="0" borderId="2" xfId="2" applyFont="1" applyFill="1" applyBorder="1" applyAlignment="1">
      <alignment horizontal="left"/>
    </xf>
    <xf numFmtId="164" fontId="82" fillId="0" borderId="5" xfId="7" applyFont="1" applyFill="1" applyBorder="1" applyAlignment="1">
      <alignment horizontal="left"/>
    </xf>
    <xf numFmtId="0" fontId="21" fillId="0" borderId="6" xfId="0" applyFont="1" applyFill="1" applyBorder="1" applyAlignment="1"/>
    <xf numFmtId="0" fontId="21" fillId="0" borderId="5" xfId="0" applyFont="1" applyFill="1" applyBorder="1" applyAlignment="1"/>
    <xf numFmtId="164" fontId="46" fillId="0" borderId="5" xfId="1" applyFont="1" applyFill="1" applyBorder="1" applyAlignment="1">
      <alignment horizontal="left"/>
    </xf>
    <xf numFmtId="0" fontId="25" fillId="0" borderId="2" xfId="42" applyFont="1" applyFill="1" applyBorder="1" applyAlignment="1">
      <alignment horizontal="left"/>
    </xf>
    <xf numFmtId="0" fontId="0" fillId="0" borderId="0" xfId="0" applyFill="1"/>
    <xf numFmtId="164" fontId="25" fillId="0" borderId="2" xfId="11" applyFont="1" applyFill="1" applyBorder="1" applyAlignment="1">
      <alignment horizontal="left"/>
    </xf>
    <xf numFmtId="0" fontId="21" fillId="0" borderId="6" xfId="42" applyFont="1" applyFill="1" applyBorder="1" applyAlignment="1">
      <alignment horizontal="left"/>
    </xf>
    <xf numFmtId="164" fontId="21" fillId="0" borderId="5" xfId="8" applyFont="1" applyFill="1" applyBorder="1" applyAlignment="1">
      <alignment horizontal="left"/>
    </xf>
    <xf numFmtId="164" fontId="21" fillId="0" borderId="5" xfId="11" applyFont="1" applyFill="1" applyBorder="1" applyAlignment="1">
      <alignment horizontal="left"/>
    </xf>
    <xf numFmtId="164" fontId="21" fillId="0" borderId="6" xfId="1" applyFont="1" applyFill="1" applyBorder="1" applyAlignment="1"/>
    <xf numFmtId="0" fontId="81" fillId="0" borderId="0" xfId="0" applyFont="1" applyFill="1"/>
    <xf numFmtId="164" fontId="21" fillId="0" borderId="2" xfId="1" applyFont="1" applyFill="1" applyBorder="1" applyAlignment="1">
      <alignment horizontal="left"/>
    </xf>
    <xf numFmtId="164" fontId="21" fillId="0" borderId="5" xfId="8" applyFont="1" applyFill="1" applyBorder="1" applyAlignment="1"/>
    <xf numFmtId="0" fontId="25" fillId="0" borderId="0" xfId="42" applyFont="1" applyFill="1" applyBorder="1" applyAlignment="1">
      <alignment horizontal="left"/>
    </xf>
    <xf numFmtId="164" fontId="25" fillId="0" borderId="0" xfId="11" applyFont="1" applyFill="1" applyBorder="1" applyAlignment="1">
      <alignment horizontal="left"/>
    </xf>
    <xf numFmtId="164" fontId="25" fillId="0" borderId="0" xfId="7" applyFont="1" applyFill="1" applyBorder="1" applyAlignment="1">
      <alignment horizontal="left"/>
    </xf>
    <xf numFmtId="0" fontId="21" fillId="0" borderId="2" xfId="42" applyFont="1" applyFill="1" applyBorder="1" applyAlignment="1">
      <alignment horizontal="left"/>
    </xf>
    <xf numFmtId="164" fontId="25" fillId="0" borderId="0" xfId="8" applyFont="1" applyFill="1" applyBorder="1" applyAlignment="1">
      <alignment horizontal="left"/>
    </xf>
    <xf numFmtId="0" fontId="21" fillId="0" borderId="6" xfId="42" applyFont="1" applyFill="1" applyBorder="1" applyAlignment="1"/>
    <xf numFmtId="0" fontId="21" fillId="0" borderId="5" xfId="19" applyFont="1" applyFill="1" applyBorder="1" applyAlignment="1" applyProtection="1">
      <alignment horizontal="left"/>
    </xf>
    <xf numFmtId="0" fontId="83" fillId="0" borderId="0" xfId="0" applyFont="1" applyFill="1" applyBorder="1"/>
    <xf numFmtId="164" fontId="18" fillId="4" borderId="3" xfId="1" applyFont="1" applyFill="1" applyBorder="1" applyAlignment="1">
      <alignment horizontal="left" wrapText="1"/>
    </xf>
    <xf numFmtId="164" fontId="18" fillId="4" borderId="3" xfId="2" applyFont="1" applyFill="1" applyBorder="1" applyAlignment="1">
      <alignment horizontal="left" wrapText="1"/>
    </xf>
    <xf numFmtId="164" fontId="79" fillId="4" borderId="3" xfId="1" applyFont="1" applyFill="1" applyBorder="1" applyAlignment="1">
      <alignment horizontal="left" wrapText="1"/>
    </xf>
    <xf numFmtId="164" fontId="19" fillId="4" borderId="3" xfId="6" applyFont="1" applyFill="1" applyBorder="1" applyAlignment="1">
      <alignment horizontal="left" wrapText="1"/>
    </xf>
    <xf numFmtId="164" fontId="80" fillId="4" borderId="3" xfId="6" applyFont="1" applyFill="1" applyBorder="1" applyAlignment="1">
      <alignment horizontal="left" wrapText="1"/>
    </xf>
    <xf numFmtId="0" fontId="18" fillId="12" borderId="2" xfId="42" applyFont="1" applyFill="1" applyBorder="1" applyAlignment="1">
      <alignment horizontal="left"/>
    </xf>
    <xf numFmtId="0" fontId="21" fillId="12" borderId="5" xfId="42" applyFont="1" applyFill="1" applyBorder="1" applyAlignment="1">
      <alignment horizontal="left"/>
    </xf>
    <xf numFmtId="0" fontId="19" fillId="12" borderId="5" xfId="42" applyFont="1" applyFill="1" applyBorder="1" applyAlignment="1">
      <alignment horizontal="left"/>
    </xf>
    <xf numFmtId="0" fontId="21" fillId="12" borderId="5" xfId="0" applyFont="1" applyFill="1" applyBorder="1" applyAlignment="1"/>
    <xf numFmtId="164" fontId="21" fillId="12" borderId="5" xfId="76" applyNumberFormat="1" applyFont="1" applyFill="1" applyBorder="1" applyAlignment="1" applyProtection="1">
      <alignment horizontal="left"/>
    </xf>
    <xf numFmtId="0" fontId="25" fillId="12" borderId="2" xfId="42" applyFont="1" applyFill="1" applyBorder="1" applyAlignment="1">
      <alignment horizontal="left"/>
    </xf>
    <xf numFmtId="164" fontId="21" fillId="12" borderId="6" xfId="1" applyFont="1" applyFill="1" applyBorder="1" applyAlignment="1">
      <alignment horizontal="left"/>
    </xf>
    <xf numFmtId="0" fontId="19" fillId="12" borderId="0" xfId="0" applyFont="1" applyFill="1" applyBorder="1"/>
    <xf numFmtId="164" fontId="21" fillId="12" borderId="5" xfId="2" applyFont="1" applyFill="1" applyBorder="1" applyAlignment="1">
      <alignment horizontal="left"/>
    </xf>
    <xf numFmtId="0" fontId="21" fillId="12" borderId="5" xfId="0" applyFont="1" applyFill="1" applyBorder="1" applyAlignment="1">
      <alignment horizontal="left"/>
    </xf>
    <xf numFmtId="0" fontId="21" fillId="12" borderId="0" xfId="0" applyFont="1" applyFill="1" applyBorder="1"/>
    <xf numFmtId="164" fontId="21" fillId="12" borderId="2" xfId="1" applyFont="1" applyFill="1" applyBorder="1" applyAlignment="1">
      <alignment horizontal="left"/>
    </xf>
    <xf numFmtId="164" fontId="25" fillId="12" borderId="2" xfId="8" applyFont="1" applyFill="1" applyBorder="1" applyAlignment="1">
      <alignment horizontal="left"/>
    </xf>
    <xf numFmtId="164" fontId="21" fillId="12" borderId="5" xfId="8" applyFont="1" applyFill="1" applyBorder="1" applyAlignment="1">
      <alignment horizontal="left"/>
    </xf>
    <xf numFmtId="0" fontId="21" fillId="12" borderId="6" xfId="0" applyFont="1" applyFill="1" applyBorder="1" applyAlignment="1"/>
    <xf numFmtId="0" fontId="25" fillId="12" borderId="0" xfId="42" applyFont="1" applyFill="1" applyBorder="1" applyAlignment="1">
      <alignment horizontal="left"/>
    </xf>
    <xf numFmtId="164" fontId="21" fillId="12" borderId="5" xfId="1" applyFont="1" applyFill="1" applyBorder="1" applyAlignment="1">
      <alignment horizontal="left"/>
    </xf>
    <xf numFmtId="0" fontId="21" fillId="12" borderId="5" xfId="19" applyFont="1" applyFill="1" applyBorder="1" applyAlignment="1" applyProtection="1">
      <alignment horizontal="left"/>
    </xf>
    <xf numFmtId="164" fontId="25" fillId="12" borderId="0" xfId="7" applyFont="1" applyFill="1" applyBorder="1" applyAlignment="1">
      <alignment horizontal="left"/>
    </xf>
    <xf numFmtId="164" fontId="21" fillId="12" borderId="5" xfId="7" applyFont="1" applyFill="1" applyBorder="1" applyAlignment="1">
      <alignment horizontal="left"/>
    </xf>
    <xf numFmtId="0" fontId="25" fillId="12" borderId="2" xfId="3" applyFont="1" applyFill="1" applyBorder="1" applyAlignment="1">
      <alignment horizontal="left"/>
    </xf>
    <xf numFmtId="0" fontId="21" fillId="12" borderId="5" xfId="3" applyFont="1" applyFill="1" applyBorder="1" applyAlignment="1">
      <alignment horizontal="left"/>
    </xf>
    <xf numFmtId="0" fontId="21" fillId="12" borderId="7" xfId="0" applyFont="1" applyFill="1" applyBorder="1" applyAlignment="1"/>
    <xf numFmtId="0" fontId="21" fillId="12" borderId="6" xfId="0" applyFont="1" applyFill="1" applyBorder="1"/>
    <xf numFmtId="0" fontId="19" fillId="12" borderId="6" xfId="0" applyFont="1" applyFill="1" applyBorder="1"/>
    <xf numFmtId="164" fontId="21" fillId="12" borderId="7" xfId="76" applyNumberFormat="1" applyFont="1" applyFill="1" applyBorder="1" applyAlignment="1" applyProtection="1">
      <alignment horizontal="left"/>
    </xf>
    <xf numFmtId="0" fontId="21" fillId="12" borderId="5" xfId="0" applyFont="1" applyFill="1" applyBorder="1"/>
    <xf numFmtId="0" fontId="19" fillId="12" borderId="5" xfId="0" applyFont="1" applyFill="1" applyBorder="1"/>
    <xf numFmtId="0" fontId="84" fillId="0" borderId="0" xfId="0" applyFont="1"/>
    <xf numFmtId="0" fontId="85" fillId="0" borderId="0" xfId="0" applyFont="1" applyFill="1" applyBorder="1"/>
    <xf numFmtId="0" fontId="85" fillId="0" borderId="0" xfId="0" applyFont="1" applyFill="1"/>
    <xf numFmtId="0" fontId="45" fillId="0" borderId="0" xfId="0" applyFont="1" applyFill="1"/>
    <xf numFmtId="0" fontId="21" fillId="0" borderId="0" xfId="114" applyFont="1" applyFill="1"/>
    <xf numFmtId="0" fontId="21" fillId="0" borderId="0" xfId="76" applyFont="1" applyFill="1" applyAlignment="1" applyProtection="1"/>
    <xf numFmtId="0" fontId="21" fillId="0" borderId="0" xfId="0" applyFont="1" applyFill="1" applyAlignment="1">
      <alignment vertical="center"/>
    </xf>
    <xf numFmtId="0" fontId="21" fillId="0" borderId="0" xfId="0" applyFont="1" applyFill="1" applyAlignment="1"/>
    <xf numFmtId="0" fontId="25" fillId="0" borderId="0" xfId="0" applyFont="1" applyFill="1" applyBorder="1" applyAlignment="1"/>
    <xf numFmtId="0" fontId="21" fillId="7" borderId="0" xfId="0" applyFont="1" applyFill="1" applyBorder="1"/>
    <xf numFmtId="0" fontId="21" fillId="0" borderId="0" xfId="0" applyFont="1" applyAlignment="1">
      <alignment vertical="center"/>
    </xf>
    <xf numFmtId="0" fontId="25" fillId="0" borderId="2" xfId="7" applyNumberFormat="1" applyFont="1" applyFill="1" applyBorder="1" applyAlignment="1">
      <alignment horizontal="left"/>
    </xf>
    <xf numFmtId="0" fontId="18" fillId="0" borderId="0" xfId="0" applyNumberFormat="1" applyFont="1" applyFill="1" applyBorder="1" applyAlignment="1"/>
    <xf numFmtId="0" fontId="24" fillId="0" borderId="0" xfId="0" applyFont="1"/>
    <xf numFmtId="0" fontId="21" fillId="0" borderId="0" xfId="0" applyFont="1" applyFill="1" applyBorder="1" applyAlignment="1"/>
    <xf numFmtId="0" fontId="21" fillId="0" borderId="0" xfId="0" applyFont="1" applyBorder="1" applyAlignment="1"/>
    <xf numFmtId="0" fontId="21" fillId="0" borderId="0" xfId="119" applyFont="1" applyFill="1">
      <alignment vertical="center"/>
    </xf>
    <xf numFmtId="0" fontId="21" fillId="0" borderId="0" xfId="0" applyFont="1" applyFill="1" applyAlignment="1">
      <alignment horizontal="left"/>
    </xf>
    <xf numFmtId="0" fontId="21" fillId="0" borderId="0" xfId="0" applyFont="1" applyAlignment="1">
      <alignment horizontal="left"/>
    </xf>
    <xf numFmtId="0" fontId="21" fillId="9" borderId="0" xfId="0" applyFont="1" applyFill="1" applyAlignment="1">
      <alignment horizontal="right"/>
    </xf>
    <xf numFmtId="0" fontId="88" fillId="0" borderId="0" xfId="0" applyFont="1"/>
    <xf numFmtId="0" fontId="88" fillId="0" borderId="0" xfId="114" applyFont="1" applyFill="1"/>
    <xf numFmtId="0" fontId="88" fillId="0" borderId="0" xfId="0" applyFont="1" applyFill="1"/>
    <xf numFmtId="0" fontId="15" fillId="0" borderId="0" xfId="36"/>
    <xf numFmtId="0" fontId="16" fillId="0" borderId="0" xfId="36" applyFont="1"/>
    <xf numFmtId="9" fontId="0" fillId="0" borderId="0" xfId="0" applyNumberFormat="1"/>
    <xf numFmtId="0" fontId="90" fillId="0" borderId="0" xfId="36" applyFont="1" applyFill="1" applyBorder="1" applyAlignment="1"/>
    <xf numFmtId="0" fontId="90" fillId="0" borderId="0" xfId="32" applyFont="1" applyFill="1" applyBorder="1" applyAlignment="1"/>
    <xf numFmtId="0" fontId="90" fillId="0" borderId="0" xfId="36" applyFont="1" applyFill="1" applyBorder="1"/>
    <xf numFmtId="0" fontId="90" fillId="0" borderId="0" xfId="32" applyFont="1" applyFill="1" applyBorder="1"/>
    <xf numFmtId="0" fontId="91" fillId="0" borderId="0" xfId="0" applyFont="1"/>
    <xf numFmtId="0" fontId="92" fillId="0" borderId="0" xfId="36" applyFont="1" applyFill="1" applyBorder="1"/>
    <xf numFmtId="0" fontId="89" fillId="0" borderId="0" xfId="36" applyFont="1"/>
    <xf numFmtId="9" fontId="93" fillId="0" borderId="0" xfId="0" applyNumberFormat="1" applyFont="1"/>
    <xf numFmtId="0" fontId="25" fillId="0" borderId="2" xfId="10" applyNumberFormat="1" applyFont="1" applyFill="1" applyBorder="1" applyAlignment="1">
      <alignment horizontal="left" vertical="center" wrapText="1"/>
    </xf>
    <xf numFmtId="0" fontId="25" fillId="0" borderId="2" xfId="10" applyNumberFormat="1" applyFont="1" applyFill="1" applyBorder="1" applyAlignment="1">
      <alignment horizontal="left"/>
    </xf>
    <xf numFmtId="0" fontId="19" fillId="0" borderId="0" xfId="0" applyFont="1" applyFill="1" applyBorder="1" applyAlignment="1">
      <alignment horizontal="left"/>
    </xf>
    <xf numFmtId="0" fontId="47" fillId="0" borderId="0" xfId="0" applyNumberFormat="1" applyFont="1" applyFill="1" applyBorder="1" applyAlignment="1">
      <alignment wrapText="1"/>
    </xf>
    <xf numFmtId="0" fontId="45" fillId="0" borderId="0" xfId="0" applyNumberFormat="1" applyFont="1" applyFill="1" applyBorder="1" applyAlignment="1">
      <alignment horizontal="left"/>
    </xf>
    <xf numFmtId="0" fontId="25" fillId="0" borderId="2" xfId="3" applyNumberFormat="1" applyFont="1" applyFill="1" applyBorder="1" applyAlignment="1">
      <alignment horizontal="left"/>
    </xf>
    <xf numFmtId="0" fontId="61" fillId="0" borderId="0" xfId="8" applyNumberFormat="1" applyFont="1" applyFill="1" applyBorder="1" applyAlignment="1">
      <alignment horizontal="left"/>
    </xf>
    <xf numFmtId="0" fontId="67" fillId="0" borderId="0" xfId="0" applyNumberFormat="1" applyFont="1" applyFill="1" applyBorder="1"/>
    <xf numFmtId="0" fontId="69" fillId="0" borderId="4" xfId="78" applyFont="1" applyFill="1" applyBorder="1" applyAlignment="1"/>
    <xf numFmtId="164" fontId="45" fillId="0" borderId="0" xfId="0" applyNumberFormat="1" applyFont="1" applyFill="1" applyBorder="1" applyAlignment="1">
      <alignment horizontal="left"/>
    </xf>
    <xf numFmtId="0" fontId="85" fillId="9" borderId="0" xfId="0" applyFont="1" applyFill="1"/>
    <xf numFmtId="0" fontId="1" fillId="0" borderId="0" xfId="0" applyFont="1"/>
    <xf numFmtId="0" fontId="21" fillId="9" borderId="0" xfId="119" applyFont="1" applyFill="1">
      <alignment vertical="center"/>
    </xf>
    <xf numFmtId="0" fontId="94" fillId="0" borderId="0" xfId="0" applyNumberFormat="1" applyFont="1" applyFill="1"/>
    <xf numFmtId="0" fontId="1" fillId="0" borderId="0" xfId="0" applyFont="1" applyAlignment="1">
      <alignment horizontal="left"/>
    </xf>
    <xf numFmtId="0" fontId="94" fillId="0" borderId="0" xfId="0" applyFont="1"/>
    <xf numFmtId="0" fontId="71" fillId="12" borderId="0" xfId="0" applyFont="1" applyFill="1"/>
    <xf numFmtId="0" fontId="1" fillId="12" borderId="0" xfId="0" applyFont="1" applyFill="1"/>
    <xf numFmtId="0" fontId="19" fillId="8" borderId="0" xfId="0" applyFont="1" applyFill="1"/>
    <xf numFmtId="0" fontId="21" fillId="8" borderId="0" xfId="0" applyFont="1" applyFill="1" applyBorder="1"/>
    <xf numFmtId="0" fontId="21" fillId="6" borderId="0" xfId="0" applyFont="1" applyFill="1" applyBorder="1"/>
    <xf numFmtId="0" fontId="19" fillId="0" borderId="0" xfId="0" applyNumberFormat="1" applyFont="1" applyFill="1" applyBorder="1" applyAlignment="1">
      <alignment horizontal="left"/>
    </xf>
    <xf numFmtId="0" fontId="19" fillId="0" borderId="0" xfId="0" applyNumberFormat="1" applyFont="1" applyBorder="1" applyAlignment="1">
      <alignment horizontal="left"/>
    </xf>
    <xf numFmtId="0" fontId="85" fillId="0" borderId="0" xfId="0" applyNumberFormat="1" applyFont="1" applyFill="1" applyAlignment="1">
      <alignment horizontal="left"/>
    </xf>
    <xf numFmtId="0" fontId="21" fillId="0" borderId="0" xfId="0" applyNumberFormat="1" applyFont="1" applyFill="1" applyAlignment="1">
      <alignment horizontal="left"/>
    </xf>
    <xf numFmtId="0" fontId="21" fillId="0" borderId="0" xfId="0" applyNumberFormat="1" applyFont="1" applyFill="1" applyBorder="1" applyAlignment="1">
      <alignment horizontal="left"/>
    </xf>
    <xf numFmtId="0" fontId="21" fillId="0" borderId="0" xfId="0" applyNumberFormat="1" applyFont="1" applyBorder="1" applyAlignment="1">
      <alignment horizontal="left"/>
    </xf>
    <xf numFmtId="0" fontId="19" fillId="0" borderId="0" xfId="0" applyFont="1" applyFill="1" applyAlignment="1">
      <alignment horizontal="left"/>
    </xf>
    <xf numFmtId="0" fontId="85" fillId="0" borderId="0" xfId="0"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21" fillId="0" borderId="0" xfId="0" applyFont="1" applyBorder="1" applyAlignment="1">
      <alignment horizontal="left"/>
    </xf>
    <xf numFmtId="0" fontId="47" fillId="0" borderId="2" xfId="0" applyNumberFormat="1" applyFont="1" applyFill="1" applyBorder="1" applyAlignment="1"/>
    <xf numFmtId="0" fontId="25" fillId="0" borderId="0" xfId="10" applyNumberFormat="1" applyFont="1" applyFill="1" applyBorder="1" applyAlignment="1">
      <alignment horizontal="left"/>
    </xf>
    <xf numFmtId="0" fontId="19" fillId="0" borderId="0" xfId="0" applyFont="1" applyFill="1" applyBorder="1" applyAlignment="1">
      <alignment horizontal="center" vertical="center"/>
    </xf>
    <xf numFmtId="0" fontId="75" fillId="0" borderId="0" xfId="0" applyFont="1" applyFill="1" applyBorder="1"/>
    <xf numFmtId="0" fontId="70" fillId="11" borderId="3" xfId="76" applyFont="1" applyFill="1" applyBorder="1" applyAlignment="1" applyProtection="1">
      <alignment horizontal="center" vertical="center" wrapText="1"/>
    </xf>
    <xf numFmtId="0" fontId="94" fillId="11" borderId="0" xfId="0" applyNumberFormat="1" applyFont="1" applyFill="1" applyBorder="1"/>
    <xf numFmtId="164" fontId="95" fillId="11" borderId="0" xfId="7" applyFont="1" applyFill="1" applyBorder="1" applyAlignment="1">
      <alignment horizontal="left"/>
    </xf>
    <xf numFmtId="0" fontId="96" fillId="11" borderId="0" xfId="0" applyFont="1" applyFill="1" applyBorder="1"/>
    <xf numFmtId="0" fontId="96" fillId="11" borderId="0" xfId="0" applyFont="1" applyFill="1" applyBorder="1" applyAlignment="1">
      <alignment horizontal="right"/>
    </xf>
    <xf numFmtId="0" fontId="96" fillId="11" borderId="0" xfId="0" applyFont="1" applyFill="1"/>
    <xf numFmtId="0" fontId="97" fillId="11" borderId="0" xfId="0" applyFont="1" applyFill="1"/>
    <xf numFmtId="0" fontId="96" fillId="11" borderId="0" xfId="0" applyFont="1" applyFill="1" applyAlignment="1">
      <alignment horizontal="right"/>
    </xf>
    <xf numFmtId="0" fontId="98" fillId="11" borderId="0" xfId="0" applyFont="1" applyFill="1"/>
    <xf numFmtId="0" fontId="96" fillId="0" borderId="0" xfId="0" applyFont="1" applyFill="1" applyBorder="1" applyAlignment="1">
      <alignment horizontal="center" vertical="center"/>
    </xf>
    <xf numFmtId="0" fontId="94" fillId="0" borderId="0" xfId="0" applyNumberFormat="1" applyFont="1" applyFill="1" applyBorder="1"/>
    <xf numFmtId="0" fontId="96" fillId="0" borderId="0" xfId="0" applyFont="1" applyFill="1" applyAlignment="1">
      <alignment horizontal="center" vertical="center"/>
    </xf>
    <xf numFmtId="0" fontId="95" fillId="11" borderId="0" xfId="0" applyFont="1" applyFill="1" applyBorder="1" applyAlignment="1"/>
    <xf numFmtId="0" fontId="94" fillId="11" borderId="0" xfId="0" applyNumberFormat="1" applyFont="1" applyFill="1" applyBorder="1" applyAlignment="1"/>
    <xf numFmtId="164" fontId="95" fillId="11" borderId="0" xfId="1" applyFont="1" applyFill="1" applyBorder="1" applyAlignment="1">
      <alignment horizontal="center" vertical="center" wrapText="1"/>
    </xf>
    <xf numFmtId="0" fontId="94" fillId="11" borderId="0" xfId="0" applyFont="1" applyFill="1" applyBorder="1" applyAlignment="1"/>
    <xf numFmtId="164" fontId="99" fillId="11" borderId="0" xfId="2" applyFont="1" applyFill="1" applyBorder="1" applyAlignment="1">
      <alignment horizontal="center" vertical="center" wrapText="1"/>
    </xf>
    <xf numFmtId="164" fontId="99" fillId="11" borderId="0" xfId="1" applyFont="1" applyFill="1" applyBorder="1" applyAlignment="1">
      <alignment horizontal="center" vertical="center" wrapText="1"/>
    </xf>
    <xf numFmtId="0" fontId="99" fillId="11" borderId="0" xfId="4" applyNumberFormat="1" applyFont="1" applyFill="1" applyBorder="1" applyAlignment="1">
      <alignment horizontal="center" vertical="center" wrapText="1"/>
    </xf>
    <xf numFmtId="0" fontId="96" fillId="11" borderId="0" xfId="0" applyFont="1" applyFill="1" applyBorder="1" applyAlignment="1">
      <alignment horizontal="center" vertical="center"/>
    </xf>
    <xf numFmtId="0" fontId="98" fillId="11" borderId="0" xfId="0" applyFont="1" applyFill="1" applyBorder="1"/>
    <xf numFmtId="0" fontId="98" fillId="11" borderId="0" xfId="0" applyFont="1" applyFill="1" applyAlignment="1">
      <alignment horizontal="right"/>
    </xf>
    <xf numFmtId="0" fontId="98" fillId="0" borderId="0" xfId="0" applyFont="1" applyFill="1"/>
    <xf numFmtId="0" fontId="96" fillId="0" borderId="0" xfId="0" applyFont="1" applyFill="1"/>
    <xf numFmtId="164" fontId="94" fillId="11" borderId="0" xfId="7" applyFont="1" applyFill="1" applyBorder="1" applyAlignment="1">
      <alignment horizontal="left"/>
    </xf>
    <xf numFmtId="0" fontId="100" fillId="11" borderId="0" xfId="0" applyFont="1" applyFill="1" applyBorder="1"/>
    <xf numFmtId="0" fontId="100" fillId="11" borderId="0" xfId="0" applyFont="1" applyFill="1" applyBorder="1" applyAlignment="1">
      <alignment horizontal="right"/>
    </xf>
    <xf numFmtId="0" fontId="100" fillId="11" borderId="0" xfId="0" applyFont="1" applyFill="1"/>
    <xf numFmtId="0" fontId="100" fillId="11" borderId="0" xfId="0" applyFont="1" applyFill="1" applyAlignment="1">
      <alignment horizontal="right"/>
    </xf>
    <xf numFmtId="0" fontId="94" fillId="0" borderId="0" xfId="0" applyNumberFormat="1" applyFont="1" applyFill="1" applyBorder="1" applyAlignment="1"/>
    <xf numFmtId="0" fontId="101" fillId="11" borderId="0" xfId="0" applyFont="1" applyFill="1"/>
    <xf numFmtId="0" fontId="102" fillId="11" borderId="0" xfId="0" applyFont="1" applyFill="1"/>
    <xf numFmtId="0" fontId="103" fillId="11" borderId="0" xfId="0" applyFont="1" applyFill="1"/>
    <xf numFmtId="0" fontId="98" fillId="11" borderId="0" xfId="76" applyFont="1" applyFill="1" applyAlignment="1" applyProtection="1"/>
    <xf numFmtId="0" fontId="52" fillId="8" borderId="0" xfId="0" applyFont="1" applyFill="1" applyBorder="1"/>
    <xf numFmtId="0" fontId="47" fillId="0" borderId="0" xfId="0" applyNumberFormat="1" applyFont="1" applyFill="1" applyBorder="1" applyAlignment="1">
      <alignment vertical="top" wrapText="1"/>
    </xf>
    <xf numFmtId="0" fontId="19" fillId="0" borderId="8" xfId="0"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16" fillId="4" borderId="0" xfId="36" applyFont="1" applyFill="1" applyAlignment="1">
      <alignment horizontal="center"/>
    </xf>
    <xf numFmtId="0" fontId="61" fillId="0" borderId="0" xfId="0" applyFont="1" applyFill="1"/>
    <xf numFmtId="0" fontId="60" fillId="0" borderId="0" xfId="0" applyFont="1" applyFill="1" applyAlignment="1">
      <alignment horizontal="right"/>
    </xf>
    <xf numFmtId="0" fontId="81" fillId="0" borderId="0" xfId="0" applyFont="1"/>
    <xf numFmtId="164" fontId="21" fillId="6" borderId="0" xfId="8" applyFont="1" applyFill="1" applyBorder="1" applyAlignment="1"/>
    <xf numFmtId="0" fontId="19" fillId="0" borderId="5" xfId="0" applyFont="1" applyFill="1" applyBorder="1" applyAlignment="1">
      <alignment horizontal="left" vertical="top"/>
    </xf>
    <xf numFmtId="0" fontId="19" fillId="0" borderId="5" xfId="0" applyFont="1" applyFill="1" applyBorder="1" applyAlignment="1"/>
    <xf numFmtId="0" fontId="19" fillId="0" borderId="6" xfId="0" applyFont="1" applyFill="1" applyBorder="1" applyAlignment="1"/>
    <xf numFmtId="0" fontId="19" fillId="0" borderId="0" xfId="0" applyFont="1" applyFill="1" applyBorder="1" applyAlignment="1">
      <alignment wrapText="1"/>
    </xf>
    <xf numFmtId="0" fontId="107" fillId="11" borderId="3" xfId="76" applyFont="1" applyFill="1" applyBorder="1" applyAlignment="1" applyProtection="1">
      <alignment horizontal="center" vertical="center" wrapText="1"/>
    </xf>
    <xf numFmtId="0" fontId="70" fillId="0" borderId="0" xfId="0" applyNumberFormat="1" applyFont="1" applyFill="1" applyBorder="1" applyAlignment="1"/>
    <xf numFmtId="0" fontId="106" fillId="0" borderId="0" xfId="0" applyFont="1" applyFill="1"/>
    <xf numFmtId="0" fontId="106" fillId="0" borderId="0" xfId="0" applyFont="1" applyFill="1" applyBorder="1"/>
    <xf numFmtId="0" fontId="108" fillId="0" borderId="0" xfId="78" applyNumberFormat="1" applyFont="1" applyFill="1" applyBorder="1" applyAlignment="1">
      <alignment horizontal="left"/>
    </xf>
    <xf numFmtId="164" fontId="108" fillId="0" borderId="0" xfId="7" applyFont="1" applyFill="1" applyBorder="1" applyAlignment="1">
      <alignment horizontal="left"/>
    </xf>
    <xf numFmtId="0" fontId="109" fillId="0" borderId="0" xfId="0" applyFont="1" applyFill="1" applyBorder="1"/>
    <xf numFmtId="0" fontId="110" fillId="0" borderId="0" xfId="0" applyFont="1" applyBorder="1"/>
    <xf numFmtId="0" fontId="110" fillId="0" borderId="0" xfId="0" applyNumberFormat="1" applyFont="1" applyBorder="1" applyAlignment="1">
      <alignment horizontal="left"/>
    </xf>
    <xf numFmtId="0" fontId="109" fillId="6" borderId="0" xfId="0" applyFont="1" applyFill="1" applyBorder="1"/>
    <xf numFmtId="0" fontId="109" fillId="0" borderId="0" xfId="0" applyFont="1" applyBorder="1"/>
    <xf numFmtId="0" fontId="111" fillId="0" borderId="0" xfId="0" applyFont="1"/>
    <xf numFmtId="0" fontId="110" fillId="0" borderId="0" xfId="0" applyFont="1" applyFill="1"/>
    <xf numFmtId="0" fontId="109" fillId="0" borderId="0" xfId="0" applyFont="1" applyFill="1" applyAlignment="1">
      <alignment horizontal="left"/>
    </xf>
    <xf numFmtId="0" fontId="109" fillId="0" borderId="0" xfId="0" applyFont="1" applyFill="1"/>
    <xf numFmtId="0" fontId="110" fillId="0" borderId="0" xfId="0" applyFont="1" applyFill="1" applyAlignment="1">
      <alignment horizontal="left"/>
    </xf>
    <xf numFmtId="0" fontId="109" fillId="0" borderId="0" xfId="0" applyFont="1"/>
    <xf numFmtId="0" fontId="109" fillId="9" borderId="0" xfId="0" applyFont="1" applyFill="1"/>
    <xf numFmtId="0" fontId="110" fillId="0" borderId="0" xfId="0" applyFont="1" applyFill="1" applyBorder="1" applyAlignment="1">
      <alignment horizontal="center" vertical="center"/>
    </xf>
    <xf numFmtId="0" fontId="110" fillId="0" borderId="0" xfId="0" applyFont="1" applyFill="1" applyAlignment="1">
      <alignment horizontal="center" vertical="center"/>
    </xf>
    <xf numFmtId="0" fontId="43" fillId="0" borderId="0" xfId="76" applyAlignment="1" applyProtection="1"/>
    <xf numFmtId="0" fontId="19" fillId="0" borderId="4" xfId="0" applyFont="1" applyFill="1" applyBorder="1" applyAlignment="1">
      <alignment horizontal="center"/>
    </xf>
    <xf numFmtId="0" fontId="19" fillId="0" borderId="0" xfId="0" applyFont="1" applyFill="1" applyBorder="1" applyAlignment="1">
      <alignment horizontal="center"/>
    </xf>
    <xf numFmtId="0" fontId="104" fillId="3" borderId="0" xfId="0" applyFont="1" applyFill="1" applyAlignment="1">
      <alignment horizontal="center"/>
    </xf>
    <xf numFmtId="0" fontId="16" fillId="4" borderId="4" xfId="0" applyFont="1" applyFill="1" applyBorder="1" applyAlignment="1">
      <alignment horizontal="center"/>
    </xf>
    <xf numFmtId="0" fontId="68" fillId="2" borderId="0" xfId="0" applyFont="1" applyFill="1" applyBorder="1" applyAlignment="1">
      <alignment horizontal="center" wrapText="1"/>
    </xf>
    <xf numFmtId="0" fontId="68" fillId="2" borderId="4" xfId="0" applyFont="1" applyFill="1" applyBorder="1" applyAlignment="1">
      <alignment horizontal="center" wrapText="1"/>
    </xf>
    <xf numFmtId="0" fontId="105" fillId="0" borderId="0" xfId="0" applyFont="1" applyAlignment="1">
      <alignment horizontal="left"/>
    </xf>
    <xf numFmtId="0" fontId="47" fillId="0" borderId="2" xfId="0" applyNumberFormat="1" applyFont="1" applyFill="1" applyBorder="1" applyAlignment="1">
      <alignment horizontal="center" vertical="top" wrapText="1"/>
    </xf>
    <xf numFmtId="0" fontId="47" fillId="0" borderId="0" xfId="0" applyNumberFormat="1" applyFont="1" applyFill="1" applyBorder="1" applyAlignment="1">
      <alignment horizontal="center" vertical="top" wrapText="1"/>
    </xf>
  </cellXfs>
  <cellStyles count="126">
    <cellStyle name="Bad 2" xfId="102"/>
    <cellStyle name="Excel Built-in Hyperlink" xfId="12"/>
    <cellStyle name="Excel Built-in Hyperlink 2" xfId="13"/>
    <cellStyle name="Excel Built-in Normal" xfId="1"/>
    <cellStyle name="Excel Built-in Normal 1" xfId="14"/>
    <cellStyle name="Excel Built-in Normal 2" xfId="6"/>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9" builtinId="9" hidden="1"/>
    <cellStyle name="Followed Hyperlink" xfId="80"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21" builtinId="9" hidden="1"/>
    <cellStyle name="Followed Hyperlink" xfId="122" builtinId="9" hidden="1"/>
    <cellStyle name="Followed Hyperlink" xfId="123" builtinId="9" hidden="1"/>
    <cellStyle name="Followed Hyperlink" xfId="124" builtinId="9" hidden="1"/>
    <cellStyle name="Heading" xfId="15"/>
    <cellStyle name="Heading1" xfId="16"/>
    <cellStyle name="Heading1 1" xfId="17"/>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6" builtinId="8"/>
    <cellStyle name="Hyperlink 2" xfId="18"/>
    <cellStyle name="Hyperlink 2 2" xfId="118"/>
    <cellStyle name="Hyperlink 3" xfId="19"/>
    <cellStyle name="Hyperlink 4" xfId="101"/>
    <cellStyle name="Normal" xfId="0" builtinId="0"/>
    <cellStyle name="Normal 10" xfId="20"/>
    <cellStyle name="Normal 11" xfId="21"/>
    <cellStyle name="Normal 12" xfId="22"/>
    <cellStyle name="Normal 13" xfId="23"/>
    <cellStyle name="Normal 14" xfId="114"/>
    <cellStyle name="Normal 14 2" xfId="116"/>
    <cellStyle name="Normal 15" xfId="120"/>
    <cellStyle name="Normal 2" xfId="24"/>
    <cellStyle name="Normal 2 2" xfId="2"/>
    <cellStyle name="Normal 2 2 2" xfId="25"/>
    <cellStyle name="Normal 2 2 2 2" xfId="26"/>
    <cellStyle name="Normal 2 2 3" xfId="27"/>
    <cellStyle name="Normal 2 2 3 2" xfId="28"/>
    <cellStyle name="Normal 2 2 3 2 2" xfId="29"/>
    <cellStyle name="Normal 2 2 3 3" xfId="30"/>
    <cellStyle name="Normal 2 2 3 4" xfId="95"/>
    <cellStyle name="Normal 2 2 3 5" xfId="125"/>
    <cellStyle name="Normal 2 2 4" xfId="31"/>
    <cellStyle name="Normal 2 2 5" xfId="32"/>
    <cellStyle name="Normal 2 3" xfId="33"/>
    <cellStyle name="Normal 2 4" xfId="3"/>
    <cellStyle name="Normal 2 5" xfId="117"/>
    <cellStyle name="Normal 3" xfId="34"/>
    <cellStyle name="Normal 3 2" xfId="11"/>
    <cellStyle name="Normal 3 3" xfId="35"/>
    <cellStyle name="Normal 3 4" xfId="36"/>
    <cellStyle name="Normal 4" xfId="7"/>
    <cellStyle name="Normal 4 2" xfId="37"/>
    <cellStyle name="Normal 5" xfId="8"/>
    <cellStyle name="Normal 5 2" xfId="10"/>
    <cellStyle name="Normal 5 2 2" xfId="4"/>
    <cellStyle name="Normal 5 3" xfId="38"/>
    <cellStyle name="Normal 5 4" xfId="39"/>
    <cellStyle name="Normal 6" xfId="40"/>
    <cellStyle name="Normal 7" xfId="41"/>
    <cellStyle name="Normal 8" xfId="42"/>
    <cellStyle name="Normal 8 2" xfId="43"/>
    <cellStyle name="Normal 8 3" xfId="9"/>
    <cellStyle name="Normal 8 3 2" xfId="77"/>
    <cellStyle name="Normal 8 3 3" xfId="75"/>
    <cellStyle name="Normal 8 3 3 2" xfId="78"/>
    <cellStyle name="Normal 8 3 3 2 2" xfId="81"/>
    <cellStyle name="Normal 8 3 3 2 3" xfId="82"/>
    <cellStyle name="Normal 8 3 3 2 4" xfId="83"/>
    <cellStyle name="Normal 8 3 3 2 5" xfId="113"/>
    <cellStyle name="Normal 8 3 3 2 6" xfId="115"/>
    <cellStyle name="Normal 8 3 4" xfId="96"/>
    <cellStyle name="Normal 8 4" xfId="44"/>
    <cellStyle name="Normal 8 5" xfId="97"/>
    <cellStyle name="Normal 8 6" xfId="98"/>
    <cellStyle name="Normal 8 7" xfId="99"/>
    <cellStyle name="Normal 8 8" xfId="100"/>
    <cellStyle name="Normal 9" xfId="5"/>
    <cellStyle name="Result" xfId="45"/>
    <cellStyle name="Result 1" xfId="46"/>
    <cellStyle name="Result2" xfId="47"/>
    <cellStyle name="Result2 1" xfId="48"/>
    <cellStyle name="Total 2" xfId="49"/>
    <cellStyle name="표준 2" xfId="119"/>
    <cellStyle name="標準_Excel Table - TAB Chapter final.xls" xfId="50"/>
  </cellStyles>
  <dxfs count="0"/>
  <tableStyles count="0" defaultTableStyle="TableStyleMedium9" defaultPivotStyle="PivotStyleMedium4"/>
  <colors>
    <mruColors>
      <color rgb="FF99FF66"/>
      <color rgb="FFFF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11</xdr:col>
      <xdr:colOff>0</xdr:colOff>
      <xdr:row>393</xdr:row>
      <xdr:rowOff>0</xdr:rowOff>
    </xdr:from>
    <xdr:ext cx="2357120" cy="1198880"/>
    <xdr:sp macro="" textlink="">
      <xdr:nvSpPr>
        <xdr:cNvPr id="2" name="TextBox 1"/>
        <xdr:cNvSpPr txBox="1"/>
      </xdr:nvSpPr>
      <xdr:spPr>
        <a:xfrm>
          <a:off x="9804400" y="57485280"/>
          <a:ext cx="2357120" cy="1198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cbi.nlm.nih.gov/pubmed/17616511" TargetMode="External"/><Relationship Id="rId4" Type="http://schemas.openxmlformats.org/officeDocument/2006/relationships/drawing" Target="../drawings/drawing1.xml"/><Relationship Id="rId1" Type="http://schemas.openxmlformats.org/officeDocument/2006/relationships/hyperlink" Target="http://www.ncbi.nlm.nih.gov/pubmed/17616511" TargetMode="External"/><Relationship Id="rId2" Type="http://schemas.openxmlformats.org/officeDocument/2006/relationships/hyperlink" Target="http://www.ncbi.nlm.nih.gov/pubmed/1765209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ncbi.nlm.nih.gov/pubmed/14729910?dopt=Abstract" TargetMode="External"/><Relationship Id="rId2" Type="http://schemas.openxmlformats.org/officeDocument/2006/relationships/hyperlink" Target="http://www.ncbi.nlm.nih.gov/pmc/articles/PMC26514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I396"/>
  <sheetViews>
    <sheetView tabSelected="1" zoomScale="125" zoomScaleNormal="125" zoomScalePageLayoutView="125" workbookViewId="0">
      <selection activeCell="A4" sqref="A4"/>
    </sheetView>
  </sheetViews>
  <sheetFormatPr baseColWidth="10" defaultColWidth="8.7109375" defaultRowHeight="14" x14ac:dyDescent="0"/>
  <cols>
    <col min="1" max="1" width="12.42578125" style="51" customWidth="1"/>
    <col min="2" max="2" width="20.140625" style="1" customWidth="1"/>
    <col min="3" max="3" width="23.140625" style="2" customWidth="1"/>
    <col min="4" max="4" width="21.85546875" style="2" customWidth="1"/>
    <col min="5" max="5" width="15.5703125" style="2" customWidth="1"/>
    <col min="6" max="6" width="15.42578125" style="2" customWidth="1"/>
    <col min="7" max="7" width="7.5703125" style="2" customWidth="1"/>
    <col min="8" max="8" width="38.7109375" style="2" customWidth="1"/>
    <col min="9" max="9" width="15.140625" style="2" customWidth="1"/>
    <col min="10" max="10" width="25.85546875" style="2" customWidth="1"/>
    <col min="11" max="11" width="62.140625" style="2" customWidth="1"/>
    <col min="12" max="12" width="27.5703125" style="32" customWidth="1"/>
    <col min="13" max="13" width="47.7109375" style="4" customWidth="1"/>
    <col min="14" max="14" width="5.42578125" style="14" customWidth="1"/>
    <col min="15" max="15" width="80.5703125" style="3" customWidth="1"/>
    <col min="16" max="16" width="10.5703125" style="4" customWidth="1"/>
    <col min="17" max="17" width="6.140625" style="4" customWidth="1"/>
    <col min="18" max="18" width="6.5703125" style="4" customWidth="1"/>
    <col min="19" max="19" width="10.5703125" style="4" customWidth="1"/>
    <col min="20" max="22" width="8.7109375" style="4" customWidth="1"/>
    <col min="23" max="27" width="8.7109375" style="43" customWidth="1"/>
    <col min="28" max="28" width="12" style="43" customWidth="1"/>
    <col min="29" max="29" width="29.85546875" style="10" customWidth="1"/>
    <col min="30" max="16384" width="8.7109375" style="10"/>
  </cols>
  <sheetData>
    <row r="1" spans="1:30">
      <c r="A1" s="51" t="s">
        <v>2846</v>
      </c>
    </row>
    <row r="2" spans="1:30" ht="31.25" customHeight="1">
      <c r="A2" s="49" t="s">
        <v>2880</v>
      </c>
      <c r="C2" s="5"/>
      <c r="D2" s="5"/>
      <c r="E2" s="5"/>
      <c r="F2" s="5"/>
      <c r="G2" s="5"/>
      <c r="H2" s="6"/>
      <c r="I2" s="6"/>
      <c r="J2" s="6"/>
      <c r="L2" s="35"/>
      <c r="O2" s="5"/>
      <c r="T2" s="5"/>
    </row>
    <row r="3" spans="1:30" ht="31.25" customHeight="1">
      <c r="A3" s="227" t="s">
        <v>3027</v>
      </c>
      <c r="B3" s="198"/>
      <c r="C3" s="198"/>
      <c r="D3" s="198"/>
      <c r="E3" s="198"/>
      <c r="F3" s="198"/>
      <c r="G3" s="5"/>
      <c r="H3" s="6"/>
      <c r="I3" s="6"/>
      <c r="J3" s="6"/>
      <c r="L3" s="35"/>
      <c r="O3" s="5"/>
      <c r="T3" s="5"/>
    </row>
    <row r="4" spans="1:30" ht="31.25" customHeight="1">
      <c r="A4" s="68"/>
      <c r="B4" s="33"/>
      <c r="C4" s="5"/>
      <c r="D4" s="5"/>
      <c r="E4" s="5"/>
      <c r="F4" s="5"/>
      <c r="G4" s="5"/>
      <c r="I4" s="6"/>
      <c r="J4" s="6"/>
      <c r="L4" s="35"/>
      <c r="O4" s="5"/>
      <c r="T4" s="5"/>
    </row>
    <row r="5" spans="1:30" ht="31.25" customHeight="1">
      <c r="A5" s="77"/>
      <c r="B5" s="203" t="s">
        <v>2654</v>
      </c>
      <c r="C5" s="203"/>
      <c r="D5" s="203"/>
      <c r="E5" s="203"/>
      <c r="F5" s="203"/>
      <c r="G5" s="5"/>
      <c r="I5" s="88"/>
      <c r="J5" s="6"/>
      <c r="L5" s="35"/>
      <c r="O5" s="5"/>
      <c r="T5" s="5"/>
    </row>
    <row r="6" spans="1:30" ht="53.25" customHeight="1">
      <c r="A6" s="279"/>
      <c r="B6" s="231" t="str">
        <f>HYPERLINK("#A15","Fatty Acid Synthesis")</f>
        <v>Fatty Acid Synthesis</v>
      </c>
      <c r="C6" s="278" t="str">
        <f>HYPERLINK("#A99","Eukaryotic Phospholipid Synthesis &amp; Editing")</f>
        <v>Eukaryotic Phospholipid Synthesis &amp; Editing</v>
      </c>
      <c r="D6" s="278" t="str">
        <f>HYPERLINK("#A199","Lipid Trafficking")</f>
        <v>Lipid Trafficking</v>
      </c>
      <c r="E6" s="278" t="str">
        <f>HYPERLINK("#A222","Cutin Synthesis &amp; Transport")</f>
        <v>Cutin Synthesis &amp; Transport</v>
      </c>
      <c r="F6" s="278" t="str">
        <f>HYPERLINK("#A351","Phospholipid Signaling")</f>
        <v>Phospholipid Signaling</v>
      </c>
      <c r="G6" s="280"/>
      <c r="I6" s="89"/>
      <c r="L6" s="35"/>
      <c r="O6" s="5"/>
      <c r="T6" s="5"/>
    </row>
    <row r="7" spans="1:30" ht="74.25" customHeight="1">
      <c r="A7" s="279"/>
      <c r="B7" s="231" t="str">
        <f>HYPERLINK("#A35","Fatty Acid Elongation, Desaturation &amp; Export from Plastid")</f>
        <v>Fatty Acid Elongation, Desaturation &amp; Export from Plastid</v>
      </c>
      <c r="C7" s="231" t="str">
        <f>HYPERLINK("#A126","Sphingolipid Biosynthesis")</f>
        <v>Sphingolipid Biosynthesis</v>
      </c>
      <c r="D7" s="278" t="str">
        <f>HYPERLINK("#A206", "Mitochondrial Fatty Acid &amp; Lipoic Acid Synthesis")</f>
        <v>Mitochondrial Fatty Acid &amp; Lipoic Acid Synthesis</v>
      </c>
      <c r="E7" s="278" t="str">
        <f>HYPERLINK("#A250","Suberin Synthesis &amp; Transport")</f>
        <v>Suberin Synthesis &amp; Transport</v>
      </c>
      <c r="F7" s="278" t="str">
        <f>HYPERLINK("#A384","Pathway, Function, or Subcellular Location Uncertain")</f>
        <v>Pathway, Function, or Subcellular Location Uncertain</v>
      </c>
      <c r="G7" s="280"/>
      <c r="I7" s="92"/>
      <c r="L7" s="35"/>
      <c r="O7" s="5"/>
      <c r="T7" s="5"/>
    </row>
    <row r="8" spans="1:30" ht="73.5" customHeight="1">
      <c r="A8" s="279"/>
      <c r="B8" s="231" t="str">
        <f>HYPERLINK("#A40","Prokaryotic Galactolipid, Sulfolipid, &amp; Phospholipid Synthesis")</f>
        <v>Prokaryotic Galactolipid, Sulfolipid, &amp; Phospholipid Synthesis</v>
      </c>
      <c r="C8" s="231" t="str">
        <f>HYPERLINK("#A140","TAG Biosynthesis")</f>
        <v>TAG Biosynthesis</v>
      </c>
      <c r="D8" s="278" t="str">
        <f>HYPERLINK("#A209","Mitochondrial Phospholipid Synthesis")</f>
        <v>Mitochondrial Phospholipid Synthesis</v>
      </c>
      <c r="E8" s="278" t="str">
        <f>HYPERLINK("#A273","Fatty Acid Elongation &amp; Wax Biosynthesis")</f>
        <v>Fatty Acid Elongation &amp; Wax Biosynthesis</v>
      </c>
      <c r="F8" s="86"/>
      <c r="G8" s="281"/>
      <c r="I8" s="93"/>
      <c r="J8" s="6"/>
      <c r="L8" s="35"/>
      <c r="O8" s="5"/>
      <c r="T8" s="5"/>
    </row>
    <row r="9" spans="1:30" ht="57.75" customHeight="1">
      <c r="A9" s="279"/>
      <c r="B9" s="231" t="str">
        <f>HYPERLINK("#A76","Eukaryotic Galactolipid &amp;Sulfolipid Synthesis")</f>
        <v>Eukaryotic Galactolipid &amp;Sulfolipid Synthesis</v>
      </c>
      <c r="C9" s="278" t="str">
        <f>HYPERLINK("#A176","TAG &amp; Fatty Acid Degradation")</f>
        <v>TAG &amp; Fatty Acid Degradation</v>
      </c>
      <c r="D9" s="278" t="str">
        <f>HYPERLINK("#A215","Mitochondrial Lipopolysaccharide  Synthesis")</f>
        <v>Mitochondrial Lipopolysaccharide  Synthesis</v>
      </c>
      <c r="E9" s="278" t="str">
        <f>HYPERLINK("#A331","Oxylipin Metabolism")</f>
        <v>Oxylipin Metabolism</v>
      </c>
      <c r="F9" s="86"/>
      <c r="G9" s="281"/>
      <c r="I9" s="127"/>
      <c r="J9" s="6"/>
      <c r="L9" s="35"/>
      <c r="O9" s="5"/>
      <c r="T9" s="5"/>
    </row>
    <row r="10" spans="1:30" ht="22.5" customHeight="1">
      <c r="A10" s="208"/>
      <c r="C10" s="1"/>
      <c r="D10" s="1"/>
      <c r="E10" s="1"/>
      <c r="F10" s="1"/>
      <c r="G10" s="1"/>
      <c r="H10" s="33" t="s">
        <v>1692</v>
      </c>
      <c r="I10" s="6"/>
      <c r="J10" s="6"/>
      <c r="K10" s="6"/>
      <c r="O10" s="5"/>
    </row>
    <row r="11" spans="1:30" ht="12.75" customHeight="1">
      <c r="C11" s="1"/>
      <c r="D11" s="1"/>
      <c r="E11" s="1"/>
      <c r="F11" s="1"/>
      <c r="G11" s="1"/>
      <c r="H11" s="22" t="s">
        <v>1554</v>
      </c>
      <c r="I11" s="6"/>
      <c r="J11" s="6"/>
      <c r="K11" s="6"/>
      <c r="L11" s="303" t="s">
        <v>2662</v>
      </c>
      <c r="O11" s="5"/>
      <c r="T11" s="24" t="s">
        <v>2652</v>
      </c>
    </row>
    <row r="12" spans="1:30" ht="12.75" customHeight="1">
      <c r="C12" s="1"/>
      <c r="D12" s="1"/>
      <c r="E12" s="1"/>
      <c r="F12" s="1"/>
      <c r="G12" s="1"/>
      <c r="H12" s="12" t="s">
        <v>241</v>
      </c>
      <c r="I12" s="6"/>
      <c r="J12" s="6"/>
      <c r="K12" s="19" t="s">
        <v>1555</v>
      </c>
      <c r="L12" s="303"/>
      <c r="M12" s="15"/>
      <c r="N12" s="13"/>
      <c r="O12" s="16"/>
      <c r="P12" s="15"/>
      <c r="Q12" s="15"/>
      <c r="R12" s="8"/>
      <c r="T12" s="23" t="s">
        <v>2651</v>
      </c>
    </row>
    <row r="13" spans="1:30" ht="13.5" customHeight="1">
      <c r="C13" s="302" t="s">
        <v>2885</v>
      </c>
      <c r="D13" s="302"/>
      <c r="E13" s="302"/>
      <c r="F13" s="302"/>
      <c r="G13" s="302"/>
      <c r="H13" s="302"/>
      <c r="I13" s="302"/>
      <c r="J13" s="302"/>
      <c r="K13" s="302"/>
      <c r="L13" s="304"/>
      <c r="M13" s="301" t="s">
        <v>1292</v>
      </c>
      <c r="N13" s="301"/>
      <c r="O13" s="301"/>
      <c r="P13" s="301"/>
      <c r="Q13" s="301"/>
      <c r="R13" s="301"/>
      <c r="S13" s="301"/>
      <c r="T13" s="299" t="s">
        <v>2886</v>
      </c>
      <c r="U13" s="299"/>
      <c r="V13" s="299"/>
      <c r="W13" s="299"/>
      <c r="X13" s="299"/>
      <c r="Y13" s="299"/>
      <c r="Z13" s="299"/>
      <c r="AA13" s="299"/>
      <c r="AB13" s="300"/>
    </row>
    <row r="14" spans="1:30" ht="45.75" customHeight="1">
      <c r="A14" s="52" t="s">
        <v>0</v>
      </c>
      <c r="B14" s="11" t="s">
        <v>1289</v>
      </c>
      <c r="C14" s="71" t="s">
        <v>1291</v>
      </c>
      <c r="D14" s="72" t="s">
        <v>1926</v>
      </c>
      <c r="E14" s="71" t="s">
        <v>1927</v>
      </c>
      <c r="F14" s="71" t="s">
        <v>1928</v>
      </c>
      <c r="G14" s="71" t="s">
        <v>2127</v>
      </c>
      <c r="H14" s="72" t="s">
        <v>1</v>
      </c>
      <c r="I14" s="71" t="s">
        <v>2</v>
      </c>
      <c r="J14" s="72" t="s">
        <v>3</v>
      </c>
      <c r="K14" s="71" t="s">
        <v>4</v>
      </c>
      <c r="L14" s="73" t="s">
        <v>5</v>
      </c>
      <c r="M14" s="74" t="s">
        <v>6</v>
      </c>
      <c r="N14" s="74" t="s">
        <v>7</v>
      </c>
      <c r="O14" s="74" t="s">
        <v>8</v>
      </c>
      <c r="P14" s="74" t="s">
        <v>9</v>
      </c>
      <c r="Q14" s="74" t="s">
        <v>10</v>
      </c>
      <c r="R14" s="74" t="s">
        <v>1290</v>
      </c>
      <c r="S14" s="74" t="s">
        <v>11</v>
      </c>
      <c r="T14" s="75" t="s">
        <v>1331</v>
      </c>
      <c r="U14" s="75" t="s">
        <v>6</v>
      </c>
      <c r="V14" s="75" t="s">
        <v>7</v>
      </c>
      <c r="W14" s="75" t="s">
        <v>8</v>
      </c>
      <c r="X14" s="75" t="s">
        <v>9</v>
      </c>
      <c r="Y14" s="75" t="s">
        <v>10</v>
      </c>
      <c r="Z14" s="75" t="s">
        <v>1290</v>
      </c>
      <c r="AA14" s="267" t="s">
        <v>11</v>
      </c>
      <c r="AB14" s="75" t="s">
        <v>2184</v>
      </c>
      <c r="AC14" s="229"/>
      <c r="AD14" s="268"/>
    </row>
    <row r="15" spans="1:30" s="242" customFormat="1" ht="20" customHeight="1">
      <c r="A15" s="232" t="s">
        <v>194</v>
      </c>
      <c r="B15" s="233"/>
      <c r="C15" s="234"/>
      <c r="D15" s="234"/>
      <c r="E15" s="234"/>
      <c r="F15" s="234" t="s">
        <v>1908</v>
      </c>
      <c r="G15" s="235"/>
      <c r="H15" s="234"/>
      <c r="I15" s="234"/>
      <c r="J15" s="234"/>
      <c r="K15" s="234"/>
      <c r="L15" s="237"/>
      <c r="M15" s="236"/>
      <c r="N15" s="238"/>
      <c r="O15" s="236"/>
      <c r="P15" s="236"/>
      <c r="Q15" s="236"/>
      <c r="R15" s="238"/>
      <c r="S15" s="264"/>
      <c r="T15" s="236"/>
      <c r="U15" s="236"/>
      <c r="V15" s="236"/>
      <c r="W15" s="239"/>
      <c r="X15" s="239"/>
      <c r="Y15" s="239"/>
      <c r="Z15" s="239"/>
      <c r="AA15" s="239"/>
      <c r="AB15" s="239"/>
      <c r="AC15" s="240"/>
      <c r="AD15" s="241"/>
    </row>
    <row r="16" spans="1:30" ht="15" customHeight="1">
      <c r="A16" s="199" t="s">
        <v>93</v>
      </c>
      <c r="B16" s="204" t="s">
        <v>94</v>
      </c>
      <c r="C16" s="6" t="s">
        <v>2944</v>
      </c>
      <c r="D16" s="163" t="s">
        <v>2689</v>
      </c>
      <c r="E16" s="163" t="s">
        <v>1952</v>
      </c>
      <c r="F16" s="163" t="s">
        <v>1951</v>
      </c>
      <c r="G16" s="218">
        <v>10</v>
      </c>
      <c r="H16" s="163" t="s">
        <v>2689</v>
      </c>
      <c r="I16" s="163" t="s">
        <v>96</v>
      </c>
      <c r="J16" s="163" t="s">
        <v>17</v>
      </c>
      <c r="K16" s="163" t="s">
        <v>20</v>
      </c>
      <c r="L16" s="32" t="s">
        <v>97</v>
      </c>
      <c r="M16" s="163" t="s">
        <v>2690</v>
      </c>
      <c r="N16" s="223">
        <v>2003</v>
      </c>
      <c r="O16" s="163" t="s">
        <v>98</v>
      </c>
      <c r="P16" s="163" t="s">
        <v>46</v>
      </c>
      <c r="Q16" s="223">
        <v>15</v>
      </c>
      <c r="R16" s="223" t="s">
        <v>2211</v>
      </c>
      <c r="S16" s="45" t="s">
        <v>2691</v>
      </c>
      <c r="T16" s="205">
        <v>12671095</v>
      </c>
      <c r="U16" s="163"/>
      <c r="V16" s="163"/>
      <c r="W16" s="163"/>
      <c r="X16" s="163"/>
      <c r="Y16" s="163"/>
      <c r="Z16" s="163"/>
      <c r="AA16" s="163"/>
      <c r="AB16" s="163"/>
      <c r="AC16" s="229"/>
      <c r="AD16" s="199"/>
    </row>
    <row r="17" spans="1:30" ht="15" customHeight="1">
      <c r="A17" s="55" t="s">
        <v>1314</v>
      </c>
      <c r="B17" s="122" t="s">
        <v>1327</v>
      </c>
      <c r="C17" s="6" t="s">
        <v>2659</v>
      </c>
      <c r="D17" s="36" t="s">
        <v>837</v>
      </c>
      <c r="E17" s="36" t="s">
        <v>1938</v>
      </c>
      <c r="F17" s="36" t="s">
        <v>2664</v>
      </c>
      <c r="G17" s="220" t="s">
        <v>1908</v>
      </c>
      <c r="H17" s="213" t="s">
        <v>1806</v>
      </c>
      <c r="I17" s="45" t="s">
        <v>1703</v>
      </c>
      <c r="J17" s="62" t="s">
        <v>2835</v>
      </c>
      <c r="K17" s="174" t="s">
        <v>2836</v>
      </c>
      <c r="L17" s="32" t="s">
        <v>1318</v>
      </c>
      <c r="M17" s="45" t="s">
        <v>2225</v>
      </c>
      <c r="N17" s="178">
        <v>2012</v>
      </c>
      <c r="O17" s="45" t="s">
        <v>1326</v>
      </c>
      <c r="P17" s="45" t="s">
        <v>46</v>
      </c>
      <c r="Q17" s="178">
        <v>24</v>
      </c>
      <c r="R17" s="178" t="s">
        <v>2226</v>
      </c>
      <c r="S17" s="29" t="s">
        <v>1312</v>
      </c>
      <c r="T17" s="25">
        <v>23243127</v>
      </c>
      <c r="U17" s="45"/>
      <c r="V17" s="45"/>
      <c r="AC17" s="229"/>
      <c r="AD17" s="55"/>
    </row>
    <row r="18" spans="1:30" ht="15" customHeight="1">
      <c r="A18" s="50" t="s">
        <v>192</v>
      </c>
      <c r="B18" s="7" t="s">
        <v>193</v>
      </c>
      <c r="C18" s="6" t="s">
        <v>194</v>
      </c>
      <c r="D18" s="2" t="s">
        <v>195</v>
      </c>
      <c r="E18" s="2" t="s">
        <v>1984</v>
      </c>
      <c r="F18" s="2" t="s">
        <v>2985</v>
      </c>
      <c r="G18" s="217" t="s">
        <v>2136</v>
      </c>
      <c r="H18" s="2" t="s">
        <v>195</v>
      </c>
      <c r="I18" s="2" t="s">
        <v>196</v>
      </c>
      <c r="J18" s="2" t="s">
        <v>133</v>
      </c>
      <c r="K18" s="6"/>
      <c r="L18" s="32" t="s">
        <v>197</v>
      </c>
      <c r="M18" s="178" t="s">
        <v>2844</v>
      </c>
      <c r="N18" s="178">
        <v>2003</v>
      </c>
      <c r="O18" s="178" t="s">
        <v>2742</v>
      </c>
      <c r="P18" s="178" t="s">
        <v>2843</v>
      </c>
      <c r="Q18" s="178">
        <v>52</v>
      </c>
      <c r="R18" s="178" t="s">
        <v>2455</v>
      </c>
      <c r="S18" s="179" t="s">
        <v>755</v>
      </c>
      <c r="T18" s="180">
        <v>13677473</v>
      </c>
      <c r="U18" s="177" t="s">
        <v>2741</v>
      </c>
      <c r="V18" s="177">
        <v>2003</v>
      </c>
      <c r="W18" s="177" t="s">
        <v>2742</v>
      </c>
      <c r="X18" s="177" t="s">
        <v>2743</v>
      </c>
      <c r="Y18" s="177">
        <v>52</v>
      </c>
      <c r="Z18" s="177" t="s">
        <v>2744</v>
      </c>
      <c r="AA18" s="177" t="s">
        <v>2745</v>
      </c>
      <c r="AB18" s="207">
        <v>13677473</v>
      </c>
      <c r="AC18" s="229"/>
      <c r="AD18" s="50"/>
    </row>
    <row r="19" spans="1:30" ht="15" customHeight="1">
      <c r="A19" s="199" t="s">
        <v>1412</v>
      </c>
      <c r="B19" s="164" t="s">
        <v>2873</v>
      </c>
      <c r="C19" s="2" t="s">
        <v>2944</v>
      </c>
      <c r="D19" s="163" t="s">
        <v>547</v>
      </c>
      <c r="E19" s="163" t="s">
        <v>2090</v>
      </c>
      <c r="F19" s="163" t="s">
        <v>2091</v>
      </c>
      <c r="G19" s="218">
        <v>7</v>
      </c>
      <c r="H19" s="163" t="s">
        <v>547</v>
      </c>
      <c r="I19" s="163" t="s">
        <v>1464</v>
      </c>
      <c r="J19" s="163" t="s">
        <v>366</v>
      </c>
      <c r="K19" s="176" t="s">
        <v>2703</v>
      </c>
      <c r="L19" s="32" t="s">
        <v>1908</v>
      </c>
      <c r="M19" s="163" t="s">
        <v>2252</v>
      </c>
      <c r="N19" s="223">
        <v>2014</v>
      </c>
      <c r="O19" s="163" t="s">
        <v>1486</v>
      </c>
      <c r="P19" s="163" t="s">
        <v>57</v>
      </c>
      <c r="Q19" s="223">
        <v>164</v>
      </c>
      <c r="R19" s="223" t="s">
        <v>2253</v>
      </c>
      <c r="S19" s="45" t="s">
        <v>1487</v>
      </c>
      <c r="T19" s="23">
        <v>24368335</v>
      </c>
      <c r="U19" s="163"/>
      <c r="V19" s="163"/>
      <c r="W19" s="163"/>
      <c r="X19" s="163"/>
      <c r="Y19" s="163"/>
      <c r="Z19" s="163"/>
      <c r="AA19" s="163"/>
      <c r="AB19" s="163"/>
      <c r="AC19" s="229"/>
      <c r="AD19" s="199"/>
    </row>
    <row r="20" spans="1:30" ht="15" customHeight="1">
      <c r="A20" s="50" t="s">
        <v>283</v>
      </c>
      <c r="B20" s="7" t="s">
        <v>284</v>
      </c>
      <c r="C20" s="6" t="s">
        <v>194</v>
      </c>
      <c r="D20" s="2" t="s">
        <v>285</v>
      </c>
      <c r="E20" s="2" t="s">
        <v>286</v>
      </c>
      <c r="F20" s="2" t="s">
        <v>2008</v>
      </c>
      <c r="G20" s="217">
        <v>193</v>
      </c>
      <c r="H20" s="2" t="s">
        <v>285</v>
      </c>
      <c r="I20" s="2" t="s">
        <v>286</v>
      </c>
      <c r="J20" s="2" t="s">
        <v>287</v>
      </c>
      <c r="K20" s="6" t="s">
        <v>288</v>
      </c>
      <c r="L20" s="32" t="s">
        <v>289</v>
      </c>
      <c r="M20" s="4" t="s">
        <v>2287</v>
      </c>
      <c r="N20" s="222">
        <v>2010</v>
      </c>
      <c r="O20" s="4" t="s">
        <v>290</v>
      </c>
      <c r="P20" s="4" t="s">
        <v>291</v>
      </c>
      <c r="Q20" s="222">
        <v>51</v>
      </c>
      <c r="R20" s="222" t="s">
        <v>2288</v>
      </c>
      <c r="S20" s="3" t="s">
        <v>292</v>
      </c>
      <c r="T20" s="9">
        <v>20547590</v>
      </c>
      <c r="U20" s="181"/>
      <c r="V20" s="182"/>
      <c r="W20" s="182"/>
      <c r="X20" s="182"/>
      <c r="Y20" s="182"/>
      <c r="Z20" s="182"/>
      <c r="AA20" s="181"/>
      <c r="AB20" s="183"/>
      <c r="AC20" s="229"/>
      <c r="AD20" s="50"/>
    </row>
    <row r="21" spans="1:30" ht="15" customHeight="1">
      <c r="A21" s="58" t="s">
        <v>334</v>
      </c>
      <c r="B21" s="7" t="s">
        <v>335</v>
      </c>
      <c r="C21" s="6" t="s">
        <v>2943</v>
      </c>
      <c r="D21" s="2" t="s">
        <v>337</v>
      </c>
      <c r="E21" s="2" t="s">
        <v>338</v>
      </c>
      <c r="F21" s="2" t="s">
        <v>2007</v>
      </c>
      <c r="G21" s="217">
        <v>3</v>
      </c>
      <c r="H21" s="2" t="s">
        <v>337</v>
      </c>
      <c r="I21" s="2" t="s">
        <v>338</v>
      </c>
      <c r="J21" s="2" t="s">
        <v>339</v>
      </c>
      <c r="K21" s="6" t="s">
        <v>340</v>
      </c>
      <c r="L21" s="32" t="s">
        <v>341</v>
      </c>
      <c r="M21" s="4" t="s">
        <v>2302</v>
      </c>
      <c r="N21" s="222">
        <v>1994</v>
      </c>
      <c r="O21" s="4" t="s">
        <v>1574</v>
      </c>
      <c r="P21" s="4" t="s">
        <v>57</v>
      </c>
      <c r="Q21" s="222">
        <v>106</v>
      </c>
      <c r="R21" s="222" t="s">
        <v>2303</v>
      </c>
      <c r="S21" s="27" t="s">
        <v>1593</v>
      </c>
      <c r="T21" s="9">
        <v>12232312</v>
      </c>
      <c r="U21" s="29" t="s">
        <v>2699</v>
      </c>
      <c r="V21" s="29">
        <v>2002</v>
      </c>
      <c r="W21" s="171" t="s">
        <v>2700</v>
      </c>
      <c r="X21" s="45" t="s">
        <v>22</v>
      </c>
      <c r="Y21" s="45">
        <v>29</v>
      </c>
      <c r="Z21" s="29" t="s">
        <v>2701</v>
      </c>
      <c r="AA21" s="45" t="s">
        <v>2698</v>
      </c>
      <c r="AB21" s="25">
        <v>12148534</v>
      </c>
      <c r="AC21" s="229"/>
      <c r="AD21" s="50"/>
    </row>
    <row r="22" spans="1:30" ht="15" customHeight="1">
      <c r="A22" s="55" t="s">
        <v>1315</v>
      </c>
      <c r="B22" s="7" t="s">
        <v>1317</v>
      </c>
      <c r="C22" s="6" t="s">
        <v>2877</v>
      </c>
      <c r="D22" s="2" t="s">
        <v>837</v>
      </c>
      <c r="E22" s="2" t="s">
        <v>1938</v>
      </c>
      <c r="F22" s="2" t="s">
        <v>2664</v>
      </c>
      <c r="G22" s="216" t="s">
        <v>1908</v>
      </c>
      <c r="H22" s="213" t="s">
        <v>1807</v>
      </c>
      <c r="I22" s="4" t="s">
        <v>1704</v>
      </c>
      <c r="J22" s="62" t="s">
        <v>2832</v>
      </c>
      <c r="K22" s="39" t="s">
        <v>2876</v>
      </c>
      <c r="L22" s="32" t="s">
        <v>1908</v>
      </c>
      <c r="M22" s="4" t="s">
        <v>2225</v>
      </c>
      <c r="N22" s="222">
        <v>2012</v>
      </c>
      <c r="O22" s="4" t="s">
        <v>1326</v>
      </c>
      <c r="P22" s="4" t="s">
        <v>46</v>
      </c>
      <c r="Q22" s="222">
        <v>24</v>
      </c>
      <c r="R22" s="222" t="s">
        <v>2226</v>
      </c>
      <c r="S22" s="3" t="s">
        <v>1312</v>
      </c>
      <c r="T22" s="23">
        <v>23243127</v>
      </c>
      <c r="U22" s="45"/>
      <c r="V22" s="45"/>
      <c r="AC22" s="229"/>
      <c r="AD22" s="55"/>
    </row>
    <row r="23" spans="1:30" ht="15" customHeight="1">
      <c r="A23" s="50" t="s">
        <v>363</v>
      </c>
      <c r="B23" s="122" t="s">
        <v>2870</v>
      </c>
      <c r="C23" s="6" t="s">
        <v>194</v>
      </c>
      <c r="D23" s="2" t="s">
        <v>364</v>
      </c>
      <c r="E23" s="2" t="s">
        <v>1992</v>
      </c>
      <c r="F23" s="2" t="s">
        <v>1993</v>
      </c>
      <c r="G23" s="217">
        <v>6</v>
      </c>
      <c r="H23" s="2" t="s">
        <v>364</v>
      </c>
      <c r="I23" s="2" t="s">
        <v>365</v>
      </c>
      <c r="J23" s="2" t="s">
        <v>366</v>
      </c>
      <c r="K23" s="6" t="s">
        <v>367</v>
      </c>
      <c r="L23" s="32" t="s">
        <v>368</v>
      </c>
      <c r="M23" s="4" t="s">
        <v>2310</v>
      </c>
      <c r="N23" s="222">
        <v>2000</v>
      </c>
      <c r="O23" s="4" t="s">
        <v>369</v>
      </c>
      <c r="P23" s="4" t="s">
        <v>46</v>
      </c>
      <c r="Q23" s="222">
        <v>12</v>
      </c>
      <c r="R23" s="222" t="s">
        <v>2311</v>
      </c>
      <c r="S23" s="3" t="s">
        <v>1352</v>
      </c>
      <c r="T23" s="9">
        <v>10715326</v>
      </c>
      <c r="AC23" s="229"/>
      <c r="AD23" s="50"/>
    </row>
    <row r="24" spans="1:30" ht="15" customHeight="1">
      <c r="A24" s="50" t="s">
        <v>449</v>
      </c>
      <c r="B24" s="7" t="s">
        <v>1329</v>
      </c>
      <c r="C24" s="6" t="s">
        <v>194</v>
      </c>
      <c r="D24" s="2" t="s">
        <v>450</v>
      </c>
      <c r="E24" s="2" t="s">
        <v>2942</v>
      </c>
      <c r="F24" s="2" t="s">
        <v>2027</v>
      </c>
      <c r="G24" s="217">
        <v>2</v>
      </c>
      <c r="H24" s="2" t="s">
        <v>450</v>
      </c>
      <c r="I24" s="2" t="s">
        <v>451</v>
      </c>
      <c r="J24" s="20" t="s">
        <v>366</v>
      </c>
      <c r="K24" s="6" t="s">
        <v>452</v>
      </c>
      <c r="L24" s="32" t="s">
        <v>453</v>
      </c>
      <c r="M24" s="4" t="s">
        <v>2342</v>
      </c>
      <c r="N24" s="222">
        <v>2011</v>
      </c>
      <c r="O24" s="4" t="s">
        <v>454</v>
      </c>
      <c r="P24" s="4" t="s">
        <v>57</v>
      </c>
      <c r="Q24" s="222">
        <v>155</v>
      </c>
      <c r="R24" s="222" t="s">
        <v>2343</v>
      </c>
      <c r="S24" s="3" t="s">
        <v>1667</v>
      </c>
      <c r="T24" s="23">
        <v>21139083</v>
      </c>
      <c r="AC24" s="229"/>
      <c r="AD24" s="50"/>
    </row>
    <row r="25" spans="1:30" ht="15" customHeight="1">
      <c r="A25" s="58" t="s">
        <v>723</v>
      </c>
      <c r="B25" s="7" t="s">
        <v>724</v>
      </c>
      <c r="C25" s="6" t="s">
        <v>194</v>
      </c>
      <c r="D25" s="2" t="s">
        <v>725</v>
      </c>
      <c r="E25" s="2" t="s">
        <v>1985</v>
      </c>
      <c r="F25" s="2" t="s">
        <v>2986</v>
      </c>
      <c r="G25" s="217" t="s">
        <v>2137</v>
      </c>
      <c r="H25" s="2" t="s">
        <v>725</v>
      </c>
      <c r="I25" s="2" t="s">
        <v>726</v>
      </c>
      <c r="J25" s="20" t="s">
        <v>366</v>
      </c>
      <c r="K25" s="6" t="s">
        <v>727</v>
      </c>
      <c r="L25" s="32" t="s">
        <v>728</v>
      </c>
      <c r="M25" s="4" t="s">
        <v>2444</v>
      </c>
      <c r="N25" s="222">
        <v>2010</v>
      </c>
      <c r="O25" s="4" t="s">
        <v>729</v>
      </c>
      <c r="P25" s="4" t="s">
        <v>57</v>
      </c>
      <c r="Q25" s="222">
        <v>153</v>
      </c>
      <c r="R25" s="222" t="s">
        <v>2445</v>
      </c>
      <c r="S25" s="3" t="s">
        <v>1374</v>
      </c>
      <c r="T25" s="9">
        <v>20488895</v>
      </c>
      <c r="AC25" s="229"/>
      <c r="AD25" s="50"/>
    </row>
    <row r="26" spans="1:30" ht="15" customHeight="1">
      <c r="A26" s="50" t="s">
        <v>750</v>
      </c>
      <c r="B26" s="7" t="s">
        <v>751</v>
      </c>
      <c r="C26" s="6" t="s">
        <v>194</v>
      </c>
      <c r="D26" s="2" t="s">
        <v>195</v>
      </c>
      <c r="E26" s="2" t="s">
        <v>1984</v>
      </c>
      <c r="F26" s="2" t="s">
        <v>2985</v>
      </c>
      <c r="G26" s="217" t="s">
        <v>2136</v>
      </c>
      <c r="H26" s="2" t="s">
        <v>195</v>
      </c>
      <c r="I26" s="2" t="s">
        <v>752</v>
      </c>
      <c r="J26" s="20" t="s">
        <v>17</v>
      </c>
      <c r="K26" s="6"/>
      <c r="L26" s="32" t="s">
        <v>753</v>
      </c>
      <c r="M26" s="4" t="s">
        <v>2454</v>
      </c>
      <c r="N26" s="222">
        <v>2003</v>
      </c>
      <c r="O26" s="4" t="s">
        <v>754</v>
      </c>
      <c r="P26" s="4" t="s">
        <v>85</v>
      </c>
      <c r="Q26" s="222">
        <v>52</v>
      </c>
      <c r="R26" s="222" t="s">
        <v>2455</v>
      </c>
      <c r="S26" s="3" t="s">
        <v>755</v>
      </c>
      <c r="T26" s="23">
        <v>13677473</v>
      </c>
      <c r="AC26" s="229"/>
      <c r="AD26" s="50"/>
    </row>
    <row r="27" spans="1:30" ht="15" customHeight="1">
      <c r="A27" s="50" t="s">
        <v>836</v>
      </c>
      <c r="B27" s="7" t="s">
        <v>1303</v>
      </c>
      <c r="C27" s="6" t="s">
        <v>2945</v>
      </c>
      <c r="D27" s="2" t="s">
        <v>837</v>
      </c>
      <c r="E27" s="2" t="s">
        <v>1938</v>
      </c>
      <c r="F27" s="2" t="s">
        <v>2664</v>
      </c>
      <c r="G27" s="216" t="s">
        <v>20</v>
      </c>
      <c r="H27" s="22" t="s">
        <v>837</v>
      </c>
      <c r="I27" s="2" t="s">
        <v>838</v>
      </c>
      <c r="J27" s="2" t="s">
        <v>839</v>
      </c>
      <c r="K27" s="19" t="s">
        <v>840</v>
      </c>
      <c r="L27" s="32" t="s">
        <v>97</v>
      </c>
      <c r="M27" s="4" t="s">
        <v>2490</v>
      </c>
      <c r="N27" s="222">
        <v>1998</v>
      </c>
      <c r="O27" s="4" t="s">
        <v>841</v>
      </c>
      <c r="P27" s="4" t="s">
        <v>57</v>
      </c>
      <c r="Q27" s="222">
        <v>118</v>
      </c>
      <c r="R27" s="222" t="s">
        <v>2491</v>
      </c>
      <c r="S27" s="3" t="s">
        <v>1382</v>
      </c>
      <c r="T27" s="9">
        <v>9733529</v>
      </c>
      <c r="U27" s="45" t="s">
        <v>2225</v>
      </c>
      <c r="V27" s="70">
        <v>2012</v>
      </c>
      <c r="W27" s="45" t="s">
        <v>1326</v>
      </c>
      <c r="X27" s="45" t="s">
        <v>46</v>
      </c>
      <c r="Y27" s="45">
        <v>24</v>
      </c>
      <c r="Z27" s="70" t="s">
        <v>2226</v>
      </c>
      <c r="AA27" s="45" t="s">
        <v>1312</v>
      </c>
      <c r="AB27" s="24">
        <v>23243127</v>
      </c>
      <c r="AC27" s="229"/>
      <c r="AD27" s="50"/>
    </row>
    <row r="28" spans="1:30" ht="15" customHeight="1">
      <c r="A28" s="50" t="s">
        <v>911</v>
      </c>
      <c r="B28" s="122" t="s">
        <v>2834</v>
      </c>
      <c r="C28" s="62" t="s">
        <v>194</v>
      </c>
      <c r="D28" s="36" t="s">
        <v>2833</v>
      </c>
      <c r="E28" s="36" t="s">
        <v>1938</v>
      </c>
      <c r="F28" s="36" t="s">
        <v>2664</v>
      </c>
      <c r="G28" s="221">
        <v>0</v>
      </c>
      <c r="H28" s="162" t="s">
        <v>2702</v>
      </c>
      <c r="I28" s="36" t="s">
        <v>912</v>
      </c>
      <c r="J28" s="36" t="s">
        <v>913</v>
      </c>
      <c r="K28" s="170" t="s">
        <v>914</v>
      </c>
      <c r="L28" s="32" t="s">
        <v>1908</v>
      </c>
      <c r="M28" s="45" t="s">
        <v>2509</v>
      </c>
      <c r="N28" s="178">
        <v>2010</v>
      </c>
      <c r="O28" s="45" t="s">
        <v>916</v>
      </c>
      <c r="P28" s="45" t="s">
        <v>38</v>
      </c>
      <c r="Q28" s="178">
        <v>107</v>
      </c>
      <c r="R28" s="178" t="s">
        <v>2510</v>
      </c>
      <c r="S28" s="29" t="s">
        <v>915</v>
      </c>
      <c r="T28" s="24">
        <v>20018655</v>
      </c>
      <c r="U28" s="29" t="s">
        <v>2696</v>
      </c>
      <c r="V28" s="45">
        <v>2010</v>
      </c>
      <c r="W28" s="171" t="s">
        <v>2695</v>
      </c>
      <c r="X28" s="29" t="s">
        <v>22</v>
      </c>
      <c r="Y28" s="45">
        <v>64</v>
      </c>
      <c r="Z28" s="29" t="s">
        <v>2697</v>
      </c>
      <c r="AA28" s="45" t="s">
        <v>2694</v>
      </c>
      <c r="AB28" s="25">
        <v>21070409</v>
      </c>
      <c r="AC28" s="229"/>
      <c r="AD28" s="50"/>
    </row>
    <row r="29" spans="1:30" ht="15" customHeight="1">
      <c r="A29" s="47" t="s">
        <v>931</v>
      </c>
      <c r="B29" s="7" t="s">
        <v>932</v>
      </c>
      <c r="C29" s="6" t="s">
        <v>95</v>
      </c>
      <c r="D29" s="2" t="s">
        <v>933</v>
      </c>
      <c r="E29" s="2" t="s">
        <v>1949</v>
      </c>
      <c r="F29" s="2" t="s">
        <v>1950</v>
      </c>
      <c r="G29" s="217">
        <v>18</v>
      </c>
      <c r="H29" s="2" t="s">
        <v>933</v>
      </c>
      <c r="I29" s="2" t="s">
        <v>934</v>
      </c>
      <c r="J29" s="2" t="s">
        <v>133</v>
      </c>
      <c r="K29" s="6"/>
      <c r="L29" s="32" t="s">
        <v>935</v>
      </c>
      <c r="M29" s="4" t="s">
        <v>2520</v>
      </c>
      <c r="N29" s="222">
        <v>2005</v>
      </c>
      <c r="O29" s="4" t="s">
        <v>937</v>
      </c>
      <c r="P29" s="4" t="s">
        <v>22</v>
      </c>
      <c r="Q29" s="222">
        <v>44</v>
      </c>
      <c r="R29" s="222" t="s">
        <v>2521</v>
      </c>
      <c r="S29" s="3" t="s">
        <v>936</v>
      </c>
      <c r="T29" s="23">
        <v>16262711</v>
      </c>
      <c r="AC29" s="229"/>
      <c r="AD29" s="47"/>
    </row>
    <row r="30" spans="1:30" ht="15" customHeight="1">
      <c r="A30" s="50" t="s">
        <v>945</v>
      </c>
      <c r="B30" s="7" t="s">
        <v>946</v>
      </c>
      <c r="C30" s="6" t="s">
        <v>194</v>
      </c>
      <c r="D30" s="2" t="s">
        <v>725</v>
      </c>
      <c r="E30" s="2" t="s">
        <v>1985</v>
      </c>
      <c r="F30" s="2" t="s">
        <v>2986</v>
      </c>
      <c r="G30" s="217" t="s">
        <v>2137</v>
      </c>
      <c r="H30" s="2" t="s">
        <v>725</v>
      </c>
      <c r="I30" s="2" t="s">
        <v>947</v>
      </c>
      <c r="J30" s="20" t="s">
        <v>366</v>
      </c>
      <c r="K30" s="6" t="s">
        <v>727</v>
      </c>
      <c r="L30" s="32" t="s">
        <v>728</v>
      </c>
      <c r="M30" s="4" t="s">
        <v>2444</v>
      </c>
      <c r="N30" s="222">
        <v>2010</v>
      </c>
      <c r="O30" s="4" t="s">
        <v>729</v>
      </c>
      <c r="P30" s="4" t="s">
        <v>57</v>
      </c>
      <c r="Q30" s="222">
        <v>153</v>
      </c>
      <c r="R30" s="222" t="s">
        <v>2445</v>
      </c>
      <c r="S30" s="3" t="s">
        <v>1374</v>
      </c>
      <c r="T30" s="23">
        <v>20488895</v>
      </c>
      <c r="AC30" s="229"/>
      <c r="AD30" s="50"/>
    </row>
    <row r="31" spans="1:30" ht="15" customHeight="1">
      <c r="A31" s="50" t="s">
        <v>991</v>
      </c>
      <c r="B31" s="7" t="s">
        <v>1304</v>
      </c>
      <c r="C31" s="6" t="s">
        <v>194</v>
      </c>
      <c r="D31" s="2" t="s">
        <v>992</v>
      </c>
      <c r="E31" s="2" t="s">
        <v>1947</v>
      </c>
      <c r="F31" s="2" t="s">
        <v>2664</v>
      </c>
      <c r="G31" s="217">
        <v>8</v>
      </c>
      <c r="H31" s="2" t="s">
        <v>992</v>
      </c>
      <c r="I31" s="2" t="s">
        <v>993</v>
      </c>
      <c r="J31" s="20" t="s">
        <v>994</v>
      </c>
      <c r="K31" s="6" t="s">
        <v>995</v>
      </c>
      <c r="L31" s="32" t="s">
        <v>996</v>
      </c>
      <c r="M31" s="4" t="s">
        <v>2541</v>
      </c>
      <c r="N31" s="222">
        <v>2010</v>
      </c>
      <c r="O31" s="3" t="s">
        <v>1592</v>
      </c>
      <c r="P31" s="4" t="s">
        <v>57</v>
      </c>
      <c r="Q31" s="222">
        <v>152</v>
      </c>
      <c r="R31" s="222" t="s">
        <v>2214</v>
      </c>
      <c r="S31" s="3" t="s">
        <v>997</v>
      </c>
      <c r="T31" s="23">
        <v>19906890</v>
      </c>
      <c r="U31" s="177" t="s">
        <v>2746</v>
      </c>
      <c r="V31" s="177">
        <v>2009</v>
      </c>
      <c r="W31" s="177" t="s">
        <v>2747</v>
      </c>
      <c r="X31" s="177" t="s">
        <v>2748</v>
      </c>
      <c r="Y31" s="177">
        <v>19</v>
      </c>
      <c r="Z31" s="177" t="s">
        <v>2749</v>
      </c>
      <c r="AA31" s="177" t="s">
        <v>2750</v>
      </c>
      <c r="AB31" s="207">
        <v>19218086</v>
      </c>
      <c r="AC31" s="229"/>
      <c r="AD31" s="50"/>
    </row>
    <row r="32" spans="1:30" ht="15" customHeight="1">
      <c r="A32" s="57" t="s">
        <v>1594</v>
      </c>
      <c r="B32" s="1" t="s">
        <v>1595</v>
      </c>
      <c r="C32" s="6" t="s">
        <v>194</v>
      </c>
      <c r="D32" s="2" t="s">
        <v>1970</v>
      </c>
      <c r="E32" s="2" t="s">
        <v>1971</v>
      </c>
      <c r="F32" s="2" t="s">
        <v>1972</v>
      </c>
      <c r="G32" s="217" t="s">
        <v>2135</v>
      </c>
      <c r="H32" s="6" t="s">
        <v>1160</v>
      </c>
      <c r="I32" s="4" t="s">
        <v>1744</v>
      </c>
      <c r="J32" s="20" t="s">
        <v>3001</v>
      </c>
      <c r="K32" s="6" t="s">
        <v>2903</v>
      </c>
      <c r="L32" s="32" t="s">
        <v>1908</v>
      </c>
      <c r="M32" s="4" t="s">
        <v>2608</v>
      </c>
      <c r="N32" s="222">
        <v>2011</v>
      </c>
      <c r="O32" s="3" t="s">
        <v>1596</v>
      </c>
      <c r="P32" s="4" t="s">
        <v>57</v>
      </c>
      <c r="Q32" s="222">
        <v>155</v>
      </c>
      <c r="R32" s="222" t="s">
        <v>2609</v>
      </c>
      <c r="S32" s="3" t="s">
        <v>1597</v>
      </c>
      <c r="T32" s="23">
        <v>21030508</v>
      </c>
      <c r="AC32" s="229"/>
      <c r="AD32" s="57"/>
    </row>
    <row r="33" spans="1:30" ht="15" customHeight="1">
      <c r="A33" s="50" t="s">
        <v>1158</v>
      </c>
      <c r="B33" s="7" t="s">
        <v>1159</v>
      </c>
      <c r="C33" s="6" t="s">
        <v>194</v>
      </c>
      <c r="D33" s="2" t="s">
        <v>1970</v>
      </c>
      <c r="E33" s="2" t="s">
        <v>1971</v>
      </c>
      <c r="F33" s="2" t="s">
        <v>1972</v>
      </c>
      <c r="G33" s="217" t="s">
        <v>2135</v>
      </c>
      <c r="H33" s="2" t="s">
        <v>1160</v>
      </c>
      <c r="I33" s="2" t="s">
        <v>1161</v>
      </c>
      <c r="J33" s="20" t="s">
        <v>104</v>
      </c>
      <c r="K33" s="6" t="s">
        <v>2904</v>
      </c>
      <c r="L33" s="32" t="s">
        <v>1163</v>
      </c>
      <c r="M33" s="4" t="s">
        <v>2608</v>
      </c>
      <c r="N33" s="222">
        <v>2011</v>
      </c>
      <c r="O33" s="3" t="s">
        <v>1596</v>
      </c>
      <c r="P33" s="4" t="s">
        <v>57</v>
      </c>
      <c r="Q33" s="222">
        <v>155</v>
      </c>
      <c r="R33" s="222" t="s">
        <v>2609</v>
      </c>
      <c r="S33" s="3" t="s">
        <v>1597</v>
      </c>
      <c r="T33" s="23">
        <v>21030508</v>
      </c>
      <c r="AC33" s="229"/>
      <c r="AD33" s="50"/>
    </row>
    <row r="34" spans="1:30" ht="15" customHeight="1">
      <c r="A34" s="50" t="s">
        <v>1227</v>
      </c>
      <c r="B34" s="7" t="s">
        <v>1228</v>
      </c>
      <c r="C34" s="6" t="s">
        <v>194</v>
      </c>
      <c r="D34" s="2" t="s">
        <v>1229</v>
      </c>
      <c r="E34" s="2" t="s">
        <v>1230</v>
      </c>
      <c r="F34" s="2" t="s">
        <v>2006</v>
      </c>
      <c r="G34" s="217">
        <v>3</v>
      </c>
      <c r="H34" s="2" t="s">
        <v>1229</v>
      </c>
      <c r="I34" s="2" t="s">
        <v>1230</v>
      </c>
      <c r="J34" s="20" t="s">
        <v>366</v>
      </c>
      <c r="K34" s="6" t="s">
        <v>1231</v>
      </c>
      <c r="L34" s="32" t="s">
        <v>1232</v>
      </c>
      <c r="M34" s="4" t="s">
        <v>2628</v>
      </c>
      <c r="N34" s="222">
        <v>2010</v>
      </c>
      <c r="O34" s="4" t="s">
        <v>1233</v>
      </c>
      <c r="P34" s="4" t="s">
        <v>46</v>
      </c>
      <c r="Q34" s="222">
        <v>22</v>
      </c>
      <c r="R34" s="222" t="s">
        <v>2629</v>
      </c>
      <c r="S34" s="3" t="s">
        <v>1408</v>
      </c>
      <c r="T34" s="23">
        <v>21081696</v>
      </c>
      <c r="AC34" s="229"/>
      <c r="AD34" s="50"/>
    </row>
    <row r="35" spans="1:30" s="242" customFormat="1" ht="20" customHeight="1">
      <c r="A35" s="232" t="s">
        <v>336</v>
      </c>
      <c r="B35" s="263"/>
      <c r="C35" s="234"/>
      <c r="D35" s="234"/>
      <c r="E35" s="234"/>
      <c r="F35" s="234"/>
      <c r="G35" s="235"/>
      <c r="H35" s="234"/>
      <c r="I35" s="234"/>
      <c r="J35" s="234"/>
      <c r="K35" s="236"/>
      <c r="L35" s="237"/>
      <c r="M35" s="236"/>
      <c r="N35" s="238"/>
      <c r="O35" s="236"/>
      <c r="P35" s="236"/>
      <c r="Q35" s="236"/>
      <c r="R35" s="238"/>
      <c r="S35" s="236"/>
      <c r="T35" s="236"/>
      <c r="U35" s="236"/>
      <c r="V35" s="236"/>
      <c r="W35" s="239"/>
      <c r="X35" s="239"/>
      <c r="Y35" s="239"/>
      <c r="Z35" s="239"/>
      <c r="AA35" s="239"/>
      <c r="AB35" s="239"/>
      <c r="AC35" s="240"/>
      <c r="AD35" s="241"/>
    </row>
    <row r="36" spans="1:30" ht="15" customHeight="1">
      <c r="A36" s="199" t="s">
        <v>93</v>
      </c>
      <c r="B36" s="204" t="s">
        <v>94</v>
      </c>
      <c r="C36" s="6" t="s">
        <v>2944</v>
      </c>
      <c r="D36" s="163" t="s">
        <v>2689</v>
      </c>
      <c r="E36" s="163" t="s">
        <v>1952</v>
      </c>
      <c r="F36" s="163" t="s">
        <v>1951</v>
      </c>
      <c r="G36" s="218">
        <v>10</v>
      </c>
      <c r="H36" s="163" t="s">
        <v>2689</v>
      </c>
      <c r="I36" s="163" t="s">
        <v>96</v>
      </c>
      <c r="J36" s="163" t="s">
        <v>17</v>
      </c>
      <c r="K36" s="163" t="s">
        <v>20</v>
      </c>
      <c r="L36" s="32" t="s">
        <v>97</v>
      </c>
      <c r="M36" s="163" t="s">
        <v>2690</v>
      </c>
      <c r="N36" s="223">
        <v>2003</v>
      </c>
      <c r="O36" s="163" t="s">
        <v>98</v>
      </c>
      <c r="P36" s="163" t="s">
        <v>46</v>
      </c>
      <c r="Q36" s="223">
        <v>15</v>
      </c>
      <c r="R36" s="223" t="s">
        <v>2211</v>
      </c>
      <c r="S36" s="45" t="s">
        <v>2691</v>
      </c>
      <c r="T36" s="205">
        <v>12671095</v>
      </c>
      <c r="U36" s="163"/>
      <c r="V36" s="163"/>
      <c r="W36" s="163"/>
      <c r="X36" s="163"/>
      <c r="Y36" s="163"/>
      <c r="Z36" s="163"/>
      <c r="AA36" s="163"/>
      <c r="AB36" s="163"/>
      <c r="AC36" s="229"/>
      <c r="AD36" s="199"/>
    </row>
    <row r="37" spans="1:30" ht="15" customHeight="1">
      <c r="A37" s="199" t="s">
        <v>1412</v>
      </c>
      <c r="B37" s="164" t="s">
        <v>2873</v>
      </c>
      <c r="C37" s="2" t="s">
        <v>2944</v>
      </c>
      <c r="D37" s="163" t="s">
        <v>547</v>
      </c>
      <c r="E37" s="163" t="s">
        <v>2090</v>
      </c>
      <c r="F37" s="163" t="s">
        <v>2091</v>
      </c>
      <c r="G37" s="218">
        <v>7</v>
      </c>
      <c r="H37" s="163" t="s">
        <v>547</v>
      </c>
      <c r="I37" s="163" t="s">
        <v>1464</v>
      </c>
      <c r="J37" s="20" t="s">
        <v>366</v>
      </c>
      <c r="K37" s="176" t="s">
        <v>2703</v>
      </c>
      <c r="L37" s="32" t="s">
        <v>1908</v>
      </c>
      <c r="M37" s="163" t="s">
        <v>2252</v>
      </c>
      <c r="N37" s="223">
        <v>2014</v>
      </c>
      <c r="O37" s="163" t="s">
        <v>1486</v>
      </c>
      <c r="P37" s="163" t="s">
        <v>57</v>
      </c>
      <c r="Q37" s="223">
        <v>164</v>
      </c>
      <c r="R37" s="223" t="s">
        <v>2253</v>
      </c>
      <c r="S37" s="45" t="s">
        <v>1487</v>
      </c>
      <c r="T37" s="23">
        <v>24368335</v>
      </c>
      <c r="U37" s="163"/>
      <c r="V37" s="163"/>
      <c r="W37" s="163"/>
      <c r="X37" s="163"/>
      <c r="Y37" s="163"/>
      <c r="Z37" s="163"/>
      <c r="AA37" s="163"/>
      <c r="AB37" s="163"/>
      <c r="AC37" s="229"/>
      <c r="AD37" s="199"/>
    </row>
    <row r="38" spans="1:30" ht="15" customHeight="1">
      <c r="A38" s="58" t="s">
        <v>334</v>
      </c>
      <c r="B38" s="7" t="s">
        <v>335</v>
      </c>
      <c r="C38" s="6" t="s">
        <v>2943</v>
      </c>
      <c r="D38" s="2" t="s">
        <v>337</v>
      </c>
      <c r="E38" s="2" t="s">
        <v>338</v>
      </c>
      <c r="F38" s="2" t="s">
        <v>2007</v>
      </c>
      <c r="G38" s="217">
        <v>3</v>
      </c>
      <c r="H38" s="2" t="s">
        <v>337</v>
      </c>
      <c r="I38" s="2" t="s">
        <v>338</v>
      </c>
      <c r="J38" s="2" t="s">
        <v>339</v>
      </c>
      <c r="K38" s="6" t="s">
        <v>340</v>
      </c>
      <c r="L38" s="32" t="s">
        <v>341</v>
      </c>
      <c r="M38" s="4" t="s">
        <v>2302</v>
      </c>
      <c r="N38" s="222">
        <v>1994</v>
      </c>
      <c r="O38" s="4" t="s">
        <v>1574</v>
      </c>
      <c r="P38" s="4" t="s">
        <v>57</v>
      </c>
      <c r="Q38" s="222">
        <v>106</v>
      </c>
      <c r="R38" s="222" t="s">
        <v>2303</v>
      </c>
      <c r="S38" s="27" t="s">
        <v>1593</v>
      </c>
      <c r="T38" s="9">
        <v>12232312</v>
      </c>
      <c r="U38" s="29" t="s">
        <v>2699</v>
      </c>
      <c r="V38" s="29">
        <v>2002</v>
      </c>
      <c r="W38" s="171" t="s">
        <v>2700</v>
      </c>
      <c r="X38" s="45" t="s">
        <v>22</v>
      </c>
      <c r="Y38" s="45">
        <v>29</v>
      </c>
      <c r="Z38" s="29" t="s">
        <v>2701</v>
      </c>
      <c r="AA38" s="45" t="s">
        <v>2698</v>
      </c>
      <c r="AB38" s="25">
        <v>12148534</v>
      </c>
      <c r="AC38" s="229"/>
      <c r="AD38" s="50"/>
    </row>
    <row r="39" spans="1:30" ht="15" customHeight="1">
      <c r="A39" s="196" t="s">
        <v>546</v>
      </c>
      <c r="B39" s="122" t="s">
        <v>2692</v>
      </c>
      <c r="C39" s="6" t="s">
        <v>2944</v>
      </c>
      <c r="D39" s="62" t="s">
        <v>547</v>
      </c>
      <c r="E39" s="62" t="s">
        <v>2090</v>
      </c>
      <c r="F39" s="62" t="s">
        <v>2091</v>
      </c>
      <c r="G39" s="220">
        <v>7</v>
      </c>
      <c r="H39" s="62" t="s">
        <v>547</v>
      </c>
      <c r="I39" s="62" t="s">
        <v>548</v>
      </c>
      <c r="J39" s="62" t="s">
        <v>17</v>
      </c>
      <c r="K39" s="163" t="s">
        <v>2693</v>
      </c>
      <c r="L39" s="32" t="s">
        <v>549</v>
      </c>
      <c r="M39" s="45" t="s">
        <v>2382</v>
      </c>
      <c r="N39" s="178">
        <v>1994</v>
      </c>
      <c r="O39" s="45" t="s">
        <v>1573</v>
      </c>
      <c r="P39" s="45" t="s">
        <v>57</v>
      </c>
      <c r="Q39" s="178">
        <v>106</v>
      </c>
      <c r="R39" s="178" t="s">
        <v>2383</v>
      </c>
      <c r="S39" s="45" t="s">
        <v>1572</v>
      </c>
      <c r="T39" s="24">
        <v>12232421</v>
      </c>
      <c r="U39" s="45"/>
      <c r="V39" s="45"/>
      <c r="W39" s="45"/>
      <c r="X39" s="45"/>
      <c r="Y39" s="45"/>
      <c r="Z39" s="45"/>
      <c r="AA39" s="45"/>
      <c r="AB39" s="45"/>
      <c r="AC39" s="229"/>
      <c r="AD39" s="228"/>
    </row>
    <row r="40" spans="1:30" s="242" customFormat="1" ht="20" customHeight="1">
      <c r="A40" s="232" t="s">
        <v>2879</v>
      </c>
      <c r="B40" s="233"/>
      <c r="C40" s="234"/>
      <c r="D40" s="234"/>
      <c r="E40" s="234"/>
      <c r="F40" s="234"/>
      <c r="G40" s="235"/>
      <c r="H40" s="236"/>
      <c r="I40" s="236"/>
      <c r="J40" s="234"/>
      <c r="K40" s="261"/>
      <c r="L40" s="237"/>
      <c r="M40" s="236"/>
      <c r="N40" s="238"/>
      <c r="O40" s="236"/>
      <c r="P40" s="236"/>
      <c r="Q40" s="236"/>
      <c r="R40" s="238"/>
      <c r="S40" s="236"/>
      <c r="T40" s="236"/>
      <c r="U40" s="236"/>
      <c r="V40" s="236"/>
      <c r="W40" s="262"/>
      <c r="X40" s="262"/>
      <c r="Y40" s="262"/>
      <c r="Z40" s="262"/>
      <c r="AA40" s="262"/>
      <c r="AB40" s="262"/>
      <c r="AC40" s="240"/>
      <c r="AD40" s="241"/>
    </row>
    <row r="41" spans="1:30" s="4" customFormat="1" ht="14.25" customHeight="1">
      <c r="A41" s="124" t="s">
        <v>2888</v>
      </c>
      <c r="B41" s="270" t="s">
        <v>2896</v>
      </c>
      <c r="C41" s="42" t="s">
        <v>2977</v>
      </c>
      <c r="D41" s="42" t="s">
        <v>564</v>
      </c>
      <c r="E41" s="42" t="s">
        <v>1958</v>
      </c>
      <c r="F41" s="45"/>
      <c r="G41" s="62"/>
      <c r="H41" s="273" t="s">
        <v>564</v>
      </c>
      <c r="I41" s="62"/>
      <c r="J41" s="42" t="s">
        <v>2889</v>
      </c>
      <c r="K41" s="62" t="s">
        <v>2890</v>
      </c>
      <c r="L41" s="42"/>
      <c r="M41" s="43" t="s">
        <v>2891</v>
      </c>
      <c r="N41" s="271">
        <v>2007</v>
      </c>
      <c r="O41" s="43" t="s">
        <v>2892</v>
      </c>
      <c r="P41" s="43" t="s">
        <v>2893</v>
      </c>
      <c r="Q41" s="43">
        <v>14</v>
      </c>
      <c r="R41" s="45" t="s">
        <v>2894</v>
      </c>
      <c r="S41" s="272" t="s">
        <v>2895</v>
      </c>
      <c r="T41" s="25">
        <v>18267087</v>
      </c>
    </row>
    <row r="42" spans="1:30" ht="15" customHeight="1">
      <c r="A42" s="199" t="s">
        <v>93</v>
      </c>
      <c r="B42" s="204" t="s">
        <v>94</v>
      </c>
      <c r="C42" s="6" t="s">
        <v>2944</v>
      </c>
      <c r="D42" s="163" t="s">
        <v>2689</v>
      </c>
      <c r="E42" s="163" t="s">
        <v>1952</v>
      </c>
      <c r="F42" s="163" t="s">
        <v>1951</v>
      </c>
      <c r="G42" s="218">
        <v>10</v>
      </c>
      <c r="H42" s="163" t="s">
        <v>2689</v>
      </c>
      <c r="I42" s="163" t="s">
        <v>96</v>
      </c>
      <c r="J42" s="163" t="s">
        <v>17</v>
      </c>
      <c r="K42" s="163" t="s">
        <v>20</v>
      </c>
      <c r="L42" s="32" t="s">
        <v>97</v>
      </c>
      <c r="M42" s="163" t="s">
        <v>2690</v>
      </c>
      <c r="N42" s="223">
        <v>2003</v>
      </c>
      <c r="O42" s="163" t="s">
        <v>98</v>
      </c>
      <c r="P42" s="163" t="s">
        <v>46</v>
      </c>
      <c r="Q42" s="223">
        <v>15</v>
      </c>
      <c r="R42" s="223" t="s">
        <v>2211</v>
      </c>
      <c r="S42" s="45" t="s">
        <v>2691</v>
      </c>
      <c r="T42" s="205">
        <v>12671095</v>
      </c>
      <c r="U42" s="163"/>
      <c r="V42" s="163"/>
      <c r="W42" s="163"/>
      <c r="X42" s="163"/>
      <c r="Y42" s="163"/>
      <c r="Z42" s="163"/>
      <c r="AA42" s="163"/>
      <c r="AB42" s="163"/>
      <c r="AC42" s="229"/>
      <c r="AD42" s="199"/>
    </row>
    <row r="43" spans="1:30" ht="15" customHeight="1">
      <c r="A43" s="57" t="s">
        <v>1587</v>
      </c>
      <c r="B43" s="1" t="s">
        <v>1588</v>
      </c>
      <c r="C43" s="6" t="s">
        <v>711</v>
      </c>
      <c r="D43" s="20" t="s">
        <v>2982</v>
      </c>
      <c r="E43" s="6" t="s">
        <v>1908</v>
      </c>
      <c r="F43" s="2" t="s">
        <v>1908</v>
      </c>
      <c r="G43" s="216" t="s">
        <v>1908</v>
      </c>
      <c r="H43" s="4" t="s">
        <v>1699</v>
      </c>
      <c r="I43" s="6" t="s">
        <v>1589</v>
      </c>
      <c r="J43" s="6" t="s">
        <v>1700</v>
      </c>
      <c r="K43" s="4" t="s">
        <v>1701</v>
      </c>
      <c r="L43" s="32" t="s">
        <v>1908</v>
      </c>
      <c r="M43" s="4" t="s">
        <v>2212</v>
      </c>
      <c r="N43" s="222">
        <v>2011</v>
      </c>
      <c r="O43" s="4" t="s">
        <v>1590</v>
      </c>
      <c r="P43" s="4" t="s">
        <v>1101</v>
      </c>
      <c r="Q43" s="222">
        <v>6</v>
      </c>
      <c r="R43" s="222">
        <v>0</v>
      </c>
      <c r="S43" s="3" t="s">
        <v>1666</v>
      </c>
      <c r="T43" s="23">
        <v>22028775</v>
      </c>
      <c r="AC43" s="229"/>
      <c r="AD43" s="57"/>
    </row>
    <row r="44" spans="1:30" ht="15" customHeight="1">
      <c r="A44" s="50" t="s">
        <v>107</v>
      </c>
      <c r="B44" s="7" t="s">
        <v>108</v>
      </c>
      <c r="C44" s="6" t="s">
        <v>109</v>
      </c>
      <c r="D44" s="2" t="s">
        <v>110</v>
      </c>
      <c r="E44" s="2" t="s">
        <v>2019</v>
      </c>
      <c r="F44" s="2" t="s">
        <v>2020</v>
      </c>
      <c r="G44" s="217">
        <v>28</v>
      </c>
      <c r="H44" s="12" t="s">
        <v>110</v>
      </c>
      <c r="I44" s="6" t="s">
        <v>111</v>
      </c>
      <c r="J44" s="2" t="s">
        <v>17</v>
      </c>
      <c r="K44" s="6" t="s">
        <v>112</v>
      </c>
      <c r="L44" s="32" t="s">
        <v>1908</v>
      </c>
      <c r="M44" s="4" t="s">
        <v>2219</v>
      </c>
      <c r="N44" s="222">
        <v>2005</v>
      </c>
      <c r="O44" s="4" t="s">
        <v>113</v>
      </c>
      <c r="P44" s="4" t="s">
        <v>22</v>
      </c>
      <c r="Q44" s="222">
        <v>43</v>
      </c>
      <c r="R44" s="222" t="s">
        <v>2220</v>
      </c>
      <c r="S44" s="3" t="s">
        <v>114</v>
      </c>
      <c r="T44" s="23">
        <v>15960620</v>
      </c>
      <c r="U44" s="45"/>
      <c r="AC44" s="229"/>
      <c r="AD44" s="50"/>
    </row>
    <row r="45" spans="1:30" ht="15" customHeight="1">
      <c r="A45" s="57" t="s">
        <v>1603</v>
      </c>
      <c r="B45" s="1" t="s">
        <v>1604</v>
      </c>
      <c r="C45" s="2" t="s">
        <v>1918</v>
      </c>
      <c r="D45" s="4" t="s">
        <v>2174</v>
      </c>
      <c r="E45" s="6" t="s">
        <v>2175</v>
      </c>
      <c r="F45" s="2" t="s">
        <v>2664</v>
      </c>
      <c r="G45" s="216" t="s">
        <v>1908</v>
      </c>
      <c r="H45" s="6" t="s">
        <v>2182</v>
      </c>
      <c r="I45" s="6" t="s">
        <v>1761</v>
      </c>
      <c r="J45" s="6" t="s">
        <v>1762</v>
      </c>
      <c r="K45" s="6" t="s">
        <v>1763</v>
      </c>
      <c r="L45" s="32" t="s">
        <v>1901</v>
      </c>
      <c r="M45" s="4" t="s">
        <v>2229</v>
      </c>
      <c r="N45" s="222">
        <v>2010</v>
      </c>
      <c r="O45" s="3" t="s">
        <v>1605</v>
      </c>
      <c r="P45" s="4" t="s">
        <v>85</v>
      </c>
      <c r="Q45" s="222">
        <v>72</v>
      </c>
      <c r="R45" s="222" t="s">
        <v>2230</v>
      </c>
      <c r="S45" s="4" t="s">
        <v>1606</v>
      </c>
      <c r="T45" s="9">
        <v>20043234</v>
      </c>
      <c r="AC45" s="229"/>
      <c r="AD45" s="57"/>
    </row>
    <row r="46" spans="1:30" ht="15" customHeight="1">
      <c r="A46" s="50" t="s">
        <v>186</v>
      </c>
      <c r="B46" s="7" t="s">
        <v>187</v>
      </c>
      <c r="C46" s="6" t="s">
        <v>188</v>
      </c>
      <c r="D46" s="2" t="s">
        <v>50</v>
      </c>
      <c r="E46" s="2" t="s">
        <v>1942</v>
      </c>
      <c r="F46" s="2" t="s">
        <v>1944</v>
      </c>
      <c r="G46" s="217" t="s">
        <v>2129</v>
      </c>
      <c r="H46" s="2" t="s">
        <v>50</v>
      </c>
      <c r="I46" s="2" t="s">
        <v>189</v>
      </c>
      <c r="J46" s="2" t="s">
        <v>17</v>
      </c>
      <c r="K46" s="6" t="s">
        <v>190</v>
      </c>
      <c r="L46" s="32" t="s">
        <v>191</v>
      </c>
      <c r="M46" s="4" t="s">
        <v>2247</v>
      </c>
      <c r="N46" s="222">
        <v>1988</v>
      </c>
      <c r="O46" s="4" t="s">
        <v>1583</v>
      </c>
      <c r="P46" s="4" t="s">
        <v>38</v>
      </c>
      <c r="Q46" s="222">
        <v>85</v>
      </c>
      <c r="R46" s="222" t="s">
        <v>2248</v>
      </c>
      <c r="S46" s="4" t="s">
        <v>1582</v>
      </c>
      <c r="T46" s="9">
        <v>16593939</v>
      </c>
      <c r="AC46" s="229"/>
      <c r="AD46" s="50"/>
    </row>
    <row r="47" spans="1:30" ht="15" customHeight="1">
      <c r="A47" s="199" t="s">
        <v>1412</v>
      </c>
      <c r="B47" s="164" t="s">
        <v>2873</v>
      </c>
      <c r="C47" s="2" t="s">
        <v>2944</v>
      </c>
      <c r="D47" s="163" t="s">
        <v>547</v>
      </c>
      <c r="E47" s="163" t="s">
        <v>2090</v>
      </c>
      <c r="F47" s="163" t="s">
        <v>2091</v>
      </c>
      <c r="G47" s="218">
        <v>7</v>
      </c>
      <c r="H47" s="163" t="s">
        <v>547</v>
      </c>
      <c r="I47" s="163" t="s">
        <v>1464</v>
      </c>
      <c r="J47" s="163" t="s">
        <v>366</v>
      </c>
      <c r="K47" s="176" t="s">
        <v>2703</v>
      </c>
      <c r="L47" s="32" t="s">
        <v>1908</v>
      </c>
      <c r="M47" s="163" t="s">
        <v>2252</v>
      </c>
      <c r="N47" s="223">
        <v>2014</v>
      </c>
      <c r="O47" s="163" t="s">
        <v>1486</v>
      </c>
      <c r="P47" s="163" t="s">
        <v>57</v>
      </c>
      <c r="Q47" s="223">
        <v>164</v>
      </c>
      <c r="R47" s="223" t="s">
        <v>2253</v>
      </c>
      <c r="S47" s="45" t="s">
        <v>1487</v>
      </c>
      <c r="T47" s="23">
        <v>24368335</v>
      </c>
      <c r="U47" s="163"/>
      <c r="V47" s="163"/>
      <c r="W47" s="163"/>
      <c r="X47" s="163"/>
      <c r="Y47" s="163"/>
      <c r="Z47" s="163"/>
      <c r="AA47" s="163"/>
      <c r="AB47" s="163"/>
      <c r="AC47" s="229"/>
      <c r="AD47" s="199"/>
    </row>
    <row r="48" spans="1:30" ht="15" customHeight="1">
      <c r="A48" s="58" t="s">
        <v>342</v>
      </c>
      <c r="B48" s="7" t="s">
        <v>343</v>
      </c>
      <c r="C48" s="6" t="s">
        <v>109</v>
      </c>
      <c r="D48" s="2" t="s">
        <v>110</v>
      </c>
      <c r="E48" s="2" t="s">
        <v>2019</v>
      </c>
      <c r="F48" s="2" t="s">
        <v>2020</v>
      </c>
      <c r="G48" s="217">
        <v>28</v>
      </c>
      <c r="H48" s="12" t="s">
        <v>110</v>
      </c>
      <c r="I48" s="6" t="s">
        <v>344</v>
      </c>
      <c r="J48" s="20" t="s">
        <v>17</v>
      </c>
      <c r="K48" s="20" t="s">
        <v>345</v>
      </c>
      <c r="L48" s="32" t="s">
        <v>1908</v>
      </c>
      <c r="M48" s="4" t="s">
        <v>2304</v>
      </c>
      <c r="N48" s="222">
        <v>2001</v>
      </c>
      <c r="O48" s="4" t="s">
        <v>346</v>
      </c>
      <c r="P48" s="4" t="s">
        <v>213</v>
      </c>
      <c r="Q48" s="222">
        <v>276</v>
      </c>
      <c r="R48" s="222" t="s">
        <v>2305</v>
      </c>
      <c r="S48" s="3" t="s">
        <v>347</v>
      </c>
      <c r="T48" s="9">
        <v>11278556</v>
      </c>
      <c r="AC48" s="229"/>
      <c r="AD48" s="50"/>
    </row>
    <row r="49" spans="1:30" ht="15" customHeight="1">
      <c r="A49" s="50" t="s">
        <v>379</v>
      </c>
      <c r="B49" s="7" t="s">
        <v>380</v>
      </c>
      <c r="C49" s="6" t="s">
        <v>381</v>
      </c>
      <c r="D49" s="2" t="s">
        <v>382</v>
      </c>
      <c r="E49" s="2" t="s">
        <v>2032</v>
      </c>
      <c r="F49" s="2" t="s">
        <v>2033</v>
      </c>
      <c r="G49" s="217">
        <v>29</v>
      </c>
      <c r="H49" s="2" t="s">
        <v>382</v>
      </c>
      <c r="I49" s="2" t="s">
        <v>383</v>
      </c>
      <c r="J49" s="2" t="s">
        <v>17</v>
      </c>
      <c r="K49" s="20" t="s">
        <v>384</v>
      </c>
      <c r="L49" s="32" t="s">
        <v>1908</v>
      </c>
      <c r="M49" s="4" t="s">
        <v>2316</v>
      </c>
      <c r="N49" s="222">
        <v>2009</v>
      </c>
      <c r="O49" s="4" t="s">
        <v>385</v>
      </c>
      <c r="P49" s="4" t="s">
        <v>22</v>
      </c>
      <c r="Q49" s="222">
        <v>57</v>
      </c>
      <c r="R49" s="222" t="s">
        <v>2317</v>
      </c>
      <c r="S49" s="3" t="s">
        <v>386</v>
      </c>
      <c r="T49" s="23">
        <v>18808455</v>
      </c>
      <c r="U49" s="45"/>
      <c r="V49" s="45"/>
      <c r="AC49" s="229"/>
      <c r="AD49" s="50"/>
    </row>
    <row r="50" spans="1:30" ht="15" customHeight="1">
      <c r="A50" s="57" t="s">
        <v>1612</v>
      </c>
      <c r="B50" s="1" t="s">
        <v>1613</v>
      </c>
      <c r="C50" s="2" t="s">
        <v>1760</v>
      </c>
      <c r="D50" s="4" t="s">
        <v>2171</v>
      </c>
      <c r="E50" s="6" t="s">
        <v>2172</v>
      </c>
      <c r="F50" s="2" t="s">
        <v>2664</v>
      </c>
      <c r="G50" s="216" t="s">
        <v>1908</v>
      </c>
      <c r="H50" s="2" t="s">
        <v>1768</v>
      </c>
      <c r="I50" s="6" t="s">
        <v>1769</v>
      </c>
      <c r="J50" s="6" t="s">
        <v>1770</v>
      </c>
      <c r="K50" s="20" t="s">
        <v>1771</v>
      </c>
      <c r="L50" s="32" t="s">
        <v>1908</v>
      </c>
      <c r="M50" s="4" t="s">
        <v>2326</v>
      </c>
      <c r="N50" s="222">
        <v>2014</v>
      </c>
      <c r="O50" s="3" t="s">
        <v>1614</v>
      </c>
      <c r="P50" s="4" t="s">
        <v>1615</v>
      </c>
      <c r="Q50" s="222">
        <v>5</v>
      </c>
      <c r="R50" s="222">
        <v>272</v>
      </c>
      <c r="S50" s="4" t="s">
        <v>1616</v>
      </c>
      <c r="T50" s="23">
        <v>24966866</v>
      </c>
      <c r="AC50" s="229"/>
      <c r="AD50" s="57"/>
    </row>
    <row r="51" spans="1:30" ht="15" customHeight="1">
      <c r="A51" s="58" t="s">
        <v>506</v>
      </c>
      <c r="B51" s="7" t="s">
        <v>507</v>
      </c>
      <c r="C51" s="6" t="s">
        <v>2948</v>
      </c>
      <c r="D51" s="2" t="s">
        <v>509</v>
      </c>
      <c r="E51" s="2" t="s">
        <v>2047</v>
      </c>
      <c r="F51" s="2" t="s">
        <v>2048</v>
      </c>
      <c r="G51" s="217">
        <v>23</v>
      </c>
      <c r="H51" s="2" t="s">
        <v>509</v>
      </c>
      <c r="I51" s="2" t="s">
        <v>510</v>
      </c>
      <c r="J51" s="2" t="s">
        <v>17</v>
      </c>
      <c r="K51" s="6" t="s">
        <v>20</v>
      </c>
      <c r="L51" s="32" t="s">
        <v>511</v>
      </c>
      <c r="M51" s="4" t="s">
        <v>2365</v>
      </c>
      <c r="N51" s="222">
        <v>2002</v>
      </c>
      <c r="O51" s="4" t="s">
        <v>513</v>
      </c>
      <c r="P51" s="4" t="s">
        <v>57</v>
      </c>
      <c r="Q51" s="222">
        <v>129</v>
      </c>
      <c r="R51" s="222" t="s">
        <v>2366</v>
      </c>
      <c r="S51" s="3" t="s">
        <v>512</v>
      </c>
      <c r="T51" s="9">
        <v>12068104</v>
      </c>
      <c r="U51" s="45"/>
      <c r="V51" s="45"/>
      <c r="AC51" s="229"/>
      <c r="AD51" s="50"/>
    </row>
    <row r="52" spans="1:30" ht="15" customHeight="1">
      <c r="A52" s="196" t="s">
        <v>546</v>
      </c>
      <c r="B52" s="122" t="s">
        <v>2692</v>
      </c>
      <c r="C52" s="6" t="s">
        <v>2944</v>
      </c>
      <c r="D52" s="62" t="s">
        <v>547</v>
      </c>
      <c r="E52" s="62" t="s">
        <v>2090</v>
      </c>
      <c r="F52" s="62" t="s">
        <v>2091</v>
      </c>
      <c r="G52" s="220">
        <v>7</v>
      </c>
      <c r="H52" s="62" t="s">
        <v>547</v>
      </c>
      <c r="I52" s="62" t="s">
        <v>548</v>
      </c>
      <c r="J52" s="62" t="s">
        <v>17</v>
      </c>
      <c r="K52" s="163" t="s">
        <v>2693</v>
      </c>
      <c r="L52" s="32" t="s">
        <v>549</v>
      </c>
      <c r="M52" s="45" t="s">
        <v>2382</v>
      </c>
      <c r="N52" s="178">
        <v>1994</v>
      </c>
      <c r="O52" s="45" t="s">
        <v>1573</v>
      </c>
      <c r="P52" s="45" t="s">
        <v>57</v>
      </c>
      <c r="Q52" s="178">
        <v>106</v>
      </c>
      <c r="R52" s="178" t="s">
        <v>2383</v>
      </c>
      <c r="S52" s="45" t="s">
        <v>1572</v>
      </c>
      <c r="T52" s="24">
        <v>12232421</v>
      </c>
      <c r="U52" s="45"/>
      <c r="V52" s="45"/>
      <c r="W52" s="45"/>
      <c r="X52" s="45"/>
      <c r="Y52" s="45"/>
      <c r="Z52" s="45"/>
      <c r="AA52" s="45"/>
      <c r="AB52" s="45"/>
      <c r="AC52" s="229"/>
      <c r="AD52" s="228"/>
    </row>
    <row r="53" spans="1:30" ht="15" customHeight="1">
      <c r="A53" s="46" t="s">
        <v>567</v>
      </c>
      <c r="B53" s="7" t="s">
        <v>568</v>
      </c>
      <c r="C53" s="6" t="s">
        <v>2948</v>
      </c>
      <c r="D53" s="2" t="s">
        <v>569</v>
      </c>
      <c r="E53" s="2" t="s">
        <v>1975</v>
      </c>
      <c r="F53" s="2" t="s">
        <v>1976</v>
      </c>
      <c r="G53" s="217">
        <v>22</v>
      </c>
      <c r="H53" s="2" t="s">
        <v>569</v>
      </c>
      <c r="I53" s="2" t="s">
        <v>570</v>
      </c>
      <c r="J53" s="2" t="s">
        <v>3002</v>
      </c>
      <c r="K53" s="6" t="s">
        <v>571</v>
      </c>
      <c r="L53" s="32" t="s">
        <v>1908</v>
      </c>
      <c r="M53" s="4" t="s">
        <v>2390</v>
      </c>
      <c r="N53" s="222">
        <v>2010</v>
      </c>
      <c r="O53" s="4" t="s">
        <v>572</v>
      </c>
      <c r="P53" s="4" t="s">
        <v>57</v>
      </c>
      <c r="Q53" s="222">
        <v>153</v>
      </c>
      <c r="R53" s="222" t="s">
        <v>2391</v>
      </c>
      <c r="S53" s="3" t="s">
        <v>573</v>
      </c>
      <c r="T53" s="23">
        <v>20442275</v>
      </c>
      <c r="AC53" s="229"/>
      <c r="AD53" s="47"/>
    </row>
    <row r="54" spans="1:30" ht="15" customHeight="1">
      <c r="A54" s="50" t="s">
        <v>1584</v>
      </c>
      <c r="B54" s="7" t="s">
        <v>624</v>
      </c>
      <c r="C54" s="6" t="s">
        <v>381</v>
      </c>
      <c r="D54" s="2" t="s">
        <v>2123</v>
      </c>
      <c r="E54" s="2" t="s">
        <v>2124</v>
      </c>
      <c r="F54" s="2" t="s">
        <v>2665</v>
      </c>
      <c r="G54" s="217">
        <v>0</v>
      </c>
      <c r="H54" s="2" t="s">
        <v>625</v>
      </c>
      <c r="I54" s="2" t="s">
        <v>626</v>
      </c>
      <c r="J54" s="2" t="s">
        <v>17</v>
      </c>
      <c r="K54" s="175" t="s">
        <v>2751</v>
      </c>
      <c r="L54" s="32" t="s">
        <v>627</v>
      </c>
      <c r="M54" s="4" t="s">
        <v>2413</v>
      </c>
      <c r="N54" s="222">
        <v>2004</v>
      </c>
      <c r="O54" s="4" t="s">
        <v>628</v>
      </c>
      <c r="P54" s="4" t="s">
        <v>46</v>
      </c>
      <c r="Q54" s="222">
        <v>16</v>
      </c>
      <c r="R54" s="222" t="s">
        <v>2414</v>
      </c>
      <c r="S54" s="3" t="s">
        <v>1669</v>
      </c>
      <c r="T54" s="24">
        <v>15258268</v>
      </c>
      <c r="AC54" s="229"/>
      <c r="AD54" s="50"/>
    </row>
    <row r="55" spans="1:30" ht="15" customHeight="1">
      <c r="A55" s="58" t="s">
        <v>657</v>
      </c>
      <c r="B55" s="7" t="s">
        <v>658</v>
      </c>
      <c r="C55" s="6" t="s">
        <v>381</v>
      </c>
      <c r="D55" s="2" t="s">
        <v>444</v>
      </c>
      <c r="E55" s="2" t="s">
        <v>659</v>
      </c>
      <c r="F55" s="2" t="s">
        <v>1955</v>
      </c>
      <c r="G55" s="217">
        <v>27</v>
      </c>
      <c r="H55" s="2" t="s">
        <v>444</v>
      </c>
      <c r="I55" s="2" t="s">
        <v>659</v>
      </c>
      <c r="J55" s="2" t="s">
        <v>660</v>
      </c>
      <c r="K55" s="6" t="s">
        <v>661</v>
      </c>
      <c r="L55" s="32" t="s">
        <v>662</v>
      </c>
      <c r="M55" s="4" t="s">
        <v>2423</v>
      </c>
      <c r="N55" s="222">
        <v>1986</v>
      </c>
      <c r="O55" s="4" t="s">
        <v>1567</v>
      </c>
      <c r="P55" s="4" t="s">
        <v>57</v>
      </c>
      <c r="Q55" s="222">
        <v>81</v>
      </c>
      <c r="R55" s="222" t="s">
        <v>2424</v>
      </c>
      <c r="S55" s="3" t="s">
        <v>1672</v>
      </c>
      <c r="T55" s="9">
        <v>16664915</v>
      </c>
      <c r="AC55" s="229"/>
      <c r="AD55" s="50"/>
    </row>
    <row r="56" spans="1:30" s="45" customFormat="1" ht="15" customHeight="1">
      <c r="A56" s="50" t="s">
        <v>669</v>
      </c>
      <c r="B56" s="7" t="s">
        <v>670</v>
      </c>
      <c r="C56" s="6" t="s">
        <v>381</v>
      </c>
      <c r="D56" s="2" t="s">
        <v>671</v>
      </c>
      <c r="E56" s="2" t="s">
        <v>1982</v>
      </c>
      <c r="F56" s="2" t="s">
        <v>1983</v>
      </c>
      <c r="G56" s="217">
        <v>31</v>
      </c>
      <c r="H56" s="2" t="s">
        <v>671</v>
      </c>
      <c r="I56" s="2" t="s">
        <v>672</v>
      </c>
      <c r="J56" s="2" t="s">
        <v>17</v>
      </c>
      <c r="K56" s="6" t="s">
        <v>673</v>
      </c>
      <c r="L56" s="32" t="s">
        <v>674</v>
      </c>
      <c r="M56" s="4" t="s">
        <v>2427</v>
      </c>
      <c r="N56" s="222">
        <v>1995</v>
      </c>
      <c r="O56" s="4" t="s">
        <v>675</v>
      </c>
      <c r="P56" s="4" t="s">
        <v>46</v>
      </c>
      <c r="Q56" s="222">
        <v>7</v>
      </c>
      <c r="R56" s="222" t="s">
        <v>2428</v>
      </c>
      <c r="S56" s="29" t="s">
        <v>1371</v>
      </c>
      <c r="T56" s="9">
        <v>8535135</v>
      </c>
      <c r="U56" s="4"/>
      <c r="V56" s="4"/>
      <c r="W56" s="43"/>
      <c r="X56" s="43"/>
      <c r="Y56" s="43"/>
      <c r="Z56" s="43"/>
      <c r="AA56" s="43"/>
      <c r="AB56" s="43"/>
      <c r="AC56" s="62"/>
      <c r="AD56" s="50"/>
    </row>
    <row r="57" spans="1:30" ht="15" customHeight="1">
      <c r="A57" s="58" t="s">
        <v>709</v>
      </c>
      <c r="B57" s="7" t="s">
        <v>710</v>
      </c>
      <c r="C57" s="6" t="s">
        <v>711</v>
      </c>
      <c r="D57" s="2" t="s">
        <v>2953</v>
      </c>
      <c r="E57" s="2" t="s">
        <v>2954</v>
      </c>
      <c r="F57" s="2" t="s">
        <v>1955</v>
      </c>
      <c r="G57" s="217">
        <v>30</v>
      </c>
      <c r="H57" s="2" t="s">
        <v>712</v>
      </c>
      <c r="I57" s="2" t="s">
        <v>713</v>
      </c>
      <c r="J57" s="2" t="s">
        <v>17</v>
      </c>
      <c r="K57" s="6" t="s">
        <v>714</v>
      </c>
      <c r="L57" s="32" t="s">
        <v>715</v>
      </c>
      <c r="M57" s="4" t="s">
        <v>2247</v>
      </c>
      <c r="N57" s="222">
        <v>1989</v>
      </c>
      <c r="O57" s="4" t="s">
        <v>1571</v>
      </c>
      <c r="P57" s="4" t="s">
        <v>57</v>
      </c>
      <c r="Q57" s="222">
        <v>90</v>
      </c>
      <c r="R57" s="222" t="s">
        <v>2441</v>
      </c>
      <c r="S57" s="3" t="s">
        <v>1570</v>
      </c>
      <c r="T57" s="9">
        <v>16666902</v>
      </c>
      <c r="AC57" s="229"/>
      <c r="AD57" s="50"/>
    </row>
    <row r="58" spans="1:30" ht="15" customHeight="1">
      <c r="A58" s="50" t="s">
        <v>802</v>
      </c>
      <c r="B58" s="7" t="s">
        <v>803</v>
      </c>
      <c r="C58" s="6" t="s">
        <v>109</v>
      </c>
      <c r="D58" s="2" t="s">
        <v>110</v>
      </c>
      <c r="E58" s="2" t="s">
        <v>2019</v>
      </c>
      <c r="F58" s="2" t="s">
        <v>2020</v>
      </c>
      <c r="G58" s="217">
        <v>28</v>
      </c>
      <c r="H58" s="12" t="s">
        <v>110</v>
      </c>
      <c r="I58" s="6" t="s">
        <v>804</v>
      </c>
      <c r="J58" s="2" t="s">
        <v>17</v>
      </c>
      <c r="K58" s="6" t="s">
        <v>805</v>
      </c>
      <c r="L58" s="32" t="s">
        <v>1908</v>
      </c>
      <c r="M58" s="4" t="s">
        <v>2478</v>
      </c>
      <c r="N58" s="222">
        <v>2007</v>
      </c>
      <c r="O58" s="4" t="s">
        <v>806</v>
      </c>
      <c r="P58" s="4" t="s">
        <v>213</v>
      </c>
      <c r="Q58" s="222">
        <v>282</v>
      </c>
      <c r="R58" s="222" t="s">
        <v>2479</v>
      </c>
      <c r="S58" s="3" t="s">
        <v>1288</v>
      </c>
      <c r="T58" s="23">
        <v>17652095</v>
      </c>
      <c r="AC58" s="229"/>
      <c r="AD58" s="50"/>
    </row>
    <row r="59" spans="1:30" ht="15" customHeight="1">
      <c r="A59" s="50" t="s">
        <v>860</v>
      </c>
      <c r="B59" s="7" t="s">
        <v>861</v>
      </c>
      <c r="C59" s="6" t="s">
        <v>711</v>
      </c>
      <c r="D59" s="2" t="s">
        <v>862</v>
      </c>
      <c r="E59" s="2" t="s">
        <v>2097</v>
      </c>
      <c r="F59" s="2" t="s">
        <v>2098</v>
      </c>
      <c r="G59" s="217">
        <v>189</v>
      </c>
      <c r="H59" s="2" t="s">
        <v>862</v>
      </c>
      <c r="I59" s="2" t="s">
        <v>863</v>
      </c>
      <c r="J59" s="2" t="s">
        <v>17</v>
      </c>
      <c r="K59" s="6" t="s">
        <v>864</v>
      </c>
      <c r="L59" s="32" t="s">
        <v>865</v>
      </c>
      <c r="M59" s="4" t="s">
        <v>2497</v>
      </c>
      <c r="N59" s="222">
        <v>2009</v>
      </c>
      <c r="O59" s="4" t="s">
        <v>866</v>
      </c>
      <c r="P59" s="4" t="s">
        <v>46</v>
      </c>
      <c r="Q59" s="222">
        <v>21</v>
      </c>
      <c r="R59" s="222" t="s">
        <v>2498</v>
      </c>
      <c r="S59" s="3" t="s">
        <v>1384</v>
      </c>
      <c r="T59" s="23">
        <v>19286968</v>
      </c>
      <c r="AC59" s="229"/>
      <c r="AD59" s="50"/>
    </row>
    <row r="60" spans="1:30" ht="15" customHeight="1">
      <c r="A60" s="47" t="s">
        <v>893</v>
      </c>
      <c r="B60" s="7" t="s">
        <v>894</v>
      </c>
      <c r="C60" s="6" t="s">
        <v>2948</v>
      </c>
      <c r="D60" s="2" t="s">
        <v>569</v>
      </c>
      <c r="E60" s="2" t="s">
        <v>1975</v>
      </c>
      <c r="F60" s="2" t="s">
        <v>1976</v>
      </c>
      <c r="G60" s="217">
        <v>22</v>
      </c>
      <c r="H60" s="2" t="s">
        <v>569</v>
      </c>
      <c r="I60" s="2" t="s">
        <v>895</v>
      </c>
      <c r="J60" s="2" t="s">
        <v>3002</v>
      </c>
      <c r="K60" s="6" t="s">
        <v>896</v>
      </c>
      <c r="L60" s="32" t="s">
        <v>1908</v>
      </c>
      <c r="M60" s="4" t="s">
        <v>2505</v>
      </c>
      <c r="N60" s="222">
        <v>2010</v>
      </c>
      <c r="O60" s="4" t="s">
        <v>572</v>
      </c>
      <c r="P60" s="4" t="s">
        <v>57</v>
      </c>
      <c r="Q60" s="222">
        <v>153</v>
      </c>
      <c r="R60" s="222" t="s">
        <v>2391</v>
      </c>
      <c r="S60" s="3" t="s">
        <v>573</v>
      </c>
      <c r="T60" s="23">
        <v>20442275</v>
      </c>
      <c r="AC60" s="229"/>
      <c r="AD60" s="47"/>
    </row>
    <row r="61" spans="1:30" ht="15" customHeight="1">
      <c r="A61" s="50" t="s">
        <v>904</v>
      </c>
      <c r="B61" s="7" t="s">
        <v>905</v>
      </c>
      <c r="C61" s="6" t="s">
        <v>381</v>
      </c>
      <c r="D61" s="2" t="s">
        <v>671</v>
      </c>
      <c r="E61" s="2" t="s">
        <v>1982</v>
      </c>
      <c r="F61" s="2" t="s">
        <v>1983</v>
      </c>
      <c r="G61" s="217">
        <v>31</v>
      </c>
      <c r="H61" s="2" t="s">
        <v>671</v>
      </c>
      <c r="I61" s="2" t="s">
        <v>906</v>
      </c>
      <c r="J61" s="2" t="s">
        <v>17</v>
      </c>
      <c r="K61" s="6" t="s">
        <v>907</v>
      </c>
      <c r="L61" s="32" t="s">
        <v>1908</v>
      </c>
      <c r="M61" s="4" t="s">
        <v>2507</v>
      </c>
      <c r="N61" s="222">
        <v>2002</v>
      </c>
      <c r="O61" s="4" t="s">
        <v>908</v>
      </c>
      <c r="P61" s="4" t="s">
        <v>213</v>
      </c>
      <c r="Q61" s="222">
        <v>277</v>
      </c>
      <c r="R61" s="222" t="s">
        <v>2508</v>
      </c>
      <c r="S61" s="3" t="s">
        <v>1674</v>
      </c>
      <c r="T61" s="23">
        <v>11696551</v>
      </c>
      <c r="AC61" s="229"/>
      <c r="AD61" s="50"/>
    </row>
    <row r="62" spans="1:30" ht="15" customHeight="1">
      <c r="A62" s="57" t="s">
        <v>1434</v>
      </c>
      <c r="B62" s="18" t="s">
        <v>1541</v>
      </c>
      <c r="C62" s="2" t="s">
        <v>711</v>
      </c>
      <c r="D62" s="4" t="s">
        <v>2162</v>
      </c>
      <c r="E62" s="6" t="s">
        <v>2163</v>
      </c>
      <c r="F62" s="2" t="s">
        <v>2664</v>
      </c>
      <c r="G62" s="216" t="s">
        <v>1908</v>
      </c>
      <c r="H62" s="2" t="s">
        <v>1549</v>
      </c>
      <c r="I62" s="4" t="s">
        <v>1738</v>
      </c>
      <c r="J62" s="2" t="s">
        <v>133</v>
      </c>
      <c r="K62" s="4" t="s">
        <v>1739</v>
      </c>
      <c r="L62" s="32" t="s">
        <v>1483</v>
      </c>
      <c r="M62" s="4" t="s">
        <v>2511</v>
      </c>
      <c r="N62" s="222">
        <v>2013</v>
      </c>
      <c r="O62" s="4" t="s">
        <v>1518</v>
      </c>
      <c r="P62" s="4" t="s">
        <v>401</v>
      </c>
      <c r="Q62" s="222">
        <v>73</v>
      </c>
      <c r="R62" s="222" t="s">
        <v>2512</v>
      </c>
      <c r="S62" s="3" t="s">
        <v>1519</v>
      </c>
      <c r="T62" s="23">
        <v>24184455</v>
      </c>
      <c r="AC62" s="229"/>
      <c r="AD62" s="57"/>
    </row>
    <row r="63" spans="1:30" ht="15" customHeight="1">
      <c r="A63" s="47" t="s">
        <v>931</v>
      </c>
      <c r="B63" s="7" t="s">
        <v>932</v>
      </c>
      <c r="C63" s="6" t="s">
        <v>95</v>
      </c>
      <c r="D63" s="2" t="s">
        <v>933</v>
      </c>
      <c r="E63" s="2" t="s">
        <v>1949</v>
      </c>
      <c r="F63" s="2" t="s">
        <v>1950</v>
      </c>
      <c r="G63" s="217">
        <v>18</v>
      </c>
      <c r="H63" s="2" t="s">
        <v>933</v>
      </c>
      <c r="I63" s="2" t="s">
        <v>934</v>
      </c>
      <c r="J63" s="2" t="s">
        <v>133</v>
      </c>
      <c r="K63" s="6"/>
      <c r="L63" s="32" t="s">
        <v>935</v>
      </c>
      <c r="M63" s="4" t="s">
        <v>2520</v>
      </c>
      <c r="N63" s="222">
        <v>2005</v>
      </c>
      <c r="O63" s="4" t="s">
        <v>937</v>
      </c>
      <c r="P63" s="4" t="s">
        <v>22</v>
      </c>
      <c r="Q63" s="222">
        <v>44</v>
      </c>
      <c r="R63" s="222" t="s">
        <v>2521</v>
      </c>
      <c r="S63" s="3" t="s">
        <v>936</v>
      </c>
      <c r="T63" s="23">
        <v>16262711</v>
      </c>
      <c r="AC63" s="229"/>
      <c r="AD63" s="47"/>
    </row>
    <row r="64" spans="1:30" ht="15" customHeight="1">
      <c r="A64" s="50" t="s">
        <v>1012</v>
      </c>
      <c r="B64" s="7" t="s">
        <v>1013</v>
      </c>
      <c r="C64" s="6" t="s">
        <v>711</v>
      </c>
      <c r="D64" s="2" t="s">
        <v>2045</v>
      </c>
      <c r="E64" s="2" t="s">
        <v>2046</v>
      </c>
      <c r="F64" s="2" t="s">
        <v>1955</v>
      </c>
      <c r="G64" s="217">
        <v>25</v>
      </c>
      <c r="H64" s="2" t="s">
        <v>1014</v>
      </c>
      <c r="I64" s="2" t="s">
        <v>1015</v>
      </c>
      <c r="J64" s="2" t="s">
        <v>133</v>
      </c>
      <c r="K64" s="6"/>
      <c r="L64" s="32" t="s">
        <v>1016</v>
      </c>
      <c r="M64" s="4" t="s">
        <v>2546</v>
      </c>
      <c r="N64" s="222">
        <v>1985</v>
      </c>
      <c r="O64" s="4" t="s">
        <v>1585</v>
      </c>
      <c r="P64" s="4" t="s">
        <v>233</v>
      </c>
      <c r="Q64" s="222">
        <v>227</v>
      </c>
      <c r="R64" s="222" t="s">
        <v>2547</v>
      </c>
      <c r="S64" s="3" t="s">
        <v>1586</v>
      </c>
      <c r="T64" s="9">
        <v>17796728</v>
      </c>
      <c r="AC64" s="229"/>
      <c r="AD64" s="50"/>
    </row>
    <row r="65" spans="1:30" ht="15" customHeight="1">
      <c r="A65" s="50" t="s">
        <v>1031</v>
      </c>
      <c r="B65" s="7" t="s">
        <v>1032</v>
      </c>
      <c r="C65" s="6" t="s">
        <v>188</v>
      </c>
      <c r="D65" s="2" t="s">
        <v>875</v>
      </c>
      <c r="E65" s="2" t="s">
        <v>1929</v>
      </c>
      <c r="F65" s="2" t="s">
        <v>1930</v>
      </c>
      <c r="G65" s="217">
        <v>21</v>
      </c>
      <c r="H65" s="2" t="s">
        <v>1033</v>
      </c>
      <c r="I65" s="2" t="s">
        <v>1034</v>
      </c>
      <c r="J65" s="2" t="s">
        <v>1035</v>
      </c>
      <c r="K65" s="6" t="s">
        <v>20</v>
      </c>
      <c r="L65" s="32" t="s">
        <v>97</v>
      </c>
      <c r="M65" s="4" t="s">
        <v>2555</v>
      </c>
      <c r="N65" s="222">
        <v>2004</v>
      </c>
      <c r="O65" s="4" t="s">
        <v>198</v>
      </c>
      <c r="P65" s="4" t="s">
        <v>57</v>
      </c>
      <c r="Q65" s="222">
        <v>135</v>
      </c>
      <c r="R65" s="222" t="s">
        <v>2556</v>
      </c>
      <c r="S65" s="3" t="s">
        <v>1344</v>
      </c>
      <c r="T65" s="9">
        <v>15266054</v>
      </c>
      <c r="AC65" s="229"/>
      <c r="AD65" s="50"/>
    </row>
    <row r="66" spans="1:30" ht="15" customHeight="1">
      <c r="A66" s="50" t="s">
        <v>1036</v>
      </c>
      <c r="B66" s="7" t="s">
        <v>1037</v>
      </c>
      <c r="C66" s="6" t="s">
        <v>711</v>
      </c>
      <c r="D66" s="2" t="s">
        <v>681</v>
      </c>
      <c r="E66" s="2" t="s">
        <v>1038</v>
      </c>
      <c r="F66" s="2" t="s">
        <v>1955</v>
      </c>
      <c r="G66" s="217">
        <v>26</v>
      </c>
      <c r="H66" s="2" t="s">
        <v>681</v>
      </c>
      <c r="I66" s="2" t="s">
        <v>1038</v>
      </c>
      <c r="J66" s="2" t="s">
        <v>660</v>
      </c>
      <c r="K66" s="6" t="s">
        <v>2955</v>
      </c>
      <c r="L66" s="32" t="s">
        <v>1039</v>
      </c>
      <c r="M66" s="4" t="s">
        <v>2557</v>
      </c>
      <c r="N66" s="222">
        <v>1989</v>
      </c>
      <c r="O66" s="4" t="s">
        <v>1569</v>
      </c>
      <c r="P66" s="4" t="s">
        <v>57</v>
      </c>
      <c r="Q66" s="222">
        <v>90</v>
      </c>
      <c r="R66" s="222" t="s">
        <v>2558</v>
      </c>
      <c r="S66" s="3" t="s">
        <v>1568</v>
      </c>
      <c r="T66" s="9">
        <v>16666802</v>
      </c>
      <c r="AC66" s="229"/>
      <c r="AD66" s="50"/>
    </row>
    <row r="67" spans="1:30" ht="15" customHeight="1">
      <c r="A67" s="50" t="s">
        <v>1041</v>
      </c>
      <c r="B67" s="7" t="s">
        <v>1042</v>
      </c>
      <c r="C67" s="6" t="s">
        <v>381</v>
      </c>
      <c r="D67" s="2" t="s">
        <v>382</v>
      </c>
      <c r="E67" s="2" t="s">
        <v>2032</v>
      </c>
      <c r="F67" s="2" t="s">
        <v>2033</v>
      </c>
      <c r="G67" s="217">
        <v>29</v>
      </c>
      <c r="H67" s="2" t="s">
        <v>382</v>
      </c>
      <c r="I67" s="2" t="s">
        <v>1043</v>
      </c>
      <c r="J67" s="2" t="s">
        <v>17</v>
      </c>
      <c r="K67" s="6" t="s">
        <v>1044</v>
      </c>
      <c r="L67" s="32" t="s">
        <v>1045</v>
      </c>
      <c r="M67" s="4" t="s">
        <v>2559</v>
      </c>
      <c r="N67" s="222">
        <v>2000</v>
      </c>
      <c r="O67" s="4" t="s">
        <v>1324</v>
      </c>
      <c r="P67" s="4" t="s">
        <v>38</v>
      </c>
      <c r="Q67" s="222">
        <v>97</v>
      </c>
      <c r="R67" s="222" t="s">
        <v>2560</v>
      </c>
      <c r="S67" s="3" t="s">
        <v>1310</v>
      </c>
      <c r="T67" s="23">
        <v>10869420</v>
      </c>
      <c r="AC67" s="229"/>
      <c r="AD67" s="50"/>
    </row>
    <row r="68" spans="1:30" ht="15" customHeight="1">
      <c r="A68" s="50" t="s">
        <v>1049</v>
      </c>
      <c r="B68" s="7" t="s">
        <v>1050</v>
      </c>
      <c r="C68" s="6" t="s">
        <v>381</v>
      </c>
      <c r="D68" s="2" t="s">
        <v>1051</v>
      </c>
      <c r="E68" s="2" t="s">
        <v>2099</v>
      </c>
      <c r="F68" s="2" t="s">
        <v>2100</v>
      </c>
      <c r="G68" s="217">
        <v>32</v>
      </c>
      <c r="H68" s="2" t="s">
        <v>1051</v>
      </c>
      <c r="I68" s="2" t="s">
        <v>1052</v>
      </c>
      <c r="J68" s="20" t="s">
        <v>17</v>
      </c>
      <c r="K68" s="168" t="s">
        <v>2752</v>
      </c>
      <c r="L68" s="32" t="s">
        <v>1053</v>
      </c>
      <c r="M68" s="4" t="s">
        <v>2563</v>
      </c>
      <c r="N68" s="222">
        <v>1998</v>
      </c>
      <c r="O68" s="4" t="s">
        <v>1054</v>
      </c>
      <c r="P68" s="4" t="s">
        <v>38</v>
      </c>
      <c r="Q68" s="222">
        <v>95</v>
      </c>
      <c r="R68" s="222" t="s">
        <v>2564</v>
      </c>
      <c r="S68" s="3" t="s">
        <v>1393</v>
      </c>
      <c r="T68" s="9">
        <v>9465123</v>
      </c>
      <c r="AC68" s="229"/>
      <c r="AD68" s="50"/>
    </row>
    <row r="69" spans="1:30" ht="15" customHeight="1">
      <c r="A69" s="50" t="s">
        <v>1108</v>
      </c>
      <c r="B69" s="7" t="s">
        <v>1109</v>
      </c>
      <c r="C69" s="6" t="s">
        <v>381</v>
      </c>
      <c r="D69" s="2" t="s">
        <v>1110</v>
      </c>
      <c r="E69" s="2" t="s">
        <v>2101</v>
      </c>
      <c r="F69" s="2" t="s">
        <v>2665</v>
      </c>
      <c r="G69" s="217">
        <v>33</v>
      </c>
      <c r="H69" s="2" t="s">
        <v>1110</v>
      </c>
      <c r="I69" s="2" t="s">
        <v>1111</v>
      </c>
      <c r="J69" s="2" t="s">
        <v>17</v>
      </c>
      <c r="K69" s="175" t="s">
        <v>2753</v>
      </c>
      <c r="L69" s="32" t="s">
        <v>1112</v>
      </c>
      <c r="M69" s="4" t="s">
        <v>2586</v>
      </c>
      <c r="N69" s="222">
        <v>2002</v>
      </c>
      <c r="O69" s="4" t="s">
        <v>1113</v>
      </c>
      <c r="P69" s="4" t="s">
        <v>38</v>
      </c>
      <c r="Q69" s="222">
        <v>99</v>
      </c>
      <c r="R69" s="222" t="s">
        <v>2587</v>
      </c>
      <c r="S69" s="3" t="s">
        <v>1400</v>
      </c>
      <c r="T69" s="23">
        <v>11960029</v>
      </c>
      <c r="AC69" s="229"/>
      <c r="AD69" s="50"/>
    </row>
    <row r="70" spans="1:30" s="297" customFormat="1" ht="15" customHeight="1">
      <c r="A70" s="282" t="s">
        <v>3009</v>
      </c>
      <c r="B70" s="283" t="s">
        <v>3008</v>
      </c>
      <c r="C70" s="284" t="s">
        <v>2947</v>
      </c>
      <c r="D70" s="285" t="s">
        <v>2950</v>
      </c>
      <c r="E70" s="285" t="s">
        <v>2949</v>
      </c>
      <c r="F70" s="285" t="s">
        <v>2020</v>
      </c>
      <c r="G70" s="286">
        <v>28</v>
      </c>
      <c r="H70" s="287" t="s">
        <v>2950</v>
      </c>
      <c r="I70" s="284" t="s">
        <v>1890</v>
      </c>
      <c r="J70" s="288" t="s">
        <v>104</v>
      </c>
      <c r="K70" s="284" t="s">
        <v>2951</v>
      </c>
      <c r="L70" s="289" t="s">
        <v>1908</v>
      </c>
      <c r="M70" s="290" t="s">
        <v>2588</v>
      </c>
      <c r="N70" s="291">
        <v>2007</v>
      </c>
      <c r="O70" s="292" t="s">
        <v>806</v>
      </c>
      <c r="P70" s="292" t="s">
        <v>213</v>
      </c>
      <c r="Q70" s="291">
        <v>282</v>
      </c>
      <c r="R70" s="293" t="s">
        <v>2479</v>
      </c>
      <c r="S70" s="298" t="s">
        <v>1288</v>
      </c>
      <c r="T70" s="295">
        <v>17652095</v>
      </c>
      <c r="U70" s="292"/>
      <c r="V70" s="292"/>
      <c r="W70" s="292"/>
      <c r="X70" s="292"/>
      <c r="Y70" s="292"/>
      <c r="Z70" s="292"/>
      <c r="AA70" s="292"/>
      <c r="AB70" s="292"/>
      <c r="AC70" s="296"/>
      <c r="AD70" s="282"/>
    </row>
    <row r="71" spans="1:30" ht="15" customHeight="1">
      <c r="A71" s="50" t="s">
        <v>1125</v>
      </c>
      <c r="B71" s="7" t="s">
        <v>1126</v>
      </c>
      <c r="C71" s="6" t="s">
        <v>381</v>
      </c>
      <c r="D71" s="2" t="s">
        <v>444</v>
      </c>
      <c r="E71" s="2" t="s">
        <v>1127</v>
      </c>
      <c r="F71" s="2" t="s">
        <v>1955</v>
      </c>
      <c r="G71" s="217">
        <v>27</v>
      </c>
      <c r="H71" s="2" t="s">
        <v>444</v>
      </c>
      <c r="I71" s="2" t="s">
        <v>1127</v>
      </c>
      <c r="J71" s="2" t="s">
        <v>660</v>
      </c>
      <c r="K71" s="175" t="s">
        <v>2754</v>
      </c>
      <c r="L71" s="32" t="s">
        <v>1128</v>
      </c>
      <c r="M71" s="4" t="s">
        <v>2593</v>
      </c>
      <c r="N71" s="222">
        <v>1994</v>
      </c>
      <c r="O71" s="4" t="s">
        <v>1040</v>
      </c>
      <c r="P71" s="4" t="s">
        <v>57</v>
      </c>
      <c r="Q71" s="222">
        <v>106</v>
      </c>
      <c r="R71" s="222" t="s">
        <v>2594</v>
      </c>
      <c r="S71" s="3" t="s">
        <v>1676</v>
      </c>
      <c r="T71" s="9">
        <v>12232435</v>
      </c>
      <c r="AC71" s="229"/>
      <c r="AD71" s="50"/>
    </row>
    <row r="72" spans="1:30" ht="15" customHeight="1">
      <c r="A72" s="50" t="s">
        <v>1164</v>
      </c>
      <c r="B72" s="7" t="s">
        <v>1165</v>
      </c>
      <c r="C72" s="6" t="s">
        <v>381</v>
      </c>
      <c r="D72" s="2" t="s">
        <v>382</v>
      </c>
      <c r="E72" s="2" t="s">
        <v>2032</v>
      </c>
      <c r="F72" s="2" t="s">
        <v>2033</v>
      </c>
      <c r="G72" s="217">
        <v>29</v>
      </c>
      <c r="H72" s="2" t="s">
        <v>382</v>
      </c>
      <c r="I72" s="2" t="s">
        <v>1166</v>
      </c>
      <c r="J72" s="2" t="s">
        <v>17</v>
      </c>
      <c r="K72" s="6" t="s">
        <v>384</v>
      </c>
      <c r="L72" s="32" t="s">
        <v>1908</v>
      </c>
      <c r="M72" s="4" t="s">
        <v>2610</v>
      </c>
      <c r="N72" s="222">
        <v>2009</v>
      </c>
      <c r="O72" s="4" t="s">
        <v>385</v>
      </c>
      <c r="P72" s="4" t="s">
        <v>22</v>
      </c>
      <c r="Q72" s="222">
        <v>57</v>
      </c>
      <c r="R72" s="222" t="s">
        <v>2317</v>
      </c>
      <c r="S72" s="3" t="s">
        <v>1167</v>
      </c>
      <c r="T72" s="9">
        <v>18808456</v>
      </c>
      <c r="AC72" s="229"/>
      <c r="AD72" s="50"/>
    </row>
    <row r="73" spans="1:30" ht="15" customHeight="1">
      <c r="A73" s="57" t="s">
        <v>1631</v>
      </c>
      <c r="B73" s="1" t="s">
        <v>1632</v>
      </c>
      <c r="C73" s="6" t="s">
        <v>1787</v>
      </c>
      <c r="D73" s="4" t="s">
        <v>2174</v>
      </c>
      <c r="E73" s="6" t="s">
        <v>2175</v>
      </c>
      <c r="F73" s="2" t="s">
        <v>2664</v>
      </c>
      <c r="G73" s="216" t="s">
        <v>1908</v>
      </c>
      <c r="H73" s="6" t="s">
        <v>2173</v>
      </c>
      <c r="I73" s="6" t="s">
        <v>1788</v>
      </c>
      <c r="J73" s="6" t="s">
        <v>1762</v>
      </c>
      <c r="K73" s="6" t="s">
        <v>1789</v>
      </c>
      <c r="L73" s="32" t="s">
        <v>1905</v>
      </c>
      <c r="M73" s="4" t="s">
        <v>2229</v>
      </c>
      <c r="N73" s="222">
        <v>2010</v>
      </c>
      <c r="O73" s="3" t="s">
        <v>1605</v>
      </c>
      <c r="P73" s="4" t="s">
        <v>85</v>
      </c>
      <c r="Q73" s="222">
        <v>72</v>
      </c>
      <c r="R73" s="222" t="s">
        <v>2230</v>
      </c>
      <c r="S73" s="4" t="s">
        <v>1606</v>
      </c>
      <c r="T73" s="9">
        <v>20043234</v>
      </c>
      <c r="AC73" s="229"/>
      <c r="AD73" s="57"/>
    </row>
    <row r="74" spans="1:30" ht="15" customHeight="1">
      <c r="A74" s="57" t="s">
        <v>1633</v>
      </c>
      <c r="B74" s="1" t="s">
        <v>1634</v>
      </c>
      <c r="C74" s="6" t="s">
        <v>1918</v>
      </c>
      <c r="D74" s="4" t="s">
        <v>2171</v>
      </c>
      <c r="E74" s="6" t="s">
        <v>2172</v>
      </c>
      <c r="F74" s="2" t="s">
        <v>2664</v>
      </c>
      <c r="G74" s="216" t="s">
        <v>1908</v>
      </c>
      <c r="H74" s="6" t="s">
        <v>2170</v>
      </c>
      <c r="I74" s="6" t="s">
        <v>1790</v>
      </c>
      <c r="J74" s="6" t="s">
        <v>1770</v>
      </c>
      <c r="K74" s="6" t="s">
        <v>1791</v>
      </c>
      <c r="L74" s="32" t="s">
        <v>1906</v>
      </c>
      <c r="M74" s="4" t="s">
        <v>2326</v>
      </c>
      <c r="N74" s="222">
        <v>2014</v>
      </c>
      <c r="O74" s="3" t="s">
        <v>1614</v>
      </c>
      <c r="P74" s="4" t="s">
        <v>1615</v>
      </c>
      <c r="Q74" s="222">
        <v>5</v>
      </c>
      <c r="R74" s="222">
        <v>272</v>
      </c>
      <c r="S74" s="4" t="s">
        <v>1616</v>
      </c>
      <c r="T74" s="23">
        <v>24966866</v>
      </c>
      <c r="AC74" s="229"/>
      <c r="AD74" s="57"/>
    </row>
    <row r="75" spans="1:30" ht="15" customHeight="1">
      <c r="A75" s="50" t="s">
        <v>1285</v>
      </c>
      <c r="B75" s="7" t="s">
        <v>1286</v>
      </c>
      <c r="C75" s="6" t="s">
        <v>109</v>
      </c>
      <c r="D75" s="2" t="s">
        <v>110</v>
      </c>
      <c r="E75" s="2" t="s">
        <v>2019</v>
      </c>
      <c r="F75" s="2" t="s">
        <v>2020</v>
      </c>
      <c r="G75" s="217">
        <v>28</v>
      </c>
      <c r="H75" s="12" t="s">
        <v>110</v>
      </c>
      <c r="I75" s="6" t="s">
        <v>1287</v>
      </c>
      <c r="J75" s="2" t="s">
        <v>17</v>
      </c>
      <c r="K75" s="6" t="s">
        <v>805</v>
      </c>
      <c r="L75" s="32" t="s">
        <v>1908</v>
      </c>
      <c r="M75" s="4" t="s">
        <v>2478</v>
      </c>
      <c r="N75" s="222">
        <v>2007</v>
      </c>
      <c r="O75" s="4" t="s">
        <v>806</v>
      </c>
      <c r="P75" s="4" t="s">
        <v>213</v>
      </c>
      <c r="Q75" s="222">
        <v>282</v>
      </c>
      <c r="R75" s="222" t="s">
        <v>2479</v>
      </c>
      <c r="S75" s="3" t="s">
        <v>1288</v>
      </c>
      <c r="T75" s="23">
        <v>17652095</v>
      </c>
      <c r="AC75" s="229"/>
      <c r="AD75" s="50"/>
    </row>
    <row r="76" spans="1:30" s="242" customFormat="1" ht="20" customHeight="1">
      <c r="A76" s="232" t="s">
        <v>601</v>
      </c>
      <c r="B76" s="233"/>
      <c r="C76" s="234"/>
      <c r="D76" s="234"/>
      <c r="E76" s="234"/>
      <c r="F76" s="234" t="s">
        <v>1908</v>
      </c>
      <c r="G76" s="235"/>
      <c r="H76" s="234"/>
      <c r="I76" s="234"/>
      <c r="J76" s="234"/>
      <c r="K76" s="234"/>
      <c r="L76" s="237"/>
      <c r="M76" s="236"/>
      <c r="N76" s="238"/>
      <c r="O76" s="236"/>
      <c r="P76" s="236"/>
      <c r="Q76" s="236"/>
      <c r="R76" s="238"/>
      <c r="S76" s="236"/>
      <c r="T76" s="236"/>
      <c r="U76" s="236"/>
      <c r="V76" s="236"/>
      <c r="W76" s="239"/>
      <c r="X76" s="239"/>
      <c r="Y76" s="239"/>
      <c r="Z76" s="239"/>
      <c r="AA76" s="239"/>
      <c r="AB76" s="239"/>
      <c r="AC76" s="240"/>
      <c r="AD76" s="260"/>
    </row>
    <row r="77" spans="1:30" ht="14.25" customHeight="1">
      <c r="A77" s="50" t="s">
        <v>107</v>
      </c>
      <c r="B77" s="7" t="s">
        <v>108</v>
      </c>
      <c r="C77" s="6" t="s">
        <v>109</v>
      </c>
      <c r="D77" s="2" t="s">
        <v>110</v>
      </c>
      <c r="E77" s="2" t="s">
        <v>2019</v>
      </c>
      <c r="F77" s="2" t="s">
        <v>2020</v>
      </c>
      <c r="G77" s="217">
        <v>28</v>
      </c>
      <c r="H77" s="12" t="s">
        <v>110</v>
      </c>
      <c r="I77" s="6" t="s">
        <v>111</v>
      </c>
      <c r="J77" s="2" t="s">
        <v>17</v>
      </c>
      <c r="K77" s="6" t="s">
        <v>112</v>
      </c>
      <c r="L77" s="32" t="s">
        <v>1908</v>
      </c>
      <c r="M77" s="4" t="s">
        <v>2219</v>
      </c>
      <c r="N77" s="222">
        <v>2005</v>
      </c>
      <c r="O77" s="4" t="s">
        <v>113</v>
      </c>
      <c r="P77" s="4" t="s">
        <v>22</v>
      </c>
      <c r="Q77" s="222">
        <v>43</v>
      </c>
      <c r="R77" s="222" t="s">
        <v>2220</v>
      </c>
      <c r="S77" s="3" t="s">
        <v>114</v>
      </c>
      <c r="T77" s="23">
        <v>15960620</v>
      </c>
      <c r="U77" s="45"/>
      <c r="AC77" s="229"/>
      <c r="AD77" s="50"/>
    </row>
    <row r="78" spans="1:30" ht="15" customHeight="1">
      <c r="A78" s="50" t="s">
        <v>309</v>
      </c>
      <c r="B78" s="7" t="s">
        <v>310</v>
      </c>
      <c r="C78" s="20" t="s">
        <v>2925</v>
      </c>
      <c r="D78" s="2" t="s">
        <v>311</v>
      </c>
      <c r="E78" s="2" t="s">
        <v>312</v>
      </c>
      <c r="F78" s="2" t="s">
        <v>1966</v>
      </c>
      <c r="G78" s="217">
        <v>190</v>
      </c>
      <c r="H78" s="2" t="s">
        <v>311</v>
      </c>
      <c r="I78" s="2" t="s">
        <v>312</v>
      </c>
      <c r="J78" s="2" t="s">
        <v>133</v>
      </c>
      <c r="K78" s="6"/>
      <c r="L78" s="32" t="s">
        <v>313</v>
      </c>
      <c r="M78" s="4" t="s">
        <v>2294</v>
      </c>
      <c r="N78" s="222">
        <v>2007</v>
      </c>
      <c r="O78" s="4" t="s">
        <v>314</v>
      </c>
      <c r="P78" s="4" t="s">
        <v>213</v>
      </c>
      <c r="Q78" s="222">
        <v>282</v>
      </c>
      <c r="R78" s="222" t="s">
        <v>2295</v>
      </c>
      <c r="S78" s="3" t="s">
        <v>315</v>
      </c>
      <c r="T78" s="23">
        <v>17938172</v>
      </c>
      <c r="U78" s="45"/>
      <c r="V78" s="45"/>
      <c r="AC78" s="229"/>
      <c r="AD78" s="50"/>
    </row>
    <row r="79" spans="1:30" ht="15" customHeight="1">
      <c r="A79" s="58" t="s">
        <v>342</v>
      </c>
      <c r="B79" s="7" t="s">
        <v>343</v>
      </c>
      <c r="C79" s="20" t="s">
        <v>109</v>
      </c>
      <c r="D79" s="2" t="s">
        <v>110</v>
      </c>
      <c r="E79" s="2" t="s">
        <v>2019</v>
      </c>
      <c r="F79" s="2" t="s">
        <v>2020</v>
      </c>
      <c r="G79" s="217">
        <v>28</v>
      </c>
      <c r="H79" s="12" t="s">
        <v>110</v>
      </c>
      <c r="I79" s="6" t="s">
        <v>344</v>
      </c>
      <c r="J79" s="20" t="s">
        <v>17</v>
      </c>
      <c r="K79" s="20" t="s">
        <v>345</v>
      </c>
      <c r="L79" s="32" t="s">
        <v>1908</v>
      </c>
      <c r="M79" s="4" t="s">
        <v>2304</v>
      </c>
      <c r="N79" s="222">
        <v>2001</v>
      </c>
      <c r="O79" s="4" t="s">
        <v>346</v>
      </c>
      <c r="P79" s="4" t="s">
        <v>213</v>
      </c>
      <c r="Q79" s="222">
        <v>276</v>
      </c>
      <c r="R79" s="222" t="s">
        <v>2305</v>
      </c>
      <c r="S79" s="3" t="s">
        <v>347</v>
      </c>
      <c r="T79" s="9">
        <v>11278556</v>
      </c>
      <c r="AC79" s="229"/>
      <c r="AD79" s="50"/>
    </row>
    <row r="80" spans="1:30" ht="15" customHeight="1">
      <c r="A80" s="50" t="s">
        <v>379</v>
      </c>
      <c r="B80" s="7" t="s">
        <v>380</v>
      </c>
      <c r="C80" s="20" t="s">
        <v>381</v>
      </c>
      <c r="D80" s="2" t="s">
        <v>382</v>
      </c>
      <c r="E80" s="2" t="s">
        <v>2032</v>
      </c>
      <c r="F80" s="2" t="s">
        <v>2033</v>
      </c>
      <c r="G80" s="217">
        <v>29</v>
      </c>
      <c r="H80" s="2" t="s">
        <v>382</v>
      </c>
      <c r="I80" s="2" t="s">
        <v>383</v>
      </c>
      <c r="J80" s="2" t="s">
        <v>17</v>
      </c>
      <c r="K80" s="20" t="s">
        <v>384</v>
      </c>
      <c r="L80" s="32" t="s">
        <v>1908</v>
      </c>
      <c r="M80" s="4" t="s">
        <v>2316</v>
      </c>
      <c r="N80" s="222">
        <v>2009</v>
      </c>
      <c r="O80" s="4" t="s">
        <v>385</v>
      </c>
      <c r="P80" s="4" t="s">
        <v>22</v>
      </c>
      <c r="Q80" s="222">
        <v>57</v>
      </c>
      <c r="R80" s="222" t="s">
        <v>2317</v>
      </c>
      <c r="S80" s="3" t="s">
        <v>386</v>
      </c>
      <c r="T80" s="23">
        <v>18808455</v>
      </c>
      <c r="U80" s="45"/>
      <c r="V80" s="45"/>
      <c r="AC80" s="229"/>
      <c r="AD80" s="50"/>
    </row>
    <row r="81" spans="1:30" ht="15" customHeight="1">
      <c r="A81" s="46" t="s">
        <v>1417</v>
      </c>
      <c r="B81" s="17" t="s">
        <v>1443</v>
      </c>
      <c r="C81" s="20" t="s">
        <v>601</v>
      </c>
      <c r="D81" s="276" t="s">
        <v>2926</v>
      </c>
      <c r="E81" s="2" t="s">
        <v>2927</v>
      </c>
      <c r="F81" s="2" t="s">
        <v>1955</v>
      </c>
      <c r="G81" s="217">
        <v>30</v>
      </c>
      <c r="H81" s="4" t="s">
        <v>2928</v>
      </c>
      <c r="I81" s="4" t="s">
        <v>1707</v>
      </c>
      <c r="J81" s="4" t="s">
        <v>104</v>
      </c>
      <c r="K81" s="6" t="s">
        <v>1919</v>
      </c>
      <c r="L81" s="32" t="s">
        <v>1908</v>
      </c>
      <c r="M81" s="4" t="s">
        <v>2349</v>
      </c>
      <c r="N81" s="222">
        <v>2013</v>
      </c>
      <c r="O81" s="4" t="s">
        <v>1496</v>
      </c>
      <c r="P81" s="4" t="s">
        <v>46</v>
      </c>
      <c r="Q81" s="222">
        <v>25</v>
      </c>
      <c r="R81" s="222" t="s">
        <v>2350</v>
      </c>
      <c r="S81" s="3" t="s">
        <v>1497</v>
      </c>
      <c r="T81" s="23">
        <v>23585650</v>
      </c>
      <c r="U81"/>
      <c r="AC81" s="229"/>
      <c r="AD81" s="47"/>
    </row>
    <row r="82" spans="1:30" ht="15" customHeight="1">
      <c r="A82" s="50" t="s">
        <v>599</v>
      </c>
      <c r="B82" s="7" t="s">
        <v>600</v>
      </c>
      <c r="C82" s="20" t="s">
        <v>601</v>
      </c>
      <c r="D82" s="2" t="s">
        <v>602</v>
      </c>
      <c r="E82" s="2" t="s">
        <v>2070</v>
      </c>
      <c r="F82" s="2" t="s">
        <v>2069</v>
      </c>
      <c r="G82" s="217">
        <v>106</v>
      </c>
      <c r="H82" s="12" t="s">
        <v>602</v>
      </c>
      <c r="I82" s="6" t="s">
        <v>603</v>
      </c>
      <c r="J82" s="2" t="s">
        <v>17</v>
      </c>
      <c r="K82" s="6" t="s">
        <v>604</v>
      </c>
      <c r="L82" s="32" t="s">
        <v>605</v>
      </c>
      <c r="M82" s="4" t="s">
        <v>2405</v>
      </c>
      <c r="N82" s="222">
        <v>2010</v>
      </c>
      <c r="O82" s="4" t="s">
        <v>606</v>
      </c>
      <c r="P82" s="4" t="s">
        <v>46</v>
      </c>
      <c r="Q82" s="222">
        <v>22</v>
      </c>
      <c r="R82" s="222" t="s">
        <v>2406</v>
      </c>
      <c r="S82" s="3" t="s">
        <v>1368</v>
      </c>
      <c r="T82" s="23">
        <v>20699393</v>
      </c>
      <c r="U82" s="45"/>
      <c r="V82" s="45"/>
      <c r="AC82" s="229"/>
      <c r="AD82" s="50"/>
    </row>
    <row r="83" spans="1:30" ht="15" customHeight="1">
      <c r="A83" s="50" t="s">
        <v>607</v>
      </c>
      <c r="B83" s="7" t="s">
        <v>608</v>
      </c>
      <c r="C83" s="20" t="s">
        <v>601</v>
      </c>
      <c r="D83" s="2" t="s">
        <v>602</v>
      </c>
      <c r="E83" s="2" t="s">
        <v>2070</v>
      </c>
      <c r="F83" s="2" t="s">
        <v>2069</v>
      </c>
      <c r="G83" s="217">
        <v>106</v>
      </c>
      <c r="H83" s="12" t="s">
        <v>602</v>
      </c>
      <c r="I83" s="6" t="s">
        <v>609</v>
      </c>
      <c r="J83" s="2" t="s">
        <v>17</v>
      </c>
      <c r="K83" s="6" t="s">
        <v>610</v>
      </c>
      <c r="L83" s="32" t="s">
        <v>1908</v>
      </c>
      <c r="M83" s="4" t="s">
        <v>2407</v>
      </c>
      <c r="N83" s="222">
        <v>2008</v>
      </c>
      <c r="O83" s="4" t="s">
        <v>611</v>
      </c>
      <c r="P83" s="4" t="s">
        <v>22</v>
      </c>
      <c r="Q83" s="222">
        <v>56</v>
      </c>
      <c r="R83" s="222" t="s">
        <v>2408</v>
      </c>
      <c r="S83" s="3" t="s">
        <v>612</v>
      </c>
      <c r="T83" s="23">
        <v>18564386</v>
      </c>
      <c r="U83" s="45"/>
      <c r="V83" s="45"/>
      <c r="AC83" s="229"/>
      <c r="AD83" s="50"/>
    </row>
    <row r="84" spans="1:30" s="45" customFormat="1" ht="15" customHeight="1">
      <c r="A84" s="50" t="s">
        <v>613</v>
      </c>
      <c r="B84" s="7" t="s">
        <v>614</v>
      </c>
      <c r="C84" s="20" t="s">
        <v>601</v>
      </c>
      <c r="D84" s="2" t="s">
        <v>615</v>
      </c>
      <c r="E84" s="2" t="s">
        <v>2071</v>
      </c>
      <c r="F84" s="2" t="s">
        <v>2072</v>
      </c>
      <c r="G84" s="217">
        <v>109</v>
      </c>
      <c r="H84" s="12" t="s">
        <v>615</v>
      </c>
      <c r="I84" s="6" t="s">
        <v>616</v>
      </c>
      <c r="J84" s="2" t="s">
        <v>133</v>
      </c>
      <c r="K84" s="6" t="s">
        <v>617</v>
      </c>
      <c r="L84" s="32" t="s">
        <v>618</v>
      </c>
      <c r="M84" s="4" t="s">
        <v>2409</v>
      </c>
      <c r="N84" s="222">
        <v>2007</v>
      </c>
      <c r="O84" s="4" t="s">
        <v>619</v>
      </c>
      <c r="P84" s="4" t="s">
        <v>46</v>
      </c>
      <c r="Q84" s="222">
        <v>19</v>
      </c>
      <c r="R84" s="222" t="s">
        <v>2410</v>
      </c>
      <c r="S84" s="3" t="s">
        <v>1369</v>
      </c>
      <c r="T84" s="23">
        <v>17259265</v>
      </c>
      <c r="U84" s="4"/>
      <c r="V84" s="4"/>
      <c r="W84" s="43"/>
      <c r="X84" s="43"/>
      <c r="Y84" s="43"/>
      <c r="Z84" s="43"/>
      <c r="AA84" s="43"/>
      <c r="AB84" s="43"/>
      <c r="AC84" s="62"/>
      <c r="AD84" s="50"/>
    </row>
    <row r="85" spans="1:30" ht="15" customHeight="1">
      <c r="A85" s="50" t="s">
        <v>1584</v>
      </c>
      <c r="B85" s="7" t="s">
        <v>624</v>
      </c>
      <c r="C85" s="20" t="s">
        <v>381</v>
      </c>
      <c r="D85" s="2" t="s">
        <v>2123</v>
      </c>
      <c r="E85" s="2" t="s">
        <v>2124</v>
      </c>
      <c r="F85" s="2" t="s">
        <v>2665</v>
      </c>
      <c r="G85" s="217">
        <v>0</v>
      </c>
      <c r="H85" s="2" t="s">
        <v>625</v>
      </c>
      <c r="I85" s="2" t="s">
        <v>626</v>
      </c>
      <c r="J85" s="2" t="s">
        <v>17</v>
      </c>
      <c r="K85" s="175" t="s">
        <v>2751</v>
      </c>
      <c r="L85" s="32" t="s">
        <v>627</v>
      </c>
      <c r="M85" s="4" t="s">
        <v>2413</v>
      </c>
      <c r="N85" s="222">
        <v>2004</v>
      </c>
      <c r="O85" s="4" t="s">
        <v>628</v>
      </c>
      <c r="P85" s="4" t="s">
        <v>46</v>
      </c>
      <c r="Q85" s="222">
        <v>16</v>
      </c>
      <c r="R85" s="222" t="s">
        <v>2414</v>
      </c>
      <c r="S85" s="3" t="s">
        <v>1669</v>
      </c>
      <c r="T85" s="24">
        <v>15258268</v>
      </c>
      <c r="AC85" s="229"/>
      <c r="AD85" s="50"/>
    </row>
    <row r="86" spans="1:30" s="45" customFormat="1" ht="15" customHeight="1">
      <c r="A86" s="58" t="s">
        <v>637</v>
      </c>
      <c r="B86" s="7" t="s">
        <v>638</v>
      </c>
      <c r="C86" s="20" t="s">
        <v>2925</v>
      </c>
      <c r="D86" s="2" t="s">
        <v>639</v>
      </c>
      <c r="E86" s="2" t="s">
        <v>640</v>
      </c>
      <c r="F86" s="2" t="s">
        <v>2664</v>
      </c>
      <c r="G86" s="216" t="s">
        <v>20</v>
      </c>
      <c r="H86" s="2" t="s">
        <v>639</v>
      </c>
      <c r="I86" s="2" t="s">
        <v>640</v>
      </c>
      <c r="J86" s="2" t="s">
        <v>133</v>
      </c>
      <c r="K86" s="6"/>
      <c r="L86" s="32" t="s">
        <v>641</v>
      </c>
      <c r="M86" s="4" t="s">
        <v>2417</v>
      </c>
      <c r="N86" s="222">
        <v>2008</v>
      </c>
      <c r="O86" s="4" t="s">
        <v>642</v>
      </c>
      <c r="P86" s="4" t="s">
        <v>46</v>
      </c>
      <c r="Q86" s="222">
        <v>20</v>
      </c>
      <c r="R86" s="222" t="s">
        <v>2418</v>
      </c>
      <c r="S86" s="3" t="s">
        <v>1670</v>
      </c>
      <c r="T86" s="25">
        <v>18689504</v>
      </c>
      <c r="W86" s="43"/>
      <c r="X86" s="43"/>
      <c r="Y86" s="43"/>
      <c r="Z86" s="43"/>
      <c r="AA86" s="43"/>
      <c r="AB86" s="43"/>
      <c r="AC86" s="62"/>
      <c r="AD86" s="50"/>
    </row>
    <row r="87" spans="1:30" ht="15" customHeight="1">
      <c r="A87" s="58" t="s">
        <v>657</v>
      </c>
      <c r="B87" s="7" t="s">
        <v>658</v>
      </c>
      <c r="C87" s="20" t="s">
        <v>381</v>
      </c>
      <c r="D87" s="2" t="s">
        <v>444</v>
      </c>
      <c r="E87" s="2" t="s">
        <v>659</v>
      </c>
      <c r="F87" s="2" t="s">
        <v>1955</v>
      </c>
      <c r="G87" s="217">
        <v>27</v>
      </c>
      <c r="H87" s="2" t="s">
        <v>444</v>
      </c>
      <c r="I87" s="2" t="s">
        <v>659</v>
      </c>
      <c r="J87" s="2" t="s">
        <v>660</v>
      </c>
      <c r="K87" s="6" t="s">
        <v>661</v>
      </c>
      <c r="L87" s="32" t="s">
        <v>662</v>
      </c>
      <c r="M87" s="4" t="s">
        <v>2423</v>
      </c>
      <c r="N87" s="222">
        <v>1986</v>
      </c>
      <c r="O87" s="4" t="s">
        <v>1567</v>
      </c>
      <c r="P87" s="4" t="s">
        <v>57</v>
      </c>
      <c r="Q87" s="222">
        <v>81</v>
      </c>
      <c r="R87" s="222" t="s">
        <v>2424</v>
      </c>
      <c r="S87" s="3" t="s">
        <v>1672</v>
      </c>
      <c r="T87" s="9">
        <v>16664915</v>
      </c>
      <c r="AC87" s="229"/>
      <c r="AD87" s="50"/>
    </row>
    <row r="88" spans="1:30" s="45" customFormat="1" ht="15" customHeight="1">
      <c r="A88" s="50" t="s">
        <v>669</v>
      </c>
      <c r="B88" s="7" t="s">
        <v>670</v>
      </c>
      <c r="C88" s="20" t="s">
        <v>381</v>
      </c>
      <c r="D88" s="2" t="s">
        <v>671</v>
      </c>
      <c r="E88" s="2" t="s">
        <v>1982</v>
      </c>
      <c r="F88" s="2" t="s">
        <v>1983</v>
      </c>
      <c r="G88" s="217">
        <v>31</v>
      </c>
      <c r="H88" s="2" t="s">
        <v>671</v>
      </c>
      <c r="I88" s="2" t="s">
        <v>672</v>
      </c>
      <c r="J88" s="2" t="s">
        <v>17</v>
      </c>
      <c r="K88" s="6" t="s">
        <v>673</v>
      </c>
      <c r="L88" s="32" t="s">
        <v>674</v>
      </c>
      <c r="M88" s="4" t="s">
        <v>2427</v>
      </c>
      <c r="N88" s="222">
        <v>1995</v>
      </c>
      <c r="O88" s="4" t="s">
        <v>675</v>
      </c>
      <c r="P88" s="4" t="s">
        <v>46</v>
      </c>
      <c r="Q88" s="222">
        <v>7</v>
      </c>
      <c r="R88" s="222" t="s">
        <v>2428</v>
      </c>
      <c r="S88" s="29" t="s">
        <v>1371</v>
      </c>
      <c r="T88" s="9">
        <v>8535135</v>
      </c>
      <c r="U88" s="4"/>
      <c r="V88" s="4"/>
      <c r="W88" s="43"/>
      <c r="X88" s="43"/>
      <c r="Y88" s="43"/>
      <c r="Z88" s="43"/>
      <c r="AA88" s="43"/>
      <c r="AB88" s="43"/>
      <c r="AC88" s="62"/>
      <c r="AD88" s="50"/>
    </row>
    <row r="89" spans="1:30" ht="15" customHeight="1">
      <c r="A89" s="50" t="s">
        <v>730</v>
      </c>
      <c r="B89" s="7" t="s">
        <v>731</v>
      </c>
      <c r="C89" s="20" t="s">
        <v>2925</v>
      </c>
      <c r="D89" s="2" t="s">
        <v>732</v>
      </c>
      <c r="E89" s="2" t="s">
        <v>733</v>
      </c>
      <c r="F89" s="2" t="s">
        <v>2664</v>
      </c>
      <c r="G89" s="216" t="s">
        <v>20</v>
      </c>
      <c r="H89" s="2" t="s">
        <v>732</v>
      </c>
      <c r="I89" s="2" t="s">
        <v>733</v>
      </c>
      <c r="J89" s="2" t="s">
        <v>133</v>
      </c>
      <c r="K89" s="6"/>
      <c r="L89" s="32" t="s">
        <v>734</v>
      </c>
      <c r="M89" s="4" t="s">
        <v>2448</v>
      </c>
      <c r="N89" s="222">
        <v>2006</v>
      </c>
      <c r="O89" s="4" t="s">
        <v>735</v>
      </c>
      <c r="P89" s="4" t="s">
        <v>38</v>
      </c>
      <c r="Q89" s="222">
        <v>103</v>
      </c>
      <c r="R89" s="222" t="s">
        <v>2449</v>
      </c>
      <c r="S89" s="3" t="s">
        <v>1375</v>
      </c>
      <c r="T89" s="9">
        <v>16818883</v>
      </c>
      <c r="AC89" s="229"/>
      <c r="AD89" s="50"/>
    </row>
    <row r="90" spans="1:30" ht="15" customHeight="1">
      <c r="A90" s="50" t="s">
        <v>802</v>
      </c>
      <c r="B90" s="7" t="s">
        <v>803</v>
      </c>
      <c r="C90" s="6" t="s">
        <v>109</v>
      </c>
      <c r="D90" s="2" t="s">
        <v>110</v>
      </c>
      <c r="E90" s="2" t="s">
        <v>2019</v>
      </c>
      <c r="F90" s="2" t="s">
        <v>2020</v>
      </c>
      <c r="G90" s="217">
        <v>28</v>
      </c>
      <c r="H90" s="12" t="s">
        <v>110</v>
      </c>
      <c r="I90" s="6" t="s">
        <v>804</v>
      </c>
      <c r="J90" s="2" t="s">
        <v>17</v>
      </c>
      <c r="K90" s="6" t="s">
        <v>805</v>
      </c>
      <c r="L90" s="32" t="s">
        <v>1908</v>
      </c>
      <c r="M90" s="4" t="s">
        <v>2478</v>
      </c>
      <c r="N90" s="222">
        <v>2007</v>
      </c>
      <c r="O90" s="4" t="s">
        <v>806</v>
      </c>
      <c r="P90" s="4" t="s">
        <v>213</v>
      </c>
      <c r="Q90" s="222">
        <v>282</v>
      </c>
      <c r="R90" s="222" t="s">
        <v>2479</v>
      </c>
      <c r="S90" s="3" t="s">
        <v>1288</v>
      </c>
      <c r="T90" s="23">
        <v>17652095</v>
      </c>
      <c r="AC90" s="229"/>
      <c r="AD90" s="50"/>
    </row>
    <row r="91" spans="1:30" ht="15" customHeight="1">
      <c r="A91" s="50" t="s">
        <v>904</v>
      </c>
      <c r="B91" s="7" t="s">
        <v>905</v>
      </c>
      <c r="C91" s="6" t="s">
        <v>381</v>
      </c>
      <c r="D91" s="2" t="s">
        <v>671</v>
      </c>
      <c r="E91" s="2" t="s">
        <v>1982</v>
      </c>
      <c r="F91" s="2" t="s">
        <v>1983</v>
      </c>
      <c r="G91" s="217">
        <v>31</v>
      </c>
      <c r="H91" s="2" t="s">
        <v>671</v>
      </c>
      <c r="I91" s="2" t="s">
        <v>906</v>
      </c>
      <c r="J91" s="2" t="s">
        <v>17</v>
      </c>
      <c r="K91" s="6" t="s">
        <v>907</v>
      </c>
      <c r="L91" s="32" t="s">
        <v>1908</v>
      </c>
      <c r="M91" s="4" t="s">
        <v>2507</v>
      </c>
      <c r="N91" s="222">
        <v>2002</v>
      </c>
      <c r="O91" s="4" t="s">
        <v>908</v>
      </c>
      <c r="P91" s="4" t="s">
        <v>213</v>
      </c>
      <c r="Q91" s="222">
        <v>277</v>
      </c>
      <c r="R91" s="222" t="s">
        <v>2508</v>
      </c>
      <c r="S91" s="3" t="s">
        <v>1674</v>
      </c>
      <c r="T91" s="23">
        <v>11696551</v>
      </c>
      <c r="AC91" s="229"/>
      <c r="AD91" s="50"/>
    </row>
    <row r="92" spans="1:30" ht="15" customHeight="1">
      <c r="A92" s="50" t="s">
        <v>1041</v>
      </c>
      <c r="B92" s="7" t="s">
        <v>1042</v>
      </c>
      <c r="C92" s="6" t="s">
        <v>381</v>
      </c>
      <c r="D92" s="2" t="s">
        <v>382</v>
      </c>
      <c r="E92" s="2" t="s">
        <v>2032</v>
      </c>
      <c r="F92" s="2" t="s">
        <v>2033</v>
      </c>
      <c r="G92" s="217">
        <v>29</v>
      </c>
      <c r="H92" s="2" t="s">
        <v>382</v>
      </c>
      <c r="I92" s="2" t="s">
        <v>1043</v>
      </c>
      <c r="J92" s="2" t="s">
        <v>17</v>
      </c>
      <c r="K92" s="6" t="s">
        <v>1044</v>
      </c>
      <c r="L92" s="32" t="s">
        <v>1045</v>
      </c>
      <c r="M92" s="4" t="s">
        <v>2559</v>
      </c>
      <c r="N92" s="222">
        <v>2000</v>
      </c>
      <c r="O92" s="4" t="s">
        <v>1324</v>
      </c>
      <c r="P92" s="4" t="s">
        <v>38</v>
      </c>
      <c r="Q92" s="222">
        <v>97</v>
      </c>
      <c r="R92" s="222" t="s">
        <v>2560</v>
      </c>
      <c r="S92" s="3" t="s">
        <v>1310</v>
      </c>
      <c r="T92" s="23">
        <v>10869420</v>
      </c>
      <c r="AC92" s="229"/>
      <c r="AD92" s="50"/>
    </row>
    <row r="93" spans="1:30" ht="15" customHeight="1">
      <c r="A93" s="50" t="s">
        <v>1049</v>
      </c>
      <c r="B93" s="7" t="s">
        <v>1050</v>
      </c>
      <c r="C93" s="6" t="s">
        <v>381</v>
      </c>
      <c r="D93" s="2" t="s">
        <v>1051</v>
      </c>
      <c r="E93" s="2" t="s">
        <v>2099</v>
      </c>
      <c r="F93" s="2" t="s">
        <v>2100</v>
      </c>
      <c r="G93" s="217">
        <v>32</v>
      </c>
      <c r="H93" s="2" t="s">
        <v>1051</v>
      </c>
      <c r="I93" s="2" t="s">
        <v>1052</v>
      </c>
      <c r="J93" s="20" t="s">
        <v>17</v>
      </c>
      <c r="K93" s="168" t="s">
        <v>2752</v>
      </c>
      <c r="L93" s="32" t="s">
        <v>1053</v>
      </c>
      <c r="M93" s="4" t="s">
        <v>2563</v>
      </c>
      <c r="N93" s="222">
        <v>1998</v>
      </c>
      <c r="O93" s="4" t="s">
        <v>1054</v>
      </c>
      <c r="P93" s="4" t="s">
        <v>38</v>
      </c>
      <c r="Q93" s="222">
        <v>95</v>
      </c>
      <c r="R93" s="222" t="s">
        <v>2564</v>
      </c>
      <c r="S93" s="3" t="s">
        <v>1393</v>
      </c>
      <c r="T93" s="9">
        <v>9465123</v>
      </c>
      <c r="AC93" s="229"/>
      <c r="AD93" s="50"/>
    </row>
    <row r="94" spans="1:30" ht="15" customHeight="1">
      <c r="A94" s="50" t="s">
        <v>1108</v>
      </c>
      <c r="B94" s="7" t="s">
        <v>1109</v>
      </c>
      <c r="C94" s="6" t="s">
        <v>381</v>
      </c>
      <c r="D94" s="2" t="s">
        <v>1110</v>
      </c>
      <c r="E94" s="2" t="s">
        <v>2101</v>
      </c>
      <c r="F94" s="2" t="s">
        <v>2665</v>
      </c>
      <c r="G94" s="217">
        <v>33</v>
      </c>
      <c r="H94" s="2" t="s">
        <v>1110</v>
      </c>
      <c r="I94" s="2" t="s">
        <v>1111</v>
      </c>
      <c r="J94" s="2" t="s">
        <v>17</v>
      </c>
      <c r="K94" s="175" t="s">
        <v>2753</v>
      </c>
      <c r="L94" s="32" t="s">
        <v>1112</v>
      </c>
      <c r="M94" s="4" t="s">
        <v>2586</v>
      </c>
      <c r="N94" s="222">
        <v>2002</v>
      </c>
      <c r="O94" s="4" t="s">
        <v>1113</v>
      </c>
      <c r="P94" s="4" t="s">
        <v>38</v>
      </c>
      <c r="Q94" s="222">
        <v>99</v>
      </c>
      <c r="R94" s="222" t="s">
        <v>2587</v>
      </c>
      <c r="S94" s="3" t="s">
        <v>1400</v>
      </c>
      <c r="T94" s="23">
        <v>11960029</v>
      </c>
      <c r="AC94" s="229"/>
      <c r="AD94" s="50"/>
    </row>
    <row r="95" spans="1:30" s="297" customFormat="1" ht="15" customHeight="1">
      <c r="A95" s="282" t="s">
        <v>3009</v>
      </c>
      <c r="B95" s="283" t="s">
        <v>3008</v>
      </c>
      <c r="C95" s="284" t="s">
        <v>2947</v>
      </c>
      <c r="D95" s="285" t="s">
        <v>2950</v>
      </c>
      <c r="E95" s="285" t="s">
        <v>2949</v>
      </c>
      <c r="F95" s="285" t="s">
        <v>2020</v>
      </c>
      <c r="G95" s="286">
        <v>28</v>
      </c>
      <c r="H95" s="287" t="s">
        <v>2950</v>
      </c>
      <c r="I95" s="284" t="s">
        <v>1890</v>
      </c>
      <c r="J95" s="288" t="s">
        <v>104</v>
      </c>
      <c r="K95" s="284" t="s">
        <v>2951</v>
      </c>
      <c r="L95" s="289" t="s">
        <v>1908</v>
      </c>
      <c r="M95" s="290" t="s">
        <v>2588</v>
      </c>
      <c r="N95" s="291">
        <v>2007</v>
      </c>
      <c r="O95" s="292" t="s">
        <v>806</v>
      </c>
      <c r="P95" s="292" t="s">
        <v>213</v>
      </c>
      <c r="Q95" s="291">
        <v>282</v>
      </c>
      <c r="R95" s="293" t="s">
        <v>2479</v>
      </c>
      <c r="S95" s="294" t="s">
        <v>1288</v>
      </c>
      <c r="T95" s="295">
        <v>17652095</v>
      </c>
      <c r="U95" s="292"/>
      <c r="V95" s="292"/>
      <c r="W95" s="292"/>
      <c r="X95" s="292"/>
      <c r="Y95" s="292"/>
      <c r="Z95" s="292"/>
      <c r="AA95" s="292"/>
      <c r="AB95" s="292"/>
      <c r="AC95" s="296"/>
      <c r="AD95" s="282"/>
    </row>
    <row r="96" spans="1:30" ht="15" customHeight="1">
      <c r="A96" s="50" t="s">
        <v>1125</v>
      </c>
      <c r="B96" s="7" t="s">
        <v>1126</v>
      </c>
      <c r="C96" s="6" t="s">
        <v>381</v>
      </c>
      <c r="D96" s="2" t="s">
        <v>444</v>
      </c>
      <c r="E96" s="2" t="s">
        <v>1127</v>
      </c>
      <c r="F96" s="2" t="s">
        <v>1955</v>
      </c>
      <c r="G96" s="217">
        <v>27</v>
      </c>
      <c r="H96" s="2" t="s">
        <v>444</v>
      </c>
      <c r="I96" s="2" t="s">
        <v>1127</v>
      </c>
      <c r="J96" s="2" t="s">
        <v>660</v>
      </c>
      <c r="K96" s="175" t="s">
        <v>2754</v>
      </c>
      <c r="L96" s="32" t="s">
        <v>1128</v>
      </c>
      <c r="M96" s="4" t="s">
        <v>2593</v>
      </c>
      <c r="N96" s="222">
        <v>1994</v>
      </c>
      <c r="O96" s="4" t="s">
        <v>1040</v>
      </c>
      <c r="P96" s="4" t="s">
        <v>57</v>
      </c>
      <c r="Q96" s="222">
        <v>106</v>
      </c>
      <c r="R96" s="222" t="s">
        <v>2594</v>
      </c>
      <c r="S96" s="3" t="s">
        <v>1676</v>
      </c>
      <c r="T96" s="9">
        <v>12232435</v>
      </c>
      <c r="AC96" s="229"/>
      <c r="AD96" s="50"/>
    </row>
    <row r="97" spans="1:30" ht="15" customHeight="1">
      <c r="A97" s="50" t="s">
        <v>1164</v>
      </c>
      <c r="B97" s="7" t="s">
        <v>1165</v>
      </c>
      <c r="C97" s="6" t="s">
        <v>381</v>
      </c>
      <c r="D97" s="2" t="s">
        <v>382</v>
      </c>
      <c r="E97" s="2" t="s">
        <v>2032</v>
      </c>
      <c r="F97" s="2" t="s">
        <v>2033</v>
      </c>
      <c r="G97" s="217">
        <v>29</v>
      </c>
      <c r="H97" s="2" t="s">
        <v>382</v>
      </c>
      <c r="I97" s="2" t="s">
        <v>1166</v>
      </c>
      <c r="J97" s="2" t="s">
        <v>17</v>
      </c>
      <c r="K97" s="6" t="s">
        <v>384</v>
      </c>
      <c r="L97" s="32" t="s">
        <v>1908</v>
      </c>
      <c r="M97" s="4" t="s">
        <v>2610</v>
      </c>
      <c r="N97" s="222">
        <v>2009</v>
      </c>
      <c r="O97" s="4" t="s">
        <v>385</v>
      </c>
      <c r="P97" s="4" t="s">
        <v>22</v>
      </c>
      <c r="Q97" s="222">
        <v>57</v>
      </c>
      <c r="R97" s="222" t="s">
        <v>2317</v>
      </c>
      <c r="S97" s="3" t="s">
        <v>1167</v>
      </c>
      <c r="T97" s="9">
        <v>18808456</v>
      </c>
      <c r="AC97" s="229"/>
      <c r="AD97" s="50"/>
    </row>
    <row r="98" spans="1:30" ht="15" customHeight="1">
      <c r="A98" s="50" t="s">
        <v>1285</v>
      </c>
      <c r="B98" s="7" t="s">
        <v>1286</v>
      </c>
      <c r="C98" s="6" t="s">
        <v>109</v>
      </c>
      <c r="D98" s="2" t="s">
        <v>110</v>
      </c>
      <c r="E98" s="2" t="s">
        <v>2019</v>
      </c>
      <c r="F98" s="2" t="s">
        <v>2020</v>
      </c>
      <c r="G98" s="217">
        <v>28</v>
      </c>
      <c r="H98" s="12" t="s">
        <v>110</v>
      </c>
      <c r="I98" s="6" t="s">
        <v>1287</v>
      </c>
      <c r="J98" s="2" t="s">
        <v>17</v>
      </c>
      <c r="K98" s="6" t="s">
        <v>805</v>
      </c>
      <c r="L98" s="32" t="s">
        <v>1908</v>
      </c>
      <c r="M98" s="4" t="s">
        <v>2478</v>
      </c>
      <c r="N98" s="222">
        <v>2007</v>
      </c>
      <c r="O98" s="4" t="s">
        <v>806</v>
      </c>
      <c r="P98" s="4" t="s">
        <v>213</v>
      </c>
      <c r="Q98" s="222">
        <v>282</v>
      </c>
      <c r="R98" s="222" t="s">
        <v>2479</v>
      </c>
      <c r="S98" s="3" t="s">
        <v>1288</v>
      </c>
      <c r="T98" s="23">
        <v>17652095</v>
      </c>
      <c r="AC98" s="229"/>
      <c r="AD98" s="50"/>
    </row>
    <row r="99" spans="1:30" s="242" customFormat="1" ht="20" customHeight="1">
      <c r="A99" s="232" t="s">
        <v>116</v>
      </c>
      <c r="B99" s="233"/>
      <c r="C99" s="234"/>
      <c r="D99" s="234"/>
      <c r="E99" s="234"/>
      <c r="F99" s="234" t="s">
        <v>1908</v>
      </c>
      <c r="G99" s="235"/>
      <c r="H99" s="234"/>
      <c r="I99" s="234"/>
      <c r="J99" s="234"/>
      <c r="K99" s="234"/>
      <c r="L99" s="237"/>
      <c r="M99" s="236"/>
      <c r="N99" s="238"/>
      <c r="O99" s="236"/>
      <c r="P99" s="236"/>
      <c r="Q99" s="236"/>
      <c r="R99" s="238"/>
      <c r="S99" s="236"/>
      <c r="T99" s="239"/>
      <c r="U99" s="236"/>
      <c r="V99" s="236"/>
      <c r="W99" s="239"/>
      <c r="X99" s="239"/>
      <c r="Y99" s="239"/>
      <c r="Z99" s="239"/>
      <c r="AA99" s="239"/>
      <c r="AB99" s="239"/>
      <c r="AC99" s="240"/>
      <c r="AD99" s="241"/>
    </row>
    <row r="100" spans="1:30" ht="15" customHeight="1">
      <c r="A100" s="47" t="s">
        <v>53</v>
      </c>
      <c r="B100" s="17" t="s">
        <v>1546</v>
      </c>
      <c r="C100" s="2" t="s">
        <v>116</v>
      </c>
      <c r="D100" s="2" t="s">
        <v>2078</v>
      </c>
      <c r="E100" s="2" t="s">
        <v>2079</v>
      </c>
      <c r="F100" s="2" t="s">
        <v>2665</v>
      </c>
      <c r="G100" s="217">
        <v>181</v>
      </c>
      <c r="H100" s="2" t="s">
        <v>1563</v>
      </c>
      <c r="I100" s="2" t="s">
        <v>1562</v>
      </c>
      <c r="J100" s="3" t="s">
        <v>133</v>
      </c>
      <c r="L100" s="32" t="s">
        <v>55</v>
      </c>
      <c r="M100" s="4" t="s">
        <v>2196</v>
      </c>
      <c r="N100" s="222">
        <v>2010</v>
      </c>
      <c r="O100" s="4" t="s">
        <v>56</v>
      </c>
      <c r="P100" s="4" t="s">
        <v>57</v>
      </c>
      <c r="Q100" s="222">
        <v>152</v>
      </c>
      <c r="R100" s="222" t="s">
        <v>2197</v>
      </c>
      <c r="S100" s="3" t="s">
        <v>1334</v>
      </c>
      <c r="T100" s="23">
        <v>19923239</v>
      </c>
      <c r="AC100" s="229"/>
      <c r="AD100" s="47"/>
    </row>
    <row r="101" spans="1:30" ht="15" customHeight="1">
      <c r="A101" s="50" t="s">
        <v>99</v>
      </c>
      <c r="B101" s="122" t="s">
        <v>100</v>
      </c>
      <c r="C101" s="62" t="s">
        <v>2765</v>
      </c>
      <c r="D101" s="62" t="s">
        <v>2971</v>
      </c>
      <c r="E101" s="62" t="s">
        <v>1931</v>
      </c>
      <c r="F101" s="62" t="s">
        <v>1932</v>
      </c>
      <c r="G101" s="220">
        <v>185</v>
      </c>
      <c r="H101" s="62" t="s">
        <v>102</v>
      </c>
      <c r="I101" s="62" t="s">
        <v>103</v>
      </c>
      <c r="J101" s="20" t="s">
        <v>2970</v>
      </c>
      <c r="K101" s="45" t="s">
        <v>1922</v>
      </c>
      <c r="L101" s="32" t="s">
        <v>1908</v>
      </c>
      <c r="M101" s="45" t="s">
        <v>2215</v>
      </c>
      <c r="N101" s="178">
        <v>2012</v>
      </c>
      <c r="O101" s="45" t="s">
        <v>105</v>
      </c>
      <c r="P101" s="45" t="s">
        <v>106</v>
      </c>
      <c r="Q101" s="178">
        <v>12</v>
      </c>
      <c r="R101" s="178" t="s">
        <v>2216</v>
      </c>
      <c r="S101" s="45" t="s">
        <v>296</v>
      </c>
      <c r="T101" s="25">
        <v>22233193</v>
      </c>
      <c r="U101" s="45" t="s">
        <v>2217</v>
      </c>
      <c r="V101" s="165">
        <v>2012</v>
      </c>
      <c r="W101" s="165" t="s">
        <v>2218</v>
      </c>
      <c r="X101" s="165" t="s">
        <v>57</v>
      </c>
      <c r="Y101" s="165">
        <v>160</v>
      </c>
      <c r="Z101" s="165" t="s">
        <v>2216</v>
      </c>
      <c r="AA101" s="45" t="s">
        <v>1923</v>
      </c>
      <c r="AB101" s="25">
        <v>22932756</v>
      </c>
      <c r="AC101" s="229"/>
      <c r="AD101" s="50"/>
    </row>
    <row r="102" spans="1:30" ht="15" customHeight="1">
      <c r="A102" s="50" t="s">
        <v>115</v>
      </c>
      <c r="B102" s="7" t="s">
        <v>1295</v>
      </c>
      <c r="C102" s="6" t="s">
        <v>116</v>
      </c>
      <c r="D102" s="2" t="s">
        <v>117</v>
      </c>
      <c r="E102" s="2" t="s">
        <v>1967</v>
      </c>
      <c r="F102" s="2" t="s">
        <v>1968</v>
      </c>
      <c r="G102" s="217">
        <v>49</v>
      </c>
      <c r="H102" s="2" t="s">
        <v>117</v>
      </c>
      <c r="I102" s="2" t="s">
        <v>118</v>
      </c>
      <c r="J102" s="275" t="s">
        <v>2909</v>
      </c>
      <c r="K102" s="6" t="s">
        <v>119</v>
      </c>
      <c r="L102" s="32" t="s">
        <v>1908</v>
      </c>
      <c r="M102" s="4" t="s">
        <v>2221</v>
      </c>
      <c r="N102" s="222">
        <v>2011</v>
      </c>
      <c r="O102" s="4" t="s">
        <v>121</v>
      </c>
      <c r="P102" s="4" t="s">
        <v>22</v>
      </c>
      <c r="Q102" s="222">
        <v>67</v>
      </c>
      <c r="R102" s="222" t="s">
        <v>2222</v>
      </c>
      <c r="S102" s="3" t="s">
        <v>120</v>
      </c>
      <c r="T102" s="23">
        <v>21554450</v>
      </c>
      <c r="AC102" s="229"/>
      <c r="AD102" s="50"/>
    </row>
    <row r="103" spans="1:30" ht="15" customHeight="1">
      <c r="A103" s="50" t="s">
        <v>206</v>
      </c>
      <c r="B103" s="7" t="s">
        <v>207</v>
      </c>
      <c r="C103" s="6" t="s">
        <v>116</v>
      </c>
      <c r="D103" s="2" t="s">
        <v>208</v>
      </c>
      <c r="E103" s="2" t="s">
        <v>2060</v>
      </c>
      <c r="F103" s="2" t="s">
        <v>2061</v>
      </c>
      <c r="G103" s="217">
        <v>60</v>
      </c>
      <c r="H103" s="2" t="s">
        <v>208</v>
      </c>
      <c r="I103" s="2" t="s">
        <v>209</v>
      </c>
      <c r="J103" s="20" t="s">
        <v>366</v>
      </c>
      <c r="K103" s="6" t="s">
        <v>210</v>
      </c>
      <c r="L103" s="32" t="s">
        <v>211</v>
      </c>
      <c r="M103" s="4" t="s">
        <v>2258</v>
      </c>
      <c r="N103" s="222">
        <v>2010</v>
      </c>
      <c r="O103" s="4" t="s">
        <v>212</v>
      </c>
      <c r="P103" s="4" t="s">
        <v>213</v>
      </c>
      <c r="Q103" s="222">
        <v>285</v>
      </c>
      <c r="R103" s="222" t="s">
        <v>2259</v>
      </c>
      <c r="S103" s="3" t="s">
        <v>1345</v>
      </c>
      <c r="T103" s="23">
        <v>20650897</v>
      </c>
      <c r="AC103" s="229"/>
      <c r="AD103" s="50"/>
    </row>
    <row r="104" spans="1:30" ht="15" customHeight="1">
      <c r="A104" s="50" t="s">
        <v>1414</v>
      </c>
      <c r="B104" s="17" t="s">
        <v>1440</v>
      </c>
      <c r="C104" s="2" t="s">
        <v>116</v>
      </c>
      <c r="D104" s="2" t="s">
        <v>569</v>
      </c>
      <c r="E104" s="2" t="s">
        <v>1975</v>
      </c>
      <c r="F104" s="2" t="s">
        <v>1976</v>
      </c>
      <c r="G104" s="217">
        <v>22</v>
      </c>
      <c r="H104" s="2" t="s">
        <v>569</v>
      </c>
      <c r="I104" s="2" t="s">
        <v>1466</v>
      </c>
      <c r="J104" s="20" t="s">
        <v>17</v>
      </c>
      <c r="L104" s="32" t="s">
        <v>1908</v>
      </c>
      <c r="M104" s="4" t="s">
        <v>2285</v>
      </c>
      <c r="N104" s="222">
        <v>2013</v>
      </c>
      <c r="O104" s="4" t="s">
        <v>1490</v>
      </c>
      <c r="P104" s="4" t="s">
        <v>22</v>
      </c>
      <c r="Q104" s="222">
        <v>75</v>
      </c>
      <c r="R104" s="222" t="s">
        <v>2286</v>
      </c>
      <c r="S104" s="3" t="s">
        <v>1491</v>
      </c>
      <c r="T104" s="23">
        <v>23711240</v>
      </c>
      <c r="AC104" s="229"/>
      <c r="AD104" s="50"/>
    </row>
    <row r="105" spans="1:30" ht="15" customHeight="1">
      <c r="A105" s="50" t="s">
        <v>293</v>
      </c>
      <c r="B105" s="122" t="s">
        <v>294</v>
      </c>
      <c r="C105" s="62" t="s">
        <v>2765</v>
      </c>
      <c r="D105" s="62" t="s">
        <v>2971</v>
      </c>
      <c r="E105" s="62" t="s">
        <v>1931</v>
      </c>
      <c r="F105" s="62" t="s">
        <v>1932</v>
      </c>
      <c r="G105" s="220">
        <v>185</v>
      </c>
      <c r="H105" s="62" t="s">
        <v>102</v>
      </c>
      <c r="I105" s="62" t="s">
        <v>295</v>
      </c>
      <c r="J105" s="175" t="s">
        <v>2970</v>
      </c>
      <c r="K105" s="62" t="s">
        <v>1922</v>
      </c>
      <c r="L105" s="32" t="s">
        <v>1908</v>
      </c>
      <c r="M105" s="45" t="s">
        <v>2289</v>
      </c>
      <c r="N105" s="178">
        <v>2012</v>
      </c>
      <c r="O105" s="45" t="s">
        <v>105</v>
      </c>
      <c r="P105" s="45" t="s">
        <v>106</v>
      </c>
      <c r="Q105" s="178">
        <v>12</v>
      </c>
      <c r="R105" s="178" t="s">
        <v>2216</v>
      </c>
      <c r="S105" s="45" t="s">
        <v>296</v>
      </c>
      <c r="T105" s="25">
        <v>22233193</v>
      </c>
      <c r="U105" s="45" t="s">
        <v>2217</v>
      </c>
      <c r="V105" s="165">
        <v>2012</v>
      </c>
      <c r="W105" s="165" t="s">
        <v>2218</v>
      </c>
      <c r="X105" s="165" t="s">
        <v>57</v>
      </c>
      <c r="Y105" s="165">
        <v>160</v>
      </c>
      <c r="Z105" s="165" t="s">
        <v>2216</v>
      </c>
      <c r="AA105" s="45" t="s">
        <v>1923</v>
      </c>
      <c r="AB105" s="25">
        <v>22932756</v>
      </c>
      <c r="AC105" s="229"/>
      <c r="AD105" s="50"/>
    </row>
    <row r="106" spans="1:30" ht="15" customHeight="1">
      <c r="A106" s="50" t="s">
        <v>408</v>
      </c>
      <c r="B106" s="7" t="s">
        <v>409</v>
      </c>
      <c r="C106" s="6" t="s">
        <v>116</v>
      </c>
      <c r="D106" s="2" t="s">
        <v>410</v>
      </c>
      <c r="E106" s="2" t="s">
        <v>2120</v>
      </c>
      <c r="F106" s="2" t="s">
        <v>2121</v>
      </c>
      <c r="G106" s="217">
        <v>0</v>
      </c>
      <c r="H106" s="2" t="s">
        <v>410</v>
      </c>
      <c r="I106" s="2" t="s">
        <v>411</v>
      </c>
      <c r="J106" s="20" t="s">
        <v>2910</v>
      </c>
      <c r="K106" s="6" t="s">
        <v>412</v>
      </c>
      <c r="L106" s="32" t="s">
        <v>1908</v>
      </c>
      <c r="M106" s="4" t="s">
        <v>2327</v>
      </c>
      <c r="N106" s="222">
        <v>2011</v>
      </c>
      <c r="O106" s="4" t="s">
        <v>414</v>
      </c>
      <c r="P106" s="4" t="s">
        <v>46</v>
      </c>
      <c r="Q106" s="222">
        <v>23</v>
      </c>
      <c r="R106" s="222" t="s">
        <v>2328</v>
      </c>
      <c r="S106" s="3" t="s">
        <v>413</v>
      </c>
      <c r="T106" s="23">
        <v>21505066</v>
      </c>
      <c r="AC106" s="229"/>
      <c r="AD106" s="50"/>
    </row>
    <row r="107" spans="1:30" ht="15" customHeight="1">
      <c r="A107" s="53" t="s">
        <v>1533</v>
      </c>
      <c r="B107" s="7"/>
      <c r="C107" s="6" t="s">
        <v>116</v>
      </c>
      <c r="D107" s="2" t="s">
        <v>427</v>
      </c>
      <c r="E107" s="2" t="s">
        <v>1816</v>
      </c>
      <c r="F107" s="2" t="s">
        <v>1996</v>
      </c>
      <c r="G107" s="217">
        <v>45</v>
      </c>
      <c r="H107" s="2" t="s">
        <v>427</v>
      </c>
      <c r="I107" s="6" t="s">
        <v>1816</v>
      </c>
      <c r="J107" s="20" t="s">
        <v>366</v>
      </c>
      <c r="K107" s="6" t="s">
        <v>428</v>
      </c>
      <c r="L107" s="32" t="s">
        <v>321</v>
      </c>
      <c r="M107" s="4" t="s">
        <v>2335</v>
      </c>
      <c r="N107" s="224">
        <v>2004</v>
      </c>
      <c r="O107" s="3" t="s">
        <v>1909</v>
      </c>
      <c r="P107" s="3" t="s">
        <v>393</v>
      </c>
      <c r="Q107" s="224">
        <v>566</v>
      </c>
      <c r="R107" s="222" t="s">
        <v>2336</v>
      </c>
      <c r="S107" s="3" t="s">
        <v>1815</v>
      </c>
      <c r="T107" s="9">
        <v>15147879</v>
      </c>
      <c r="AC107" s="229"/>
      <c r="AD107" s="53"/>
    </row>
    <row r="108" spans="1:30" ht="15" customHeight="1">
      <c r="A108" s="50" t="s">
        <v>442</v>
      </c>
      <c r="B108" s="7" t="s">
        <v>443</v>
      </c>
      <c r="C108" s="6" t="s">
        <v>2972</v>
      </c>
      <c r="D108" s="2" t="s">
        <v>444</v>
      </c>
      <c r="E108" s="2" t="s">
        <v>445</v>
      </c>
      <c r="F108" s="2" t="s">
        <v>1955</v>
      </c>
      <c r="G108" s="217">
        <v>40</v>
      </c>
      <c r="H108" s="2" t="s">
        <v>444</v>
      </c>
      <c r="I108" s="2" t="s">
        <v>445</v>
      </c>
      <c r="J108" s="20" t="s">
        <v>126</v>
      </c>
      <c r="K108" s="6" t="s">
        <v>20</v>
      </c>
      <c r="L108" s="32" t="s">
        <v>446</v>
      </c>
      <c r="M108" s="4" t="s">
        <v>2340</v>
      </c>
      <c r="N108" s="222">
        <v>1993</v>
      </c>
      <c r="O108" s="4" t="s">
        <v>448</v>
      </c>
      <c r="P108" s="4" t="s">
        <v>213</v>
      </c>
      <c r="Q108" s="222">
        <v>268</v>
      </c>
      <c r="R108" s="222" t="s">
        <v>2341</v>
      </c>
      <c r="S108" s="3" t="s">
        <v>447</v>
      </c>
      <c r="T108" s="9">
        <v>8102138</v>
      </c>
      <c r="AC108" s="229"/>
      <c r="AD108" s="50"/>
    </row>
    <row r="109" spans="1:30" ht="15" customHeight="1">
      <c r="A109" s="58" t="s">
        <v>501</v>
      </c>
      <c r="B109" s="7" t="s">
        <v>502</v>
      </c>
      <c r="C109" s="6" t="s">
        <v>116</v>
      </c>
      <c r="D109" s="2" t="s">
        <v>503</v>
      </c>
      <c r="E109" s="2" t="s">
        <v>1977</v>
      </c>
      <c r="F109" s="2" t="s">
        <v>1978</v>
      </c>
      <c r="G109" s="217">
        <v>47</v>
      </c>
      <c r="H109" s="2" t="s">
        <v>503</v>
      </c>
      <c r="I109" s="2" t="s">
        <v>504</v>
      </c>
      <c r="J109" s="20" t="s">
        <v>133</v>
      </c>
      <c r="K109" s="3" t="s">
        <v>1708</v>
      </c>
      <c r="L109" s="32" t="s">
        <v>453</v>
      </c>
      <c r="M109" s="4" t="s">
        <v>2361</v>
      </c>
      <c r="N109" s="222">
        <v>2006</v>
      </c>
      <c r="O109" s="4" t="s">
        <v>505</v>
      </c>
      <c r="P109" s="4" t="s">
        <v>46</v>
      </c>
      <c r="Q109" s="222">
        <v>18</v>
      </c>
      <c r="R109" s="222" t="s">
        <v>2362</v>
      </c>
      <c r="S109" s="3" t="s">
        <v>1361</v>
      </c>
      <c r="T109" s="9">
        <v>17189343</v>
      </c>
      <c r="U109" s="45"/>
      <c r="V109" s="45"/>
      <c r="AC109" s="229"/>
      <c r="AD109" s="50"/>
    </row>
    <row r="110" spans="1:30" ht="15" customHeight="1">
      <c r="A110" s="58" t="s">
        <v>521</v>
      </c>
      <c r="B110" s="7" t="s">
        <v>522</v>
      </c>
      <c r="C110" s="6" t="s">
        <v>116</v>
      </c>
      <c r="D110" s="2" t="s">
        <v>523</v>
      </c>
      <c r="E110" s="2" t="s">
        <v>2037</v>
      </c>
      <c r="F110" s="2" t="s">
        <v>2038</v>
      </c>
      <c r="G110" s="217">
        <v>19</v>
      </c>
      <c r="H110" s="2" t="s">
        <v>523</v>
      </c>
      <c r="I110" s="2" t="s">
        <v>524</v>
      </c>
      <c r="J110" s="20" t="s">
        <v>2911</v>
      </c>
      <c r="K110" s="6" t="s">
        <v>525</v>
      </c>
      <c r="L110" s="32" t="s">
        <v>1908</v>
      </c>
      <c r="M110" s="4" t="s">
        <v>2371</v>
      </c>
      <c r="N110" s="222">
        <v>1998</v>
      </c>
      <c r="O110" s="4" t="s">
        <v>526</v>
      </c>
      <c r="P110" s="4" t="s">
        <v>57</v>
      </c>
      <c r="Q110" s="222">
        <v>117</v>
      </c>
      <c r="R110" s="222" t="s">
        <v>2372</v>
      </c>
      <c r="S110" s="3" t="s">
        <v>1363</v>
      </c>
      <c r="T110" s="9">
        <v>9662534</v>
      </c>
      <c r="AC110" s="229"/>
      <c r="AD110" s="50"/>
    </row>
    <row r="111" spans="1:30" ht="15" customHeight="1">
      <c r="A111" s="58" t="s">
        <v>539</v>
      </c>
      <c r="B111" s="87" t="s">
        <v>2681</v>
      </c>
      <c r="C111" s="6" t="s">
        <v>3003</v>
      </c>
      <c r="D111" s="2" t="s">
        <v>523</v>
      </c>
      <c r="E111" s="2" t="s">
        <v>2037</v>
      </c>
      <c r="F111" s="2" t="s">
        <v>2038</v>
      </c>
      <c r="G111" s="217">
        <v>19</v>
      </c>
      <c r="H111" s="2" t="s">
        <v>523</v>
      </c>
      <c r="I111" s="2" t="s">
        <v>540</v>
      </c>
      <c r="J111" s="20" t="s">
        <v>541</v>
      </c>
      <c r="K111" s="6" t="s">
        <v>542</v>
      </c>
      <c r="L111" s="32" t="s">
        <v>543</v>
      </c>
      <c r="M111" s="4" t="s">
        <v>2377</v>
      </c>
      <c r="N111" s="222">
        <v>2006</v>
      </c>
      <c r="O111" s="4" t="s">
        <v>545</v>
      </c>
      <c r="P111" s="4" t="s">
        <v>46</v>
      </c>
      <c r="Q111" s="222">
        <v>18</v>
      </c>
      <c r="R111" s="222" t="s">
        <v>2378</v>
      </c>
      <c r="S111" s="3" t="s">
        <v>544</v>
      </c>
      <c r="T111" s="23">
        <v>16415206</v>
      </c>
      <c r="AC111" s="229"/>
      <c r="AD111" s="50"/>
    </row>
    <row r="112" spans="1:30" ht="15" customHeight="1">
      <c r="A112" s="58" t="s">
        <v>2871</v>
      </c>
      <c r="B112" s="7" t="s">
        <v>643</v>
      </c>
      <c r="C112" s="20" t="s">
        <v>116</v>
      </c>
      <c r="D112" s="2" t="s">
        <v>110</v>
      </c>
      <c r="E112" s="2" t="s">
        <v>2019</v>
      </c>
      <c r="F112" s="2" t="s">
        <v>2020</v>
      </c>
      <c r="G112" s="217">
        <v>28</v>
      </c>
      <c r="H112" s="12" t="s">
        <v>110</v>
      </c>
      <c r="I112" s="6" t="s">
        <v>644</v>
      </c>
      <c r="J112" s="2" t="s">
        <v>2993</v>
      </c>
      <c r="K112" s="6" t="s">
        <v>645</v>
      </c>
      <c r="L112" s="32" t="s">
        <v>1908</v>
      </c>
      <c r="M112" s="4" t="s">
        <v>2419</v>
      </c>
      <c r="N112" s="222">
        <v>2010</v>
      </c>
      <c r="O112" s="4" t="s">
        <v>646</v>
      </c>
      <c r="P112" s="4" t="s">
        <v>46</v>
      </c>
      <c r="Q112" s="222">
        <v>22</v>
      </c>
      <c r="R112" s="222" t="s">
        <v>2420</v>
      </c>
      <c r="S112" s="3" t="s">
        <v>1223</v>
      </c>
      <c r="T112" s="25">
        <v>20699392</v>
      </c>
      <c r="AC112" s="229"/>
      <c r="AD112" s="50"/>
    </row>
    <row r="113" spans="1:30" ht="15" customHeight="1">
      <c r="A113" s="58" t="s">
        <v>679</v>
      </c>
      <c r="B113" s="7" t="s">
        <v>680</v>
      </c>
      <c r="C113" s="6" t="s">
        <v>3003</v>
      </c>
      <c r="D113" s="2" t="s">
        <v>681</v>
      </c>
      <c r="E113" s="2" t="s">
        <v>682</v>
      </c>
      <c r="F113" s="2" t="s">
        <v>1955</v>
      </c>
      <c r="G113" s="217">
        <v>39</v>
      </c>
      <c r="H113" s="2" t="s">
        <v>681</v>
      </c>
      <c r="I113" s="2" t="s">
        <v>682</v>
      </c>
      <c r="J113" s="20" t="s">
        <v>17</v>
      </c>
      <c r="K113" s="6" t="s">
        <v>20</v>
      </c>
      <c r="L113" s="32" t="s">
        <v>683</v>
      </c>
      <c r="M113" s="4" t="s">
        <v>2431</v>
      </c>
      <c r="N113" s="222">
        <v>1994</v>
      </c>
      <c r="O113" s="4" t="s">
        <v>685</v>
      </c>
      <c r="P113" s="4" t="s">
        <v>46</v>
      </c>
      <c r="Q113" s="222">
        <v>6</v>
      </c>
      <c r="R113" s="222" t="s">
        <v>2432</v>
      </c>
      <c r="S113" s="3" t="s">
        <v>684</v>
      </c>
      <c r="T113" s="9">
        <v>7907506</v>
      </c>
      <c r="AC113" s="229"/>
      <c r="AD113" s="50"/>
    </row>
    <row r="114" spans="1:30" ht="15" customHeight="1">
      <c r="A114" s="58" t="s">
        <v>1421</v>
      </c>
      <c r="B114" s="17" t="s">
        <v>1446</v>
      </c>
      <c r="C114" s="2" t="s">
        <v>116</v>
      </c>
      <c r="D114" s="2" t="s">
        <v>208</v>
      </c>
      <c r="E114" s="2" t="s">
        <v>2060</v>
      </c>
      <c r="F114" s="2" t="s">
        <v>2061</v>
      </c>
      <c r="G114" s="217">
        <v>60</v>
      </c>
      <c r="H114" s="2" t="s">
        <v>208</v>
      </c>
      <c r="I114" s="2" t="s">
        <v>1470</v>
      </c>
      <c r="J114" s="20" t="s">
        <v>133</v>
      </c>
      <c r="K114" s="2" t="s">
        <v>1479</v>
      </c>
      <c r="L114" s="32" t="s">
        <v>1908</v>
      </c>
      <c r="M114" s="4" t="s">
        <v>2446</v>
      </c>
      <c r="N114" s="222">
        <v>2012</v>
      </c>
      <c r="O114" s="4" t="s">
        <v>1504</v>
      </c>
      <c r="P114" s="4" t="s">
        <v>1505</v>
      </c>
      <c r="Q114" s="222">
        <v>63</v>
      </c>
      <c r="R114" s="222" t="s">
        <v>2447</v>
      </c>
      <c r="S114" s="3" t="s">
        <v>1506</v>
      </c>
      <c r="T114" s="23">
        <v>22791820</v>
      </c>
      <c r="AC114" s="229"/>
      <c r="AD114" s="50"/>
    </row>
    <row r="115" spans="1:30" ht="15" customHeight="1">
      <c r="A115" s="50" t="s">
        <v>842</v>
      </c>
      <c r="B115" s="7" t="s">
        <v>843</v>
      </c>
      <c r="C115" s="6" t="s">
        <v>116</v>
      </c>
      <c r="D115" s="2" t="s">
        <v>509</v>
      </c>
      <c r="E115" s="2" t="s">
        <v>2047</v>
      </c>
      <c r="F115" s="2" t="s">
        <v>2048</v>
      </c>
      <c r="G115" s="217">
        <v>23</v>
      </c>
      <c r="H115" s="2" t="s">
        <v>509</v>
      </c>
      <c r="I115" s="2" t="s">
        <v>3004</v>
      </c>
      <c r="J115" s="20" t="s">
        <v>913</v>
      </c>
      <c r="K115" s="6"/>
      <c r="L115" s="32" t="s">
        <v>1908</v>
      </c>
      <c r="M115" s="4" t="s">
        <v>2365</v>
      </c>
      <c r="N115" s="222">
        <v>2002</v>
      </c>
      <c r="O115" s="4" t="s">
        <v>513</v>
      </c>
      <c r="P115" s="4" t="s">
        <v>57</v>
      </c>
      <c r="Q115" s="222">
        <v>129</v>
      </c>
      <c r="R115" s="222" t="s">
        <v>2366</v>
      </c>
      <c r="S115" s="3" t="s">
        <v>512</v>
      </c>
      <c r="T115" s="9">
        <v>12068104</v>
      </c>
      <c r="AC115" s="229"/>
      <c r="AD115" s="50"/>
    </row>
    <row r="116" spans="1:30" ht="15" customHeight="1">
      <c r="A116" s="50" t="s">
        <v>873</v>
      </c>
      <c r="B116" s="7" t="s">
        <v>874</v>
      </c>
      <c r="C116" s="6" t="s">
        <v>3003</v>
      </c>
      <c r="D116" s="2" t="s">
        <v>875</v>
      </c>
      <c r="E116" s="2" t="s">
        <v>1929</v>
      </c>
      <c r="F116" s="2" t="s">
        <v>1930</v>
      </c>
      <c r="G116" s="217">
        <v>21</v>
      </c>
      <c r="H116" s="2" t="s">
        <v>875</v>
      </c>
      <c r="I116" s="2" t="s">
        <v>876</v>
      </c>
      <c r="J116" s="20" t="s">
        <v>877</v>
      </c>
      <c r="K116" s="6" t="s">
        <v>878</v>
      </c>
      <c r="L116" s="32" t="s">
        <v>879</v>
      </c>
      <c r="M116" s="4" t="s">
        <v>2501</v>
      </c>
      <c r="N116" s="222">
        <v>2005</v>
      </c>
      <c r="O116" s="4" t="s">
        <v>881</v>
      </c>
      <c r="P116" s="4" t="s">
        <v>46</v>
      </c>
      <c r="Q116" s="222">
        <v>17</v>
      </c>
      <c r="R116" s="222" t="s">
        <v>2502</v>
      </c>
      <c r="S116" s="3" t="s">
        <v>880</v>
      </c>
      <c r="T116" s="23">
        <v>15772283</v>
      </c>
      <c r="AC116" s="229"/>
      <c r="AD116" s="50"/>
    </row>
    <row r="117" spans="1:30" ht="15" customHeight="1">
      <c r="A117" s="50" t="s">
        <v>1430</v>
      </c>
      <c r="B117" s="17" t="s">
        <v>1455</v>
      </c>
      <c r="C117" s="2" t="s">
        <v>116</v>
      </c>
      <c r="D117" s="2" t="s">
        <v>569</v>
      </c>
      <c r="E117" s="2" t="s">
        <v>1975</v>
      </c>
      <c r="F117" s="2" t="s">
        <v>1976</v>
      </c>
      <c r="G117" s="217">
        <v>22</v>
      </c>
      <c r="H117" s="2" t="s">
        <v>569</v>
      </c>
      <c r="I117" s="4" t="s">
        <v>2930</v>
      </c>
      <c r="J117" s="20" t="s">
        <v>2931</v>
      </c>
      <c r="K117" s="4" t="s">
        <v>2901</v>
      </c>
      <c r="L117" s="32" t="s">
        <v>1908</v>
      </c>
      <c r="M117" s="4" t="s">
        <v>2285</v>
      </c>
      <c r="N117" s="222">
        <v>2013</v>
      </c>
      <c r="O117" s="4" t="s">
        <v>1490</v>
      </c>
      <c r="P117" s="4" t="s">
        <v>22</v>
      </c>
      <c r="Q117" s="222">
        <v>75</v>
      </c>
      <c r="R117" s="222" t="s">
        <v>2286</v>
      </c>
      <c r="S117" s="3" t="s">
        <v>1491</v>
      </c>
      <c r="T117" s="23">
        <v>23711240</v>
      </c>
      <c r="AC117" s="229"/>
      <c r="AD117" s="50"/>
    </row>
    <row r="118" spans="1:30" ht="15" customHeight="1">
      <c r="A118" s="50" t="s">
        <v>964</v>
      </c>
      <c r="B118" s="7" t="s">
        <v>965</v>
      </c>
      <c r="C118" s="6" t="s">
        <v>2929</v>
      </c>
      <c r="D118" s="2" t="s">
        <v>216</v>
      </c>
      <c r="E118" s="2" t="s">
        <v>1988</v>
      </c>
      <c r="F118" s="2" t="s">
        <v>1989</v>
      </c>
      <c r="G118" s="217">
        <v>95</v>
      </c>
      <c r="H118" s="2" t="s">
        <v>216</v>
      </c>
      <c r="I118" s="2" t="s">
        <v>966</v>
      </c>
      <c r="J118" s="20" t="s">
        <v>2913</v>
      </c>
      <c r="K118" s="6" t="s">
        <v>967</v>
      </c>
      <c r="L118" s="32" t="s">
        <v>1908</v>
      </c>
      <c r="M118" s="4" t="s">
        <v>2533</v>
      </c>
      <c r="N118" s="222">
        <v>2011</v>
      </c>
      <c r="O118" s="4" t="s">
        <v>968</v>
      </c>
      <c r="P118" s="4" t="s">
        <v>22</v>
      </c>
      <c r="Q118" s="222">
        <v>68</v>
      </c>
      <c r="R118" s="222" t="s">
        <v>2534</v>
      </c>
      <c r="S118" s="3" t="s">
        <v>969</v>
      </c>
      <c r="T118" s="23">
        <v>21790813</v>
      </c>
      <c r="AC118" s="229"/>
      <c r="AD118" s="50"/>
    </row>
    <row r="119" spans="1:30" s="45" customFormat="1" ht="15" customHeight="1">
      <c r="A119" s="48" t="s">
        <v>976</v>
      </c>
      <c r="B119" s="7" t="s">
        <v>977</v>
      </c>
      <c r="C119" s="6" t="s">
        <v>116</v>
      </c>
      <c r="D119" s="2" t="s">
        <v>978</v>
      </c>
      <c r="E119" s="2" t="s">
        <v>1948</v>
      </c>
      <c r="F119" s="2" t="s">
        <v>2664</v>
      </c>
      <c r="G119" s="217" t="s">
        <v>2130</v>
      </c>
      <c r="H119" s="2" t="s">
        <v>978</v>
      </c>
      <c r="I119" s="2" t="s">
        <v>979</v>
      </c>
      <c r="J119" s="20" t="s">
        <v>17</v>
      </c>
      <c r="K119" s="6" t="s">
        <v>980</v>
      </c>
      <c r="L119" s="32" t="s">
        <v>981</v>
      </c>
      <c r="M119" s="4" t="s">
        <v>2537</v>
      </c>
      <c r="N119" s="222">
        <v>2010</v>
      </c>
      <c r="O119" s="4" t="s">
        <v>982</v>
      </c>
      <c r="P119" s="4" t="s">
        <v>983</v>
      </c>
      <c r="Q119" s="222">
        <v>6</v>
      </c>
      <c r="R119" s="222" t="s">
        <v>2538</v>
      </c>
      <c r="S119" s="3" t="s">
        <v>984</v>
      </c>
      <c r="T119" s="4">
        <v>20574160</v>
      </c>
      <c r="U119" s="4"/>
      <c r="V119" s="4"/>
      <c r="W119" s="43"/>
      <c r="X119" s="43"/>
      <c r="Y119" s="43"/>
      <c r="Z119" s="43"/>
      <c r="AA119" s="43"/>
      <c r="AB119" s="43"/>
      <c r="AC119" s="62"/>
      <c r="AD119" s="48"/>
    </row>
    <row r="120" spans="1:30" ht="15" customHeight="1">
      <c r="A120" s="50" t="s">
        <v>1003</v>
      </c>
      <c r="B120" s="7" t="s">
        <v>1004</v>
      </c>
      <c r="C120" s="6" t="s">
        <v>116</v>
      </c>
      <c r="D120" s="2" t="s">
        <v>1005</v>
      </c>
      <c r="E120" s="2" t="s">
        <v>2058</v>
      </c>
      <c r="F120" s="2" t="s">
        <v>2059</v>
      </c>
      <c r="G120" s="217">
        <v>48</v>
      </c>
      <c r="H120" s="2" t="s">
        <v>1005</v>
      </c>
      <c r="I120" s="2" t="s">
        <v>1006</v>
      </c>
      <c r="J120" s="20" t="s">
        <v>17</v>
      </c>
      <c r="K120" s="6" t="s">
        <v>1007</v>
      </c>
      <c r="L120" s="32" t="s">
        <v>1908</v>
      </c>
      <c r="M120" s="4" t="s">
        <v>2542</v>
      </c>
      <c r="N120" s="222">
        <v>2007</v>
      </c>
      <c r="O120" s="4" t="s">
        <v>1008</v>
      </c>
      <c r="P120" s="4" t="s">
        <v>57</v>
      </c>
      <c r="Q120" s="222">
        <v>144</v>
      </c>
      <c r="R120" s="222" t="s">
        <v>2543</v>
      </c>
      <c r="S120" s="3" t="s">
        <v>1391</v>
      </c>
      <c r="T120" s="9">
        <v>17449644</v>
      </c>
      <c r="AC120" s="229"/>
      <c r="AD120" s="50"/>
    </row>
    <row r="121" spans="1:30" ht="15" customHeight="1">
      <c r="A121" s="50" t="s">
        <v>1095</v>
      </c>
      <c r="B121" s="7" t="s">
        <v>1096</v>
      </c>
      <c r="C121" s="6" t="s">
        <v>116</v>
      </c>
      <c r="D121" s="2" t="s">
        <v>410</v>
      </c>
      <c r="E121" s="2" t="s">
        <v>2120</v>
      </c>
      <c r="F121" s="2" t="s">
        <v>2121</v>
      </c>
      <c r="G121" s="217">
        <v>0</v>
      </c>
      <c r="H121" s="2" t="s">
        <v>410</v>
      </c>
      <c r="I121" s="2" t="s">
        <v>1097</v>
      </c>
      <c r="J121" s="20" t="s">
        <v>2910</v>
      </c>
      <c r="K121" s="6" t="s">
        <v>1098</v>
      </c>
      <c r="L121" s="32" t="s">
        <v>1099</v>
      </c>
      <c r="M121" s="4" t="s">
        <v>2583</v>
      </c>
      <c r="N121" s="222">
        <v>2009</v>
      </c>
      <c r="O121" s="4" t="s">
        <v>1100</v>
      </c>
      <c r="P121" s="4" t="s">
        <v>1101</v>
      </c>
      <c r="Q121" s="222">
        <v>4</v>
      </c>
      <c r="R121" s="222">
        <v>0</v>
      </c>
      <c r="S121" s="3" t="s">
        <v>1398</v>
      </c>
      <c r="T121" s="23">
        <v>19812700</v>
      </c>
      <c r="AC121" s="229"/>
      <c r="AD121" s="50"/>
    </row>
    <row r="122" spans="1:30" ht="15" customHeight="1">
      <c r="A122" s="50" t="s">
        <v>1133</v>
      </c>
      <c r="B122" s="7" t="s">
        <v>1134</v>
      </c>
      <c r="C122" s="6" t="s">
        <v>116</v>
      </c>
      <c r="D122" s="2" t="s">
        <v>410</v>
      </c>
      <c r="E122" s="2" t="s">
        <v>2120</v>
      </c>
      <c r="F122" s="2" t="s">
        <v>2121</v>
      </c>
      <c r="G122" s="217">
        <v>0</v>
      </c>
      <c r="H122" s="2" t="s">
        <v>410</v>
      </c>
      <c r="I122" s="2" t="s">
        <v>1135</v>
      </c>
      <c r="J122" s="20" t="s">
        <v>2910</v>
      </c>
      <c r="K122" s="6" t="s">
        <v>432</v>
      </c>
      <c r="L122" s="32" t="s">
        <v>1136</v>
      </c>
      <c r="M122" s="4" t="s">
        <v>2597</v>
      </c>
      <c r="N122" s="222">
        <v>2011</v>
      </c>
      <c r="O122" s="4" t="s">
        <v>414</v>
      </c>
      <c r="P122" s="4" t="s">
        <v>46</v>
      </c>
      <c r="Q122" s="222">
        <v>23</v>
      </c>
      <c r="R122" s="222" t="s">
        <v>2328</v>
      </c>
      <c r="S122" s="3" t="s">
        <v>413</v>
      </c>
      <c r="T122" s="23">
        <v>21505066</v>
      </c>
      <c r="AC122" s="229"/>
      <c r="AD122" s="50"/>
    </row>
    <row r="123" spans="1:30" ht="15" customHeight="1">
      <c r="A123" s="50" t="s">
        <v>1222</v>
      </c>
      <c r="B123" s="122" t="s">
        <v>1294</v>
      </c>
      <c r="C123" s="62" t="s">
        <v>2765</v>
      </c>
      <c r="D123" s="62" t="s">
        <v>110</v>
      </c>
      <c r="E123" s="62" t="s">
        <v>2019</v>
      </c>
      <c r="F123" s="62" t="s">
        <v>2020</v>
      </c>
      <c r="G123" s="220">
        <v>28</v>
      </c>
      <c r="H123" s="12" t="s">
        <v>110</v>
      </c>
      <c r="I123" s="62" t="s">
        <v>2740</v>
      </c>
      <c r="J123" s="175" t="s">
        <v>2993</v>
      </c>
      <c r="K123" s="62" t="s">
        <v>645</v>
      </c>
      <c r="L123" s="32" t="s">
        <v>1908</v>
      </c>
      <c r="M123" s="45" t="s">
        <v>2419</v>
      </c>
      <c r="N123" s="178">
        <v>2010</v>
      </c>
      <c r="O123" s="45" t="s">
        <v>646</v>
      </c>
      <c r="P123" s="45" t="s">
        <v>46</v>
      </c>
      <c r="Q123" s="178">
        <v>22</v>
      </c>
      <c r="R123" s="178" t="s">
        <v>2420</v>
      </c>
      <c r="S123" s="45" t="s">
        <v>1223</v>
      </c>
      <c r="T123" s="25">
        <v>20699392</v>
      </c>
      <c r="U123" s="45"/>
      <c r="V123" s="45"/>
      <c r="W123" s="45"/>
      <c r="X123" s="45"/>
      <c r="Y123" s="45"/>
      <c r="Z123" s="45"/>
      <c r="AA123" s="45"/>
      <c r="AB123" s="45"/>
      <c r="AC123" s="229"/>
      <c r="AD123" s="50"/>
    </row>
    <row r="124" spans="1:30" ht="15" customHeight="1">
      <c r="A124" s="48" t="s">
        <v>1241</v>
      </c>
      <c r="B124" s="7" t="s">
        <v>1242</v>
      </c>
      <c r="C124" s="6" t="s">
        <v>116</v>
      </c>
      <c r="D124" s="2" t="s">
        <v>978</v>
      </c>
      <c r="E124" s="2" t="s">
        <v>1948</v>
      </c>
      <c r="F124" s="2" t="s">
        <v>2664</v>
      </c>
      <c r="G124" s="217" t="s">
        <v>2130</v>
      </c>
      <c r="H124" s="2" t="s">
        <v>978</v>
      </c>
      <c r="I124" s="2" t="s">
        <v>1243</v>
      </c>
      <c r="J124" s="20" t="s">
        <v>2912</v>
      </c>
      <c r="K124" s="6" t="s">
        <v>1244</v>
      </c>
      <c r="L124" s="32" t="s">
        <v>1245</v>
      </c>
      <c r="M124" s="4" t="s">
        <v>2634</v>
      </c>
      <c r="N124" s="222">
        <v>2010</v>
      </c>
      <c r="O124" s="4" t="s">
        <v>1246</v>
      </c>
      <c r="P124" s="4" t="s">
        <v>57</v>
      </c>
      <c r="Q124" s="222">
        <v>152</v>
      </c>
      <c r="R124" s="222" t="s">
        <v>2635</v>
      </c>
      <c r="S124" s="3" t="s">
        <v>1409</v>
      </c>
      <c r="T124" s="23">
        <v>20107029</v>
      </c>
      <c r="AC124" s="229"/>
      <c r="AD124" s="48"/>
    </row>
    <row r="125" spans="1:30" ht="15" customHeight="1">
      <c r="A125" s="50" t="s">
        <v>1249</v>
      </c>
      <c r="B125" s="7" t="s">
        <v>1250</v>
      </c>
      <c r="C125" s="6" t="s">
        <v>116</v>
      </c>
      <c r="D125" s="2" t="s">
        <v>1005</v>
      </c>
      <c r="E125" s="2" t="s">
        <v>2058</v>
      </c>
      <c r="F125" s="2" t="s">
        <v>2059</v>
      </c>
      <c r="G125" s="217">
        <v>48</v>
      </c>
      <c r="H125" s="2" t="s">
        <v>1005</v>
      </c>
      <c r="I125" s="2" t="s">
        <v>1251</v>
      </c>
      <c r="J125" s="2" t="s">
        <v>17</v>
      </c>
      <c r="K125" s="3" t="s">
        <v>1007</v>
      </c>
      <c r="L125" s="32" t="s">
        <v>1908</v>
      </c>
      <c r="M125" s="4" t="s">
        <v>2542</v>
      </c>
      <c r="N125" s="222">
        <v>2007</v>
      </c>
      <c r="O125" s="4" t="s">
        <v>1008</v>
      </c>
      <c r="P125" s="4" t="s">
        <v>57</v>
      </c>
      <c r="Q125" s="222">
        <v>144</v>
      </c>
      <c r="R125" s="222" t="s">
        <v>2543</v>
      </c>
      <c r="S125" s="3" t="s">
        <v>1391</v>
      </c>
      <c r="T125" s="9">
        <v>17449644</v>
      </c>
      <c r="AC125" s="229"/>
      <c r="AD125" s="50"/>
    </row>
    <row r="126" spans="1:30" s="242" customFormat="1" ht="20" customHeight="1">
      <c r="A126" s="232" t="s">
        <v>2656</v>
      </c>
      <c r="B126" s="233"/>
      <c r="C126" s="234"/>
      <c r="D126" s="234"/>
      <c r="E126" s="234"/>
      <c r="F126" s="234" t="s">
        <v>1908</v>
      </c>
      <c r="G126" s="235"/>
      <c r="H126" s="234"/>
      <c r="I126" s="234"/>
      <c r="J126" s="234"/>
      <c r="K126" s="234"/>
      <c r="L126" s="237"/>
      <c r="M126" s="236"/>
      <c r="N126" s="238"/>
      <c r="O126" s="236"/>
      <c r="P126" s="236"/>
      <c r="Q126" s="236"/>
      <c r="R126" s="238"/>
      <c r="S126" s="236"/>
      <c r="T126" s="236"/>
      <c r="U126" s="236"/>
      <c r="V126" s="236"/>
      <c r="W126" s="239"/>
      <c r="X126" s="239"/>
      <c r="Y126" s="239"/>
      <c r="Z126" s="239"/>
      <c r="AA126" s="239"/>
      <c r="AB126" s="239"/>
      <c r="AC126" s="240"/>
      <c r="AD126" s="241"/>
    </row>
    <row r="127" spans="1:30" ht="15" customHeight="1">
      <c r="A127" s="57" t="s">
        <v>1535</v>
      </c>
      <c r="B127" s="1" t="s">
        <v>1538</v>
      </c>
      <c r="C127" s="2" t="s">
        <v>484</v>
      </c>
      <c r="D127" s="6" t="s">
        <v>2979</v>
      </c>
      <c r="E127" s="20" t="s">
        <v>2165</v>
      </c>
      <c r="F127" s="2" t="s">
        <v>2093</v>
      </c>
      <c r="G127" s="216" t="s">
        <v>1908</v>
      </c>
      <c r="H127" s="4" t="s">
        <v>1696</v>
      </c>
      <c r="I127" s="4" t="s">
        <v>1538</v>
      </c>
      <c r="J127" s="6" t="s">
        <v>1542</v>
      </c>
      <c r="K127" s="4" t="s">
        <v>1698</v>
      </c>
      <c r="L127" s="32" t="s">
        <v>1908</v>
      </c>
      <c r="M127" s="4" t="s">
        <v>2208</v>
      </c>
      <c r="N127" s="222">
        <v>2013</v>
      </c>
      <c r="O127" s="3" t="s">
        <v>1524</v>
      </c>
      <c r="P127" s="4" t="s">
        <v>46</v>
      </c>
      <c r="Q127" s="222">
        <v>25</v>
      </c>
      <c r="R127" s="222" t="s">
        <v>2209</v>
      </c>
      <c r="S127" s="3" t="s">
        <v>1525</v>
      </c>
      <c r="T127" s="23">
        <v>24214397</v>
      </c>
      <c r="AC127" s="229"/>
      <c r="AD127" s="57"/>
    </row>
    <row r="128" spans="1:30" ht="15" customHeight="1">
      <c r="A128" s="51" t="s">
        <v>1537</v>
      </c>
      <c r="B128" s="1" t="s">
        <v>1540</v>
      </c>
      <c r="C128" s="2" t="s">
        <v>484</v>
      </c>
      <c r="D128" s="6" t="s">
        <v>2979</v>
      </c>
      <c r="E128" s="20" t="s">
        <v>2165</v>
      </c>
      <c r="F128" s="2" t="s">
        <v>2093</v>
      </c>
      <c r="G128" s="216" t="s">
        <v>1908</v>
      </c>
      <c r="H128" s="4" t="s">
        <v>1697</v>
      </c>
      <c r="I128" s="20" t="s">
        <v>1540</v>
      </c>
      <c r="J128" s="6" t="s">
        <v>1542</v>
      </c>
      <c r="K128" s="4" t="s">
        <v>1698</v>
      </c>
      <c r="L128" s="32" t="s">
        <v>1908</v>
      </c>
      <c r="M128" s="4" t="s">
        <v>2348</v>
      </c>
      <c r="N128" s="222">
        <v>2013</v>
      </c>
      <c r="O128" s="3" t="s">
        <v>1524</v>
      </c>
      <c r="P128" s="4" t="s">
        <v>46</v>
      </c>
      <c r="Q128" s="222">
        <v>25</v>
      </c>
      <c r="R128" s="222" t="s">
        <v>2209</v>
      </c>
      <c r="S128" s="3" t="s">
        <v>1525</v>
      </c>
      <c r="T128" s="23">
        <v>24214397</v>
      </c>
      <c r="U128" s="3" t="s">
        <v>2202</v>
      </c>
      <c r="V128" s="69">
        <v>2013</v>
      </c>
      <c r="W128" s="69" t="s">
        <v>2351</v>
      </c>
      <c r="X128" s="69" t="s">
        <v>57</v>
      </c>
      <c r="Y128" s="69">
        <v>161</v>
      </c>
      <c r="Z128" s="69" t="s">
        <v>2203</v>
      </c>
      <c r="AA128" s="3" t="s">
        <v>1913</v>
      </c>
      <c r="AB128" s="23">
        <v>23175755</v>
      </c>
      <c r="AC128" s="229"/>
      <c r="AD128" s="57"/>
    </row>
    <row r="129" spans="1:30" ht="15" customHeight="1">
      <c r="A129" s="58" t="s">
        <v>482</v>
      </c>
      <c r="B129" s="7" t="s">
        <v>483</v>
      </c>
      <c r="C129" s="6" t="s">
        <v>484</v>
      </c>
      <c r="D129" s="2" t="s">
        <v>485</v>
      </c>
      <c r="E129" s="2" t="s">
        <v>2089</v>
      </c>
      <c r="F129" s="2" t="s">
        <v>2665</v>
      </c>
      <c r="G129" s="217">
        <v>175</v>
      </c>
      <c r="H129" s="2" t="s">
        <v>485</v>
      </c>
      <c r="I129" s="2" t="s">
        <v>486</v>
      </c>
      <c r="J129" s="20" t="s">
        <v>2920</v>
      </c>
      <c r="K129" s="6"/>
      <c r="L129" s="32" t="s">
        <v>487</v>
      </c>
      <c r="M129" s="4" t="s">
        <v>2355</v>
      </c>
      <c r="N129" s="222">
        <v>2002</v>
      </c>
      <c r="O129" s="4" t="s">
        <v>488</v>
      </c>
      <c r="P129" s="4" t="s">
        <v>489</v>
      </c>
      <c r="Q129" s="222">
        <v>16</v>
      </c>
      <c r="R129" s="222" t="s">
        <v>2356</v>
      </c>
      <c r="S129" s="3" t="s">
        <v>1359</v>
      </c>
      <c r="T129" s="9">
        <v>11850411</v>
      </c>
      <c r="AC129" s="229"/>
      <c r="AD129" s="50"/>
    </row>
    <row r="130" spans="1:30" ht="15" customHeight="1">
      <c r="A130" s="50" t="s">
        <v>1418</v>
      </c>
      <c r="B130" s="17" t="s">
        <v>1444</v>
      </c>
      <c r="C130" s="2" t="s">
        <v>1081</v>
      </c>
      <c r="D130" s="2" t="s">
        <v>1460</v>
      </c>
      <c r="E130" s="2" t="s">
        <v>1999</v>
      </c>
      <c r="F130" s="2" t="s">
        <v>2665</v>
      </c>
      <c r="G130" s="217">
        <v>57</v>
      </c>
      <c r="H130" s="2" t="s">
        <v>1460</v>
      </c>
      <c r="I130" s="2" t="s">
        <v>1468</v>
      </c>
      <c r="J130" s="20" t="s">
        <v>17</v>
      </c>
      <c r="L130" s="32" t="s">
        <v>1908</v>
      </c>
      <c r="M130" s="4" t="s">
        <v>2357</v>
      </c>
      <c r="N130" s="222">
        <v>2012</v>
      </c>
      <c r="O130" s="4" t="s">
        <v>1498</v>
      </c>
      <c r="P130" s="4" t="s">
        <v>226</v>
      </c>
      <c r="Q130" s="222">
        <v>196</v>
      </c>
      <c r="R130" s="222" t="s">
        <v>2358</v>
      </c>
      <c r="S130" s="3" t="s">
        <v>1499</v>
      </c>
      <c r="T130" s="23">
        <v>22635113</v>
      </c>
      <c r="AC130" s="229"/>
      <c r="AD130" s="50"/>
    </row>
    <row r="131" spans="1:30" ht="15" customHeight="1">
      <c r="A131" s="58" t="s">
        <v>1420</v>
      </c>
      <c r="B131" s="17" t="s">
        <v>1445</v>
      </c>
      <c r="C131" s="2" t="s">
        <v>1081</v>
      </c>
      <c r="D131" s="2" t="s">
        <v>2086</v>
      </c>
      <c r="E131" s="2" t="s">
        <v>2087</v>
      </c>
      <c r="F131" s="2" t="s">
        <v>2088</v>
      </c>
      <c r="G131" s="217">
        <v>55</v>
      </c>
      <c r="H131" s="2" t="s">
        <v>1914</v>
      </c>
      <c r="I131" s="2" t="s">
        <v>1469</v>
      </c>
      <c r="J131" s="20" t="s">
        <v>17</v>
      </c>
      <c r="L131" s="32" t="s">
        <v>1908</v>
      </c>
      <c r="M131" s="4" t="s">
        <v>2394</v>
      </c>
      <c r="N131" s="222">
        <v>2012</v>
      </c>
      <c r="O131" s="4" t="s">
        <v>1502</v>
      </c>
      <c r="P131" s="4" t="s">
        <v>22</v>
      </c>
      <c r="Q131" s="222">
        <v>69</v>
      </c>
      <c r="R131" s="222" t="s">
        <v>2395</v>
      </c>
      <c r="S131" s="3" t="s">
        <v>1503</v>
      </c>
      <c r="T131" s="23">
        <v>22023480</v>
      </c>
      <c r="AC131" s="229"/>
      <c r="AD131" s="50"/>
    </row>
    <row r="132" spans="1:30" ht="15" customHeight="1">
      <c r="A132" s="50" t="s">
        <v>1427</v>
      </c>
      <c r="B132" s="17" t="s">
        <v>1452</v>
      </c>
      <c r="C132" s="2" t="s">
        <v>1081</v>
      </c>
      <c r="D132" s="2" t="s">
        <v>2086</v>
      </c>
      <c r="E132" s="2" t="s">
        <v>2087</v>
      </c>
      <c r="F132" s="2" t="s">
        <v>2088</v>
      </c>
      <c r="G132" s="217">
        <v>55</v>
      </c>
      <c r="H132" s="2" t="s">
        <v>1914</v>
      </c>
      <c r="I132" s="2" t="s">
        <v>1474</v>
      </c>
      <c r="J132" s="20" t="s">
        <v>17</v>
      </c>
      <c r="L132" s="32" t="s">
        <v>1908</v>
      </c>
      <c r="M132" s="4" t="s">
        <v>2394</v>
      </c>
      <c r="N132" s="222">
        <v>2012</v>
      </c>
      <c r="O132" s="4" t="s">
        <v>1502</v>
      </c>
      <c r="P132" s="4" t="s">
        <v>22</v>
      </c>
      <c r="Q132" s="222">
        <v>69</v>
      </c>
      <c r="R132" s="222" t="s">
        <v>2395</v>
      </c>
      <c r="S132" s="3" t="s">
        <v>1503</v>
      </c>
      <c r="T132" s="23">
        <v>22023480</v>
      </c>
      <c r="AC132" s="229"/>
      <c r="AD132" s="50"/>
    </row>
    <row r="133" spans="1:30" ht="15" customHeight="1">
      <c r="A133" s="94" t="s">
        <v>1915</v>
      </c>
      <c r="B133" s="7"/>
      <c r="C133" s="6" t="s">
        <v>2956</v>
      </c>
      <c r="D133" s="2" t="s">
        <v>1986</v>
      </c>
      <c r="E133" s="2" t="s">
        <v>1987</v>
      </c>
      <c r="F133" s="2" t="s">
        <v>1955</v>
      </c>
      <c r="G133" s="217" t="s">
        <v>2145</v>
      </c>
      <c r="H133" s="3" t="s">
        <v>2957</v>
      </c>
      <c r="I133" s="2" t="s">
        <v>2958</v>
      </c>
      <c r="J133" s="2" t="s">
        <v>17</v>
      </c>
      <c r="K133" s="3" t="s">
        <v>1917</v>
      </c>
      <c r="L133" s="32" t="s">
        <v>1908</v>
      </c>
      <c r="M133" s="4" t="s">
        <v>2515</v>
      </c>
      <c r="N133" s="222">
        <v>2009</v>
      </c>
      <c r="O133" s="65" t="s">
        <v>1924</v>
      </c>
      <c r="P133" s="65" t="s">
        <v>1925</v>
      </c>
      <c r="Q133" s="222">
        <v>149</v>
      </c>
      <c r="R133" s="222" t="s">
        <v>2516</v>
      </c>
      <c r="S133" s="4" t="s">
        <v>1916</v>
      </c>
      <c r="T133" s="23">
        <v>18978071</v>
      </c>
      <c r="AC133" s="229"/>
      <c r="AD133" s="94"/>
    </row>
    <row r="134" spans="1:30" ht="15" customHeight="1">
      <c r="A134" s="50" t="s">
        <v>1429</v>
      </c>
      <c r="B134" s="17" t="s">
        <v>1454</v>
      </c>
      <c r="C134" s="2" t="s">
        <v>1081</v>
      </c>
      <c r="D134" s="2" t="s">
        <v>1460</v>
      </c>
      <c r="E134" s="2" t="s">
        <v>1999</v>
      </c>
      <c r="F134" s="2" t="s">
        <v>2665</v>
      </c>
      <c r="G134" s="217">
        <v>57</v>
      </c>
      <c r="H134" s="2" t="s">
        <v>1460</v>
      </c>
      <c r="I134" s="2" t="s">
        <v>1475</v>
      </c>
      <c r="J134" s="20" t="s">
        <v>366</v>
      </c>
      <c r="K134" s="2" t="s">
        <v>1482</v>
      </c>
      <c r="L134" s="32" t="s">
        <v>1908</v>
      </c>
      <c r="M134" s="4" t="s">
        <v>2526</v>
      </c>
      <c r="N134" s="222">
        <v>2012</v>
      </c>
      <c r="O134" s="4" t="s">
        <v>1498</v>
      </c>
      <c r="P134" s="4" t="s">
        <v>226</v>
      </c>
      <c r="Q134" s="222">
        <v>196</v>
      </c>
      <c r="R134" s="222" t="s">
        <v>2358</v>
      </c>
      <c r="S134" s="3" t="s">
        <v>1499</v>
      </c>
      <c r="T134" s="23">
        <v>22635113</v>
      </c>
      <c r="AC134" s="229"/>
      <c r="AD134" s="50"/>
    </row>
    <row r="135" spans="1:30" ht="15" customHeight="1">
      <c r="A135" s="57" t="s">
        <v>1436</v>
      </c>
      <c r="B135" s="17" t="s">
        <v>1531</v>
      </c>
      <c r="C135" s="2" t="s">
        <v>484</v>
      </c>
      <c r="D135" s="4" t="s">
        <v>2161</v>
      </c>
      <c r="E135" s="6" t="s">
        <v>2160</v>
      </c>
      <c r="F135" s="2" t="s">
        <v>2021</v>
      </c>
      <c r="G135" s="216" t="s">
        <v>1908</v>
      </c>
      <c r="H135" s="2" t="s">
        <v>958</v>
      </c>
      <c r="I135" s="2" t="s">
        <v>1550</v>
      </c>
      <c r="J135" s="20" t="s">
        <v>17</v>
      </c>
      <c r="K135" s="2" t="s">
        <v>20</v>
      </c>
      <c r="L135" s="32" t="s">
        <v>1908</v>
      </c>
      <c r="M135" s="4" t="s">
        <v>2527</v>
      </c>
      <c r="N135" s="222">
        <v>2012</v>
      </c>
      <c r="O135" s="4" t="s">
        <v>1522</v>
      </c>
      <c r="P135" s="4" t="s">
        <v>213</v>
      </c>
      <c r="Q135" s="222">
        <v>287</v>
      </c>
      <c r="R135" s="222" t="s">
        <v>2528</v>
      </c>
      <c r="S135" s="3" t="s">
        <v>1523</v>
      </c>
      <c r="T135" s="23">
        <v>22275366</v>
      </c>
      <c r="AC135" s="229"/>
      <c r="AD135" s="57"/>
    </row>
    <row r="136" spans="1:30" ht="15" customHeight="1">
      <c r="A136" s="50" t="s">
        <v>956</v>
      </c>
      <c r="B136" s="7" t="s">
        <v>957</v>
      </c>
      <c r="C136" s="6" t="s">
        <v>484</v>
      </c>
      <c r="D136" s="2" t="s">
        <v>958</v>
      </c>
      <c r="E136" s="2" t="s">
        <v>2022</v>
      </c>
      <c r="F136" s="2" t="s">
        <v>2021</v>
      </c>
      <c r="G136" s="217">
        <v>141</v>
      </c>
      <c r="H136" s="2" t="s">
        <v>958</v>
      </c>
      <c r="I136" s="4" t="s">
        <v>1740</v>
      </c>
      <c r="J136" s="20" t="s">
        <v>1741</v>
      </c>
      <c r="K136" s="4" t="s">
        <v>1742</v>
      </c>
      <c r="L136" s="32" t="s">
        <v>959</v>
      </c>
      <c r="M136" s="4" t="s">
        <v>2529</v>
      </c>
      <c r="N136" s="222">
        <v>2008</v>
      </c>
      <c r="O136" s="4" t="s">
        <v>960</v>
      </c>
      <c r="P136" s="4" t="s">
        <v>22</v>
      </c>
      <c r="Q136" s="222">
        <v>56</v>
      </c>
      <c r="R136" s="222" t="s">
        <v>2530</v>
      </c>
      <c r="S136" s="3" t="s">
        <v>1388</v>
      </c>
      <c r="T136" s="23">
        <v>18557834</v>
      </c>
      <c r="AC136" s="229"/>
      <c r="AD136" s="50"/>
    </row>
    <row r="137" spans="1:30" s="45" customFormat="1" ht="15" customHeight="1">
      <c r="A137" s="50" t="s">
        <v>1079</v>
      </c>
      <c r="B137" s="7" t="s">
        <v>1080</v>
      </c>
      <c r="C137" s="6" t="s">
        <v>1081</v>
      </c>
      <c r="D137" s="2" t="s">
        <v>3005</v>
      </c>
      <c r="E137" s="2" t="s">
        <v>2092</v>
      </c>
      <c r="F137" s="2" t="s">
        <v>2093</v>
      </c>
      <c r="G137" s="217">
        <v>50</v>
      </c>
      <c r="H137" s="2" t="s">
        <v>1082</v>
      </c>
      <c r="I137" s="2" t="s">
        <v>1083</v>
      </c>
      <c r="J137" s="20" t="s">
        <v>17</v>
      </c>
      <c r="K137" s="6"/>
      <c r="L137" s="32" t="s">
        <v>1084</v>
      </c>
      <c r="M137" s="4" t="s">
        <v>2578</v>
      </c>
      <c r="N137" s="222">
        <v>2008</v>
      </c>
      <c r="O137" s="4" t="s">
        <v>1085</v>
      </c>
      <c r="P137" s="4" t="s">
        <v>57</v>
      </c>
      <c r="Q137" s="222">
        <v>146</v>
      </c>
      <c r="R137" s="222" t="s">
        <v>2579</v>
      </c>
      <c r="S137" s="3" t="s">
        <v>1396</v>
      </c>
      <c r="T137" s="23">
        <v>18218968</v>
      </c>
      <c r="U137" s="4"/>
      <c r="V137" s="4"/>
      <c r="W137" s="43"/>
      <c r="X137" s="43"/>
      <c r="Y137" s="43"/>
      <c r="Z137" s="43"/>
      <c r="AA137" s="43"/>
      <c r="AB137" s="43"/>
      <c r="AC137" s="62"/>
      <c r="AD137" s="50"/>
    </row>
    <row r="138" spans="1:30" s="297" customFormat="1" ht="15" customHeight="1">
      <c r="A138" s="282" t="s">
        <v>3009</v>
      </c>
      <c r="B138" s="283" t="s">
        <v>3008</v>
      </c>
      <c r="C138" s="284" t="s">
        <v>2947</v>
      </c>
      <c r="D138" s="285" t="s">
        <v>2950</v>
      </c>
      <c r="E138" s="285" t="s">
        <v>2949</v>
      </c>
      <c r="F138" s="285" t="s">
        <v>2020</v>
      </c>
      <c r="G138" s="286">
        <v>28</v>
      </c>
      <c r="H138" s="287" t="s">
        <v>2950</v>
      </c>
      <c r="I138" s="284" t="s">
        <v>1890</v>
      </c>
      <c r="J138" s="288" t="s">
        <v>104</v>
      </c>
      <c r="K138" s="284" t="s">
        <v>2951</v>
      </c>
      <c r="L138" s="289" t="s">
        <v>1908</v>
      </c>
      <c r="M138" s="290" t="s">
        <v>2588</v>
      </c>
      <c r="N138" s="291">
        <v>2007</v>
      </c>
      <c r="O138" s="292" t="s">
        <v>806</v>
      </c>
      <c r="P138" s="292" t="s">
        <v>213</v>
      </c>
      <c r="Q138" s="291">
        <v>282</v>
      </c>
      <c r="R138" s="293" t="s">
        <v>2479</v>
      </c>
      <c r="S138" s="294" t="s">
        <v>1288</v>
      </c>
      <c r="T138" s="295">
        <v>17652095</v>
      </c>
      <c r="U138" s="292"/>
      <c r="V138" s="292"/>
      <c r="W138" s="292"/>
      <c r="X138" s="292"/>
      <c r="Y138" s="292"/>
      <c r="Z138" s="292"/>
      <c r="AA138" s="292"/>
      <c r="AB138" s="292"/>
      <c r="AC138" s="296"/>
      <c r="AD138" s="282"/>
    </row>
    <row r="139" spans="1:30" ht="15" customHeight="1">
      <c r="A139" s="57" t="s">
        <v>1598</v>
      </c>
      <c r="B139" s="1" t="s">
        <v>1599</v>
      </c>
      <c r="C139" s="6" t="s">
        <v>2656</v>
      </c>
      <c r="D139" s="4" t="s">
        <v>2155</v>
      </c>
      <c r="E139" s="6" t="s">
        <v>2156</v>
      </c>
      <c r="F139" s="2" t="s">
        <v>2664</v>
      </c>
      <c r="G139" s="216" t="s">
        <v>1908</v>
      </c>
      <c r="H139" s="3" t="s">
        <v>1750</v>
      </c>
      <c r="I139" s="4" t="s">
        <v>1749</v>
      </c>
      <c r="J139" s="6" t="s">
        <v>133</v>
      </c>
      <c r="K139" s="4" t="s">
        <v>1751</v>
      </c>
      <c r="L139" s="32" t="s">
        <v>1907</v>
      </c>
      <c r="M139" s="4" t="s">
        <v>2630</v>
      </c>
      <c r="N139" s="222">
        <v>2014</v>
      </c>
      <c r="O139" s="3" t="s">
        <v>1600</v>
      </c>
      <c r="P139" s="4" t="s">
        <v>1601</v>
      </c>
      <c r="Q139" s="222">
        <v>240</v>
      </c>
      <c r="R139" s="222" t="s">
        <v>2631</v>
      </c>
      <c r="S139" s="3" t="s">
        <v>1602</v>
      </c>
      <c r="T139" s="23">
        <v>24687220</v>
      </c>
      <c r="AC139" s="229"/>
      <c r="AD139" s="57"/>
    </row>
    <row r="140" spans="1:30" s="242" customFormat="1" ht="20" customHeight="1">
      <c r="A140" s="232" t="s">
        <v>2660</v>
      </c>
      <c r="B140" s="255"/>
      <c r="C140" s="251"/>
      <c r="D140" s="256"/>
      <c r="E140" s="256"/>
      <c r="F140" s="234" t="s">
        <v>1908</v>
      </c>
      <c r="G140" s="257"/>
      <c r="H140" s="256"/>
      <c r="I140" s="258"/>
      <c r="J140" s="256"/>
      <c r="K140" s="258"/>
      <c r="L140" s="258"/>
      <c r="M140" s="258"/>
      <c r="N140" s="259"/>
      <c r="O140" s="258"/>
      <c r="P140" s="258"/>
      <c r="Q140" s="258"/>
      <c r="R140" s="259"/>
      <c r="S140" s="258"/>
      <c r="T140" s="258"/>
      <c r="U140" s="258"/>
      <c r="V140" s="258"/>
      <c r="W140" s="258"/>
      <c r="X140" s="258"/>
      <c r="Y140" s="258"/>
      <c r="Z140" s="258"/>
      <c r="AA140" s="258"/>
      <c r="AB140" s="258"/>
      <c r="AC140" s="240"/>
      <c r="AD140" s="241"/>
    </row>
    <row r="141" spans="1:30" ht="15" customHeight="1">
      <c r="A141" s="57" t="s">
        <v>1438</v>
      </c>
      <c r="B141" s="17" t="s">
        <v>1459</v>
      </c>
      <c r="C141" s="2" t="s">
        <v>101</v>
      </c>
      <c r="D141" s="6" t="s">
        <v>2152</v>
      </c>
      <c r="E141" s="6" t="s">
        <v>2153</v>
      </c>
      <c r="F141" s="2" t="s">
        <v>2663</v>
      </c>
      <c r="G141" s="216" t="s">
        <v>1908</v>
      </c>
      <c r="H141" s="2" t="s">
        <v>1547</v>
      </c>
      <c r="J141" s="2" t="s">
        <v>133</v>
      </c>
      <c r="K141" s="2" t="s">
        <v>20</v>
      </c>
      <c r="L141" s="32" t="s">
        <v>1908</v>
      </c>
      <c r="M141" s="4" t="s">
        <v>2185</v>
      </c>
      <c r="N141" s="222">
        <v>2012</v>
      </c>
      <c r="O141" s="4" t="s">
        <v>1528</v>
      </c>
      <c r="P141" s="4" t="s">
        <v>57</v>
      </c>
      <c r="Q141" s="222">
        <v>159</v>
      </c>
      <c r="R141" s="222" t="s">
        <v>2186</v>
      </c>
      <c r="S141" s="3" t="s">
        <v>1529</v>
      </c>
      <c r="T141" s="9">
        <v>22566496</v>
      </c>
      <c r="AC141" s="229"/>
      <c r="AD141" s="57"/>
    </row>
    <row r="142" spans="1:30" ht="15" customHeight="1">
      <c r="A142" s="50" t="s">
        <v>99</v>
      </c>
      <c r="B142" s="122" t="s">
        <v>100</v>
      </c>
      <c r="C142" s="62" t="s">
        <v>2765</v>
      </c>
      <c r="D142" s="62" t="s">
        <v>2971</v>
      </c>
      <c r="E142" s="62" t="s">
        <v>1931</v>
      </c>
      <c r="F142" s="62" t="s">
        <v>1932</v>
      </c>
      <c r="G142" s="220">
        <v>185</v>
      </c>
      <c r="H142" s="62" t="s">
        <v>102</v>
      </c>
      <c r="I142" s="62" t="s">
        <v>103</v>
      </c>
      <c r="J142" s="20" t="s">
        <v>2970</v>
      </c>
      <c r="K142" s="45" t="s">
        <v>1922</v>
      </c>
      <c r="L142" s="32" t="s">
        <v>1908</v>
      </c>
      <c r="M142" s="45" t="s">
        <v>2215</v>
      </c>
      <c r="N142" s="178">
        <v>2012</v>
      </c>
      <c r="O142" s="45" t="s">
        <v>105</v>
      </c>
      <c r="P142" s="45" t="s">
        <v>106</v>
      </c>
      <c r="Q142" s="178">
        <v>12</v>
      </c>
      <c r="R142" s="178" t="s">
        <v>2216</v>
      </c>
      <c r="S142" s="45" t="s">
        <v>296</v>
      </c>
      <c r="T142" s="25">
        <v>22233193</v>
      </c>
      <c r="U142" s="45" t="s">
        <v>2217</v>
      </c>
      <c r="V142" s="165">
        <v>2012</v>
      </c>
      <c r="W142" s="165" t="s">
        <v>2218</v>
      </c>
      <c r="X142" s="165" t="s">
        <v>57</v>
      </c>
      <c r="Y142" s="165">
        <v>160</v>
      </c>
      <c r="Z142" s="165" t="s">
        <v>2216</v>
      </c>
      <c r="AA142" s="45" t="s">
        <v>1923</v>
      </c>
      <c r="AB142" s="25">
        <v>22932756</v>
      </c>
      <c r="AC142" s="229"/>
      <c r="AD142" s="50"/>
    </row>
    <row r="143" spans="1:30" ht="15" customHeight="1">
      <c r="A143" s="50" t="s">
        <v>144</v>
      </c>
      <c r="B143" s="7" t="s">
        <v>145</v>
      </c>
      <c r="C143" s="6" t="s">
        <v>101</v>
      </c>
      <c r="D143" s="2" t="s">
        <v>146</v>
      </c>
      <c r="E143" s="2" t="s">
        <v>1938</v>
      </c>
      <c r="F143" s="2" t="s">
        <v>2664</v>
      </c>
      <c r="G143" s="216" t="s">
        <v>20</v>
      </c>
      <c r="H143" s="22" t="s">
        <v>146</v>
      </c>
      <c r="I143" s="2" t="s">
        <v>147</v>
      </c>
      <c r="J143" s="2" t="s">
        <v>126</v>
      </c>
      <c r="K143" s="19" t="s">
        <v>20</v>
      </c>
      <c r="L143" s="32" t="s">
        <v>148</v>
      </c>
      <c r="M143" s="4" t="s">
        <v>2233</v>
      </c>
      <c r="N143" s="222">
        <v>1998</v>
      </c>
      <c r="O143" s="4" t="s">
        <v>149</v>
      </c>
      <c r="P143" s="4" t="s">
        <v>150</v>
      </c>
      <c r="Q143" s="222">
        <v>93</v>
      </c>
      <c r="R143" s="222" t="s">
        <v>2234</v>
      </c>
      <c r="S143" s="3" t="s">
        <v>151</v>
      </c>
      <c r="T143" s="9">
        <v>9657152</v>
      </c>
      <c r="AC143" s="229"/>
      <c r="AD143" s="50"/>
    </row>
    <row r="144" spans="1:30" ht="15" customHeight="1">
      <c r="A144" s="50" t="s">
        <v>176</v>
      </c>
      <c r="B144" s="7" t="s">
        <v>177</v>
      </c>
      <c r="C144" s="6" t="s">
        <v>101</v>
      </c>
      <c r="D144" s="2" t="s">
        <v>178</v>
      </c>
      <c r="E144" s="2" t="s">
        <v>1938</v>
      </c>
      <c r="F144" s="2" t="s">
        <v>2664</v>
      </c>
      <c r="G144" s="216" t="s">
        <v>20</v>
      </c>
      <c r="H144" s="22" t="s">
        <v>178</v>
      </c>
      <c r="I144" s="2" t="s">
        <v>179</v>
      </c>
      <c r="J144" s="2" t="s">
        <v>126</v>
      </c>
      <c r="K144" s="19" t="s">
        <v>20</v>
      </c>
      <c r="L144" s="32" t="s">
        <v>148</v>
      </c>
      <c r="M144" s="4" t="s">
        <v>2243</v>
      </c>
      <c r="N144" s="222">
        <v>2001</v>
      </c>
      <c r="O144" s="4" t="s">
        <v>180</v>
      </c>
      <c r="P144" s="4" t="s">
        <v>38</v>
      </c>
      <c r="Q144" s="222">
        <v>98</v>
      </c>
      <c r="R144" s="222" t="s">
        <v>2244</v>
      </c>
      <c r="S144" s="3" t="s">
        <v>1343</v>
      </c>
      <c r="T144" s="9">
        <v>11573014</v>
      </c>
      <c r="AC144" s="229"/>
      <c r="AD144" s="50"/>
    </row>
    <row r="145" spans="1:30" ht="15" customHeight="1">
      <c r="A145" s="50" t="s">
        <v>1413</v>
      </c>
      <c r="B145" s="17" t="s">
        <v>1439</v>
      </c>
      <c r="C145" s="2" t="s">
        <v>101</v>
      </c>
      <c r="D145" s="2" t="s">
        <v>396</v>
      </c>
      <c r="E145" s="2" t="s">
        <v>1953</v>
      </c>
      <c r="F145" s="2" t="s">
        <v>1954</v>
      </c>
      <c r="G145" s="217">
        <v>78</v>
      </c>
      <c r="H145" s="2" t="s">
        <v>396</v>
      </c>
      <c r="I145" s="2" t="s">
        <v>1465</v>
      </c>
      <c r="J145" s="20" t="s">
        <v>366</v>
      </c>
      <c r="K145" s="2" t="s">
        <v>1477</v>
      </c>
      <c r="L145" s="32" t="s">
        <v>1908</v>
      </c>
      <c r="M145" s="4" t="s">
        <v>2256</v>
      </c>
      <c r="N145" s="222">
        <v>2012</v>
      </c>
      <c r="O145" s="4" t="s">
        <v>1488</v>
      </c>
      <c r="P145" s="4" t="s">
        <v>57</v>
      </c>
      <c r="Q145" s="222">
        <v>160</v>
      </c>
      <c r="R145" s="222" t="s">
        <v>2257</v>
      </c>
      <c r="S145" s="3" t="s">
        <v>1489</v>
      </c>
      <c r="T145" s="23">
        <v>22760209</v>
      </c>
      <c r="AC145" s="229"/>
      <c r="AD145" s="50"/>
    </row>
    <row r="146" spans="1:30" ht="15" customHeight="1">
      <c r="A146" s="50" t="s">
        <v>247</v>
      </c>
      <c r="B146" s="7" t="s">
        <v>248</v>
      </c>
      <c r="C146" s="6" t="s">
        <v>101</v>
      </c>
      <c r="D146" s="2" t="s">
        <v>249</v>
      </c>
      <c r="E146" s="2" t="s">
        <v>1938</v>
      </c>
      <c r="F146" s="2" t="s">
        <v>2664</v>
      </c>
      <c r="G146" s="216" t="s">
        <v>20</v>
      </c>
      <c r="H146" s="2" t="s">
        <v>249</v>
      </c>
      <c r="I146" s="2" t="s">
        <v>250</v>
      </c>
      <c r="J146" s="2" t="s">
        <v>133</v>
      </c>
      <c r="K146" s="19"/>
      <c r="L146" s="32" t="s">
        <v>251</v>
      </c>
      <c r="M146" s="4" t="s">
        <v>2269</v>
      </c>
      <c r="N146" s="222">
        <v>2009</v>
      </c>
      <c r="O146" s="4" t="s">
        <v>253</v>
      </c>
      <c r="P146" s="4" t="s">
        <v>46</v>
      </c>
      <c r="Q146" s="222">
        <v>21</v>
      </c>
      <c r="R146" s="222" t="s">
        <v>2270</v>
      </c>
      <c r="S146" s="3" t="s">
        <v>252</v>
      </c>
      <c r="T146" s="23">
        <v>19155348</v>
      </c>
      <c r="AC146" s="229"/>
      <c r="AD146" s="50"/>
    </row>
    <row r="147" spans="1:30" ht="15" customHeight="1">
      <c r="A147" s="50" t="s">
        <v>293</v>
      </c>
      <c r="B147" s="122" t="s">
        <v>294</v>
      </c>
      <c r="C147" s="62" t="s">
        <v>2765</v>
      </c>
      <c r="D147" s="62" t="s">
        <v>2971</v>
      </c>
      <c r="E147" s="62" t="s">
        <v>1931</v>
      </c>
      <c r="F147" s="62" t="s">
        <v>1932</v>
      </c>
      <c r="G147" s="220">
        <v>185</v>
      </c>
      <c r="H147" s="62" t="s">
        <v>102</v>
      </c>
      <c r="I147" s="62" t="s">
        <v>295</v>
      </c>
      <c r="J147" s="62" t="s">
        <v>2970</v>
      </c>
      <c r="K147" s="62" t="s">
        <v>1922</v>
      </c>
      <c r="L147" s="32" t="s">
        <v>1908</v>
      </c>
      <c r="M147" s="45" t="s">
        <v>2289</v>
      </c>
      <c r="N147" s="178">
        <v>2012</v>
      </c>
      <c r="O147" s="45" t="s">
        <v>105</v>
      </c>
      <c r="P147" s="45" t="s">
        <v>106</v>
      </c>
      <c r="Q147" s="178">
        <v>12</v>
      </c>
      <c r="R147" s="178" t="s">
        <v>2216</v>
      </c>
      <c r="S147" s="45" t="s">
        <v>296</v>
      </c>
      <c r="T147" s="25">
        <v>22233193</v>
      </c>
      <c r="U147" s="45" t="s">
        <v>2217</v>
      </c>
      <c r="V147" s="165">
        <v>2012</v>
      </c>
      <c r="W147" s="165" t="s">
        <v>2218</v>
      </c>
      <c r="X147" s="165" t="s">
        <v>57</v>
      </c>
      <c r="Y147" s="165">
        <v>160</v>
      </c>
      <c r="Z147" s="165" t="s">
        <v>2216</v>
      </c>
      <c r="AA147" s="45" t="s">
        <v>1923</v>
      </c>
      <c r="AB147" s="25">
        <v>22932756</v>
      </c>
      <c r="AC147" s="229"/>
      <c r="AD147" s="50"/>
    </row>
    <row r="148" spans="1:30" ht="15" customHeight="1">
      <c r="A148" s="173" t="s">
        <v>1679</v>
      </c>
      <c r="B148" s="34" t="s">
        <v>1680</v>
      </c>
      <c r="C148" s="2" t="s">
        <v>101</v>
      </c>
      <c r="D148" s="4" t="s">
        <v>2181</v>
      </c>
      <c r="E148" s="6" t="s">
        <v>1938</v>
      </c>
      <c r="F148" s="2" t="s">
        <v>2664</v>
      </c>
      <c r="G148" s="216" t="s">
        <v>1908</v>
      </c>
      <c r="H148" s="2" t="s">
        <v>2180</v>
      </c>
      <c r="I148" s="6" t="s">
        <v>1764</v>
      </c>
      <c r="J148" s="6" t="s">
        <v>1762</v>
      </c>
      <c r="K148" s="6" t="s">
        <v>1765</v>
      </c>
      <c r="L148" s="32" t="s">
        <v>1681</v>
      </c>
      <c r="M148" s="4" t="s">
        <v>2298</v>
      </c>
      <c r="N148" s="222">
        <v>2012</v>
      </c>
      <c r="O148" s="4" t="s">
        <v>1609</v>
      </c>
      <c r="P148" s="4" t="s">
        <v>1610</v>
      </c>
      <c r="Q148" s="222">
        <v>54</v>
      </c>
      <c r="R148" s="222" t="s">
        <v>2299</v>
      </c>
      <c r="S148" s="3" t="s">
        <v>1611</v>
      </c>
      <c r="T148" s="23">
        <v>22676405</v>
      </c>
      <c r="U148" s="45"/>
      <c r="V148" s="45"/>
      <c r="W148" s="45"/>
      <c r="X148" s="45"/>
      <c r="Y148" s="45"/>
      <c r="Z148" s="45"/>
      <c r="AA148" s="45"/>
      <c r="AB148" s="45"/>
      <c r="AC148" s="229"/>
      <c r="AD148" s="173"/>
    </row>
    <row r="149" spans="1:30" ht="15" customHeight="1">
      <c r="A149" s="57" t="s">
        <v>1607</v>
      </c>
      <c r="B149" s="1" t="s">
        <v>1608</v>
      </c>
      <c r="C149" s="2" t="s">
        <v>101</v>
      </c>
      <c r="D149" s="6" t="s">
        <v>2179</v>
      </c>
      <c r="E149" s="6" t="s">
        <v>1938</v>
      </c>
      <c r="F149" s="2" t="s">
        <v>2664</v>
      </c>
      <c r="G149" s="216" t="s">
        <v>1908</v>
      </c>
      <c r="H149" s="22" t="s">
        <v>2179</v>
      </c>
      <c r="I149" s="6" t="s">
        <v>1766</v>
      </c>
      <c r="J149" s="6" t="s">
        <v>1762</v>
      </c>
      <c r="K149" s="6" t="s">
        <v>1767</v>
      </c>
      <c r="L149" s="32" t="s">
        <v>1485</v>
      </c>
      <c r="M149" s="4" t="s">
        <v>2298</v>
      </c>
      <c r="N149" s="222">
        <v>2012</v>
      </c>
      <c r="O149" s="3" t="s">
        <v>1609</v>
      </c>
      <c r="P149" s="4" t="s">
        <v>1610</v>
      </c>
      <c r="Q149" s="222">
        <v>54</v>
      </c>
      <c r="R149" s="222" t="s">
        <v>2299</v>
      </c>
      <c r="S149" s="4" t="s">
        <v>1611</v>
      </c>
      <c r="T149" s="23">
        <v>22676405</v>
      </c>
      <c r="U149" s="45"/>
      <c r="V149" s="45"/>
      <c r="W149" s="45"/>
      <c r="X149" s="45"/>
      <c r="Y149" s="45"/>
      <c r="Z149" s="45"/>
      <c r="AA149" s="45"/>
      <c r="AB149" s="45"/>
      <c r="AC149" s="229"/>
      <c r="AD149" s="57"/>
    </row>
    <row r="150" spans="1:30" ht="15" customHeight="1">
      <c r="A150" s="50" t="s">
        <v>395</v>
      </c>
      <c r="B150" s="7" t="s">
        <v>1297</v>
      </c>
      <c r="C150" s="6" t="s">
        <v>101</v>
      </c>
      <c r="D150" s="2" t="s">
        <v>396</v>
      </c>
      <c r="E150" s="2" t="s">
        <v>1953</v>
      </c>
      <c r="F150" s="2" t="s">
        <v>1954</v>
      </c>
      <c r="G150" s="217">
        <v>78</v>
      </c>
      <c r="H150" s="2" t="s">
        <v>396</v>
      </c>
      <c r="I150" s="2" t="s">
        <v>397</v>
      </c>
      <c r="J150" s="2" t="s">
        <v>398</v>
      </c>
      <c r="K150" s="6" t="s">
        <v>20</v>
      </c>
      <c r="L150" s="32" t="s">
        <v>399</v>
      </c>
      <c r="M150" s="4" t="s">
        <v>2322</v>
      </c>
      <c r="N150" s="222">
        <v>1999</v>
      </c>
      <c r="O150" s="4" t="s">
        <v>400</v>
      </c>
      <c r="P150" s="4" t="s">
        <v>401</v>
      </c>
      <c r="Q150" s="222">
        <v>37</v>
      </c>
      <c r="R150" s="222" t="s">
        <v>2323</v>
      </c>
      <c r="S150" s="3" t="s">
        <v>402</v>
      </c>
      <c r="T150" s="23">
        <v>10580283</v>
      </c>
      <c r="U150" s="45"/>
      <c r="V150" s="45"/>
      <c r="W150" s="45"/>
      <c r="X150" s="45"/>
      <c r="Y150" s="45"/>
      <c r="Z150" s="45"/>
      <c r="AA150" s="45"/>
      <c r="AB150" s="45"/>
      <c r="AC150" s="229"/>
      <c r="AD150" s="50"/>
    </row>
    <row r="151" spans="1:30" ht="15" customHeight="1">
      <c r="A151" s="50" t="s">
        <v>415</v>
      </c>
      <c r="B151" s="7" t="s">
        <v>1298</v>
      </c>
      <c r="C151" s="6" t="s">
        <v>101</v>
      </c>
      <c r="D151" s="2" t="s">
        <v>416</v>
      </c>
      <c r="E151" s="2" t="s">
        <v>1938</v>
      </c>
      <c r="F151" s="2" t="s">
        <v>2664</v>
      </c>
      <c r="G151" s="216" t="s">
        <v>20</v>
      </c>
      <c r="H151" s="2" t="s">
        <v>416</v>
      </c>
      <c r="I151" s="2" t="s">
        <v>417</v>
      </c>
      <c r="J151" s="2" t="s">
        <v>133</v>
      </c>
      <c r="K151" s="19"/>
      <c r="L151" s="32" t="s">
        <v>418</v>
      </c>
      <c r="M151" s="4" t="s">
        <v>2329</v>
      </c>
      <c r="N151" s="222">
        <v>1999</v>
      </c>
      <c r="O151" s="4" t="s">
        <v>420</v>
      </c>
      <c r="P151" s="4" t="s">
        <v>38</v>
      </c>
      <c r="Q151" s="222">
        <v>96</v>
      </c>
      <c r="R151" s="222" t="s">
        <v>2330</v>
      </c>
      <c r="S151" s="3" t="s">
        <v>419</v>
      </c>
      <c r="T151" s="9">
        <v>10570159</v>
      </c>
      <c r="U151" s="45"/>
      <c r="V151" s="45"/>
      <c r="W151" s="45"/>
      <c r="X151" s="45"/>
      <c r="Y151" s="45"/>
      <c r="Z151" s="45"/>
      <c r="AA151" s="45"/>
      <c r="AB151" s="45"/>
      <c r="AC151" s="229"/>
      <c r="AD151" s="50"/>
    </row>
    <row r="152" spans="1:30" ht="15" customHeight="1">
      <c r="A152" s="50" t="s">
        <v>442</v>
      </c>
      <c r="B152" s="7" t="s">
        <v>443</v>
      </c>
      <c r="C152" s="6" t="s">
        <v>2972</v>
      </c>
      <c r="D152" s="2" t="s">
        <v>444</v>
      </c>
      <c r="E152" s="2" t="s">
        <v>445</v>
      </c>
      <c r="F152" s="2" t="s">
        <v>1955</v>
      </c>
      <c r="G152" s="217">
        <v>40</v>
      </c>
      <c r="H152" s="2" t="s">
        <v>444</v>
      </c>
      <c r="I152" s="2" t="s">
        <v>445</v>
      </c>
      <c r="J152" s="20" t="s">
        <v>126</v>
      </c>
      <c r="K152" s="6" t="s">
        <v>20</v>
      </c>
      <c r="L152" s="32" t="s">
        <v>446</v>
      </c>
      <c r="M152" s="4" t="s">
        <v>2340</v>
      </c>
      <c r="N152" s="222">
        <v>1993</v>
      </c>
      <c r="O152" s="4" t="s">
        <v>448</v>
      </c>
      <c r="P152" s="4" t="s">
        <v>213</v>
      </c>
      <c r="Q152" s="222">
        <v>268</v>
      </c>
      <c r="R152" s="222" t="s">
        <v>2341</v>
      </c>
      <c r="S152" s="3" t="s">
        <v>447</v>
      </c>
      <c r="T152" s="9">
        <v>8102138</v>
      </c>
      <c r="AC152" s="229"/>
      <c r="AD152" s="50"/>
    </row>
    <row r="153" spans="1:30" ht="15" customHeight="1">
      <c r="A153" s="50" t="s">
        <v>455</v>
      </c>
      <c r="B153" s="87" t="s">
        <v>2682</v>
      </c>
      <c r="C153" s="6" t="s">
        <v>101</v>
      </c>
      <c r="D153" s="2" t="s">
        <v>456</v>
      </c>
      <c r="E153" s="2" t="s">
        <v>1938</v>
      </c>
      <c r="F153" s="2" t="s">
        <v>2664</v>
      </c>
      <c r="G153" s="216" t="s">
        <v>20</v>
      </c>
      <c r="H153" s="2" t="s">
        <v>456</v>
      </c>
      <c r="I153" s="2" t="s">
        <v>457</v>
      </c>
      <c r="J153" s="2" t="s">
        <v>133</v>
      </c>
      <c r="K153" s="19"/>
      <c r="L153" s="32" t="s">
        <v>1908</v>
      </c>
      <c r="M153" s="4" t="s">
        <v>2344</v>
      </c>
      <c r="N153" s="222">
        <v>2005</v>
      </c>
      <c r="O153" s="4" t="s">
        <v>460</v>
      </c>
      <c r="P153" s="4" t="s">
        <v>57</v>
      </c>
      <c r="Q153" s="222">
        <v>138</v>
      </c>
      <c r="R153" s="222" t="s">
        <v>2345</v>
      </c>
      <c r="S153" s="3" t="s">
        <v>459</v>
      </c>
      <c r="T153" s="23">
        <v>15894743</v>
      </c>
      <c r="U153" s="45"/>
      <c r="V153" s="45"/>
      <c r="W153" s="45"/>
      <c r="X153" s="45"/>
      <c r="Y153" s="45"/>
      <c r="Z153" s="45"/>
      <c r="AA153" s="45"/>
      <c r="AB153" s="45"/>
      <c r="AC153" s="229"/>
      <c r="AD153" s="50"/>
    </row>
    <row r="154" spans="1:30" ht="15" customHeight="1">
      <c r="A154" s="58" t="s">
        <v>514</v>
      </c>
      <c r="B154" s="7" t="s">
        <v>1300</v>
      </c>
      <c r="C154" s="6" t="s">
        <v>101</v>
      </c>
      <c r="D154" s="2" t="s">
        <v>515</v>
      </c>
      <c r="E154" s="2" t="s">
        <v>1555</v>
      </c>
      <c r="F154" s="2" t="s">
        <v>2664</v>
      </c>
      <c r="G154" s="217">
        <v>0</v>
      </c>
      <c r="H154" s="22" t="s">
        <v>515</v>
      </c>
      <c r="I154" s="2" t="s">
        <v>516</v>
      </c>
      <c r="J154" s="2" t="s">
        <v>517</v>
      </c>
      <c r="K154" s="19" t="s">
        <v>518</v>
      </c>
      <c r="L154" s="32" t="s">
        <v>519</v>
      </c>
      <c r="M154" s="4" t="s">
        <v>2369</v>
      </c>
      <c r="N154" s="222">
        <v>1998</v>
      </c>
      <c r="O154" s="4" t="s">
        <v>520</v>
      </c>
      <c r="P154" s="4" t="s">
        <v>46</v>
      </c>
      <c r="Q154" s="222">
        <v>10</v>
      </c>
      <c r="R154" s="222" t="s">
        <v>2370</v>
      </c>
      <c r="S154" s="3" t="s">
        <v>1362</v>
      </c>
      <c r="T154" s="9">
        <v>9634591</v>
      </c>
      <c r="U154" s="45"/>
      <c r="V154" s="45"/>
      <c r="W154" s="45"/>
      <c r="X154" s="45"/>
      <c r="Y154" s="45"/>
      <c r="Z154" s="45"/>
      <c r="AA154" s="45"/>
      <c r="AB154" s="45"/>
      <c r="AC154" s="229"/>
      <c r="AD154" s="50"/>
    </row>
    <row r="155" spans="1:30" ht="15" customHeight="1">
      <c r="A155" s="58" t="s">
        <v>539</v>
      </c>
      <c r="B155" s="87" t="s">
        <v>2681</v>
      </c>
      <c r="C155" s="6" t="s">
        <v>3003</v>
      </c>
      <c r="D155" s="2" t="s">
        <v>523</v>
      </c>
      <c r="E155" s="2" t="s">
        <v>2037</v>
      </c>
      <c r="F155" s="2" t="s">
        <v>2038</v>
      </c>
      <c r="G155" s="217">
        <v>19</v>
      </c>
      <c r="H155" s="2" t="s">
        <v>523</v>
      </c>
      <c r="I155" s="2" t="s">
        <v>540</v>
      </c>
      <c r="J155" s="20" t="s">
        <v>541</v>
      </c>
      <c r="K155" s="6" t="s">
        <v>542</v>
      </c>
      <c r="L155" s="32" t="s">
        <v>543</v>
      </c>
      <c r="M155" s="4" t="s">
        <v>2377</v>
      </c>
      <c r="N155" s="222">
        <v>2006</v>
      </c>
      <c r="O155" s="4" t="s">
        <v>545</v>
      </c>
      <c r="P155" s="4" t="s">
        <v>46</v>
      </c>
      <c r="Q155" s="222">
        <v>18</v>
      </c>
      <c r="R155" s="222" t="s">
        <v>2378</v>
      </c>
      <c r="S155" s="3" t="s">
        <v>544</v>
      </c>
      <c r="T155" s="23">
        <v>16415206</v>
      </c>
      <c r="AC155" s="229"/>
      <c r="AD155" s="50"/>
    </row>
    <row r="156" spans="1:30" ht="15" customHeight="1">
      <c r="A156" s="50" t="s">
        <v>594</v>
      </c>
      <c r="B156" s="7" t="s">
        <v>595</v>
      </c>
      <c r="C156" s="6" t="s">
        <v>101</v>
      </c>
      <c r="D156" s="2" t="s">
        <v>596</v>
      </c>
      <c r="E156" s="2" t="s">
        <v>2039</v>
      </c>
      <c r="F156" s="2" t="s">
        <v>2664</v>
      </c>
      <c r="G156" s="217">
        <v>79</v>
      </c>
      <c r="H156" s="2" t="s">
        <v>596</v>
      </c>
      <c r="I156" s="4" t="s">
        <v>1710</v>
      </c>
      <c r="J156" s="6" t="s">
        <v>366</v>
      </c>
      <c r="K156" s="6" t="s">
        <v>20</v>
      </c>
      <c r="L156" s="32" t="s">
        <v>1908</v>
      </c>
      <c r="M156" s="4" t="s">
        <v>2401</v>
      </c>
      <c r="N156" s="225">
        <v>2008</v>
      </c>
      <c r="O156" s="2" t="s">
        <v>598</v>
      </c>
      <c r="P156" s="2" t="s">
        <v>22</v>
      </c>
      <c r="Q156" s="179">
        <v>55</v>
      </c>
      <c r="R156" s="222" t="s">
        <v>2402</v>
      </c>
      <c r="S156" s="3" t="s">
        <v>597</v>
      </c>
      <c r="T156" s="23">
        <v>18485063</v>
      </c>
      <c r="U156" s="45"/>
      <c r="V156" s="45"/>
      <c r="AC156" s="229"/>
      <c r="AD156" s="50"/>
    </row>
    <row r="157" spans="1:30" ht="15" customHeight="1">
      <c r="A157" s="58" t="s">
        <v>679</v>
      </c>
      <c r="B157" s="7" t="s">
        <v>680</v>
      </c>
      <c r="C157" s="6" t="s">
        <v>3003</v>
      </c>
      <c r="D157" s="2" t="s">
        <v>681</v>
      </c>
      <c r="E157" s="2" t="s">
        <v>682</v>
      </c>
      <c r="F157" s="2" t="s">
        <v>1955</v>
      </c>
      <c r="G157" s="217">
        <v>39</v>
      </c>
      <c r="H157" s="2" t="s">
        <v>681</v>
      </c>
      <c r="I157" s="2" t="s">
        <v>682</v>
      </c>
      <c r="J157" s="20" t="s">
        <v>17</v>
      </c>
      <c r="K157" s="6" t="s">
        <v>20</v>
      </c>
      <c r="L157" s="32" t="s">
        <v>683</v>
      </c>
      <c r="M157" s="4" t="s">
        <v>2431</v>
      </c>
      <c r="N157" s="222">
        <v>1994</v>
      </c>
      <c r="O157" s="4" t="s">
        <v>685</v>
      </c>
      <c r="P157" s="4" t="s">
        <v>46</v>
      </c>
      <c r="Q157" s="222">
        <v>6</v>
      </c>
      <c r="R157" s="222" t="s">
        <v>2432</v>
      </c>
      <c r="S157" s="3" t="s">
        <v>684</v>
      </c>
      <c r="T157" s="9">
        <v>7907506</v>
      </c>
      <c r="AC157" s="229"/>
      <c r="AD157" s="50"/>
    </row>
    <row r="158" spans="1:30" ht="15" customHeight="1">
      <c r="A158" s="58" t="s">
        <v>702</v>
      </c>
      <c r="B158" s="7" t="s">
        <v>703</v>
      </c>
      <c r="C158" s="6" t="s">
        <v>101</v>
      </c>
      <c r="D158" s="2" t="s">
        <v>704</v>
      </c>
      <c r="E158" s="2" t="s">
        <v>2044</v>
      </c>
      <c r="F158" s="2" t="s">
        <v>1968</v>
      </c>
      <c r="G158" s="217">
        <v>68</v>
      </c>
      <c r="H158" s="2" t="s">
        <v>704</v>
      </c>
      <c r="I158" s="2" t="s">
        <v>705</v>
      </c>
      <c r="J158" s="2" t="s">
        <v>17</v>
      </c>
      <c r="K158" s="37"/>
      <c r="L158" s="32" t="s">
        <v>706</v>
      </c>
      <c r="M158" s="4" t="s">
        <v>2439</v>
      </c>
      <c r="N158" s="222">
        <v>2009</v>
      </c>
      <c r="O158" s="4" t="s">
        <v>708</v>
      </c>
      <c r="P158" s="4" t="s">
        <v>38</v>
      </c>
      <c r="Q158" s="222">
        <v>106</v>
      </c>
      <c r="R158" s="222" t="s">
        <v>2440</v>
      </c>
      <c r="S158" s="27" t="s">
        <v>707</v>
      </c>
      <c r="T158" s="9">
        <v>19690149</v>
      </c>
      <c r="U158" s="45" t="s">
        <v>2217</v>
      </c>
      <c r="V158" s="165">
        <v>2012</v>
      </c>
      <c r="W158" s="165" t="s">
        <v>2218</v>
      </c>
      <c r="X158" s="165" t="s">
        <v>57</v>
      </c>
      <c r="Y158" s="165">
        <v>160</v>
      </c>
      <c r="Z158" s="165" t="s">
        <v>2216</v>
      </c>
      <c r="AA158" s="45" t="s">
        <v>1923</v>
      </c>
      <c r="AB158" s="25">
        <v>22932756</v>
      </c>
      <c r="AC158" s="229"/>
      <c r="AD158" s="50"/>
    </row>
    <row r="159" spans="1:30" ht="15" customHeight="1">
      <c r="A159" s="50" t="s">
        <v>743</v>
      </c>
      <c r="B159" s="7" t="s">
        <v>744</v>
      </c>
      <c r="C159" s="6" t="s">
        <v>101</v>
      </c>
      <c r="D159" s="2" t="s">
        <v>745</v>
      </c>
      <c r="E159" s="2" t="s">
        <v>1938</v>
      </c>
      <c r="F159" s="2" t="s">
        <v>2664</v>
      </c>
      <c r="G159" s="216" t="s">
        <v>20</v>
      </c>
      <c r="H159" s="22" t="s">
        <v>745</v>
      </c>
      <c r="I159" s="2" t="s">
        <v>746</v>
      </c>
      <c r="J159" s="2" t="s">
        <v>133</v>
      </c>
      <c r="K159" s="19"/>
      <c r="L159" s="32" t="s">
        <v>747</v>
      </c>
      <c r="M159" s="4" t="s">
        <v>2452</v>
      </c>
      <c r="N159" s="222">
        <v>1992</v>
      </c>
      <c r="O159" s="4" t="s">
        <v>749</v>
      </c>
      <c r="P159" s="4" t="s">
        <v>46</v>
      </c>
      <c r="Q159" s="222">
        <v>4</v>
      </c>
      <c r="R159" s="222" t="s">
        <v>2453</v>
      </c>
      <c r="S159" s="3" t="s">
        <v>748</v>
      </c>
      <c r="T159" s="9">
        <v>1359917</v>
      </c>
      <c r="AC159" s="229"/>
      <c r="AD159" s="50"/>
    </row>
    <row r="160" spans="1:30" ht="15" customHeight="1">
      <c r="A160" s="50" t="s">
        <v>756</v>
      </c>
      <c r="B160" s="7" t="s">
        <v>757</v>
      </c>
      <c r="C160" s="6" t="s">
        <v>101</v>
      </c>
      <c r="D160" s="2" t="s">
        <v>758</v>
      </c>
      <c r="E160" s="2" t="s">
        <v>1938</v>
      </c>
      <c r="F160" s="2" t="s">
        <v>2664</v>
      </c>
      <c r="G160" s="216" t="s">
        <v>20</v>
      </c>
      <c r="H160" s="22" t="s">
        <v>758</v>
      </c>
      <c r="I160" s="2" t="s">
        <v>759</v>
      </c>
      <c r="J160" s="2" t="s">
        <v>133</v>
      </c>
      <c r="K160" s="19"/>
      <c r="L160" s="32" t="s">
        <v>148</v>
      </c>
      <c r="M160" s="4" t="s">
        <v>2456</v>
      </c>
      <c r="N160" s="225">
        <v>1998</v>
      </c>
      <c r="O160" s="2" t="s">
        <v>1686</v>
      </c>
      <c r="P160" s="2" t="s">
        <v>22</v>
      </c>
      <c r="Q160" s="179">
        <v>15</v>
      </c>
      <c r="R160" s="222" t="s">
        <v>2457</v>
      </c>
      <c r="S160" s="4" t="s">
        <v>1687</v>
      </c>
      <c r="T160" s="9">
        <v>9807814</v>
      </c>
      <c r="U160" s="45"/>
      <c r="V160" s="45"/>
      <c r="AC160" s="229"/>
      <c r="AD160" s="50"/>
    </row>
    <row r="161" spans="1:35" ht="15" customHeight="1">
      <c r="A161" s="50" t="s">
        <v>760</v>
      </c>
      <c r="B161" s="7" t="s">
        <v>761</v>
      </c>
      <c r="C161" s="6" t="s">
        <v>101</v>
      </c>
      <c r="D161" s="2" t="s">
        <v>596</v>
      </c>
      <c r="E161" s="2" t="s">
        <v>2039</v>
      </c>
      <c r="F161" s="2" t="s">
        <v>2664</v>
      </c>
      <c r="G161" s="217">
        <v>79</v>
      </c>
      <c r="H161" s="2" t="s">
        <v>596</v>
      </c>
      <c r="I161" s="6" t="s">
        <v>1726</v>
      </c>
      <c r="J161" s="2" t="s">
        <v>366</v>
      </c>
      <c r="K161" s="3" t="s">
        <v>1728</v>
      </c>
      <c r="L161" s="32" t="s">
        <v>762</v>
      </c>
      <c r="M161" s="4" t="s">
        <v>2401</v>
      </c>
      <c r="N161" s="222">
        <v>2008</v>
      </c>
      <c r="O161" s="4" t="s">
        <v>598</v>
      </c>
      <c r="P161" s="4" t="s">
        <v>22</v>
      </c>
      <c r="Q161" s="222">
        <v>55</v>
      </c>
      <c r="R161" s="222" t="s">
        <v>2402</v>
      </c>
      <c r="S161" s="3" t="s">
        <v>597</v>
      </c>
      <c r="T161" s="23">
        <v>18485063</v>
      </c>
      <c r="AC161" s="229"/>
      <c r="AD161" s="50"/>
    </row>
    <row r="162" spans="1:35" ht="15" customHeight="1">
      <c r="A162" s="57" t="s">
        <v>1621</v>
      </c>
      <c r="B162" s="1" t="s">
        <v>1622</v>
      </c>
      <c r="C162" s="6" t="s">
        <v>1775</v>
      </c>
      <c r="D162" s="6" t="s">
        <v>2183</v>
      </c>
      <c r="E162" s="6" t="s">
        <v>1938</v>
      </c>
      <c r="F162" s="2" t="s">
        <v>2664</v>
      </c>
      <c r="G162" s="216" t="s">
        <v>1908</v>
      </c>
      <c r="H162" s="22" t="s">
        <v>1776</v>
      </c>
      <c r="I162" s="6" t="s">
        <v>1777</v>
      </c>
      <c r="J162" s="6" t="s">
        <v>1778</v>
      </c>
      <c r="K162" s="6" t="s">
        <v>1779</v>
      </c>
      <c r="L162" s="32" t="s">
        <v>1908</v>
      </c>
      <c r="M162" s="4" t="s">
        <v>2464</v>
      </c>
      <c r="N162" s="222">
        <v>2013</v>
      </c>
      <c r="O162" s="3" t="s">
        <v>1623</v>
      </c>
      <c r="P162" s="4" t="s">
        <v>46</v>
      </c>
      <c r="Q162" s="222">
        <v>25</v>
      </c>
      <c r="R162" s="222" t="s">
        <v>2465</v>
      </c>
      <c r="S162" s="4" t="s">
        <v>1624</v>
      </c>
      <c r="T162" s="23">
        <v>23995083</v>
      </c>
      <c r="AC162" s="229"/>
      <c r="AD162" s="57"/>
    </row>
    <row r="163" spans="1:35" ht="15" customHeight="1">
      <c r="A163" s="50" t="s">
        <v>788</v>
      </c>
      <c r="B163" s="7" t="s">
        <v>1892</v>
      </c>
      <c r="C163" s="6" t="s">
        <v>101</v>
      </c>
      <c r="D163" s="2" t="s">
        <v>789</v>
      </c>
      <c r="E163" s="2" t="s">
        <v>2080</v>
      </c>
      <c r="F163" s="2" t="s">
        <v>2081</v>
      </c>
      <c r="G163" s="217">
        <v>81</v>
      </c>
      <c r="H163" s="2" t="s">
        <v>789</v>
      </c>
      <c r="I163" s="6" t="s">
        <v>1820</v>
      </c>
      <c r="J163" s="6" t="s">
        <v>52</v>
      </c>
      <c r="K163" s="4" t="s">
        <v>1891</v>
      </c>
      <c r="L163" s="32" t="s">
        <v>1908</v>
      </c>
      <c r="M163" s="4" t="s">
        <v>2471</v>
      </c>
      <c r="N163" s="224">
        <v>2004</v>
      </c>
      <c r="O163" s="3" t="s">
        <v>1896</v>
      </c>
      <c r="P163" s="3" t="s">
        <v>57</v>
      </c>
      <c r="Q163" s="224">
        <v>135</v>
      </c>
      <c r="R163" s="222" t="s">
        <v>2472</v>
      </c>
      <c r="S163" s="3" t="s">
        <v>1897</v>
      </c>
      <c r="T163" s="23">
        <v>15247387</v>
      </c>
      <c r="AC163" s="229"/>
      <c r="AD163" s="50"/>
    </row>
    <row r="164" spans="1:35" ht="15" customHeight="1">
      <c r="A164" s="50" t="s">
        <v>1426</v>
      </c>
      <c r="B164" s="17" t="s">
        <v>1451</v>
      </c>
      <c r="C164" s="2" t="s">
        <v>101</v>
      </c>
      <c r="D164" s="2" t="s">
        <v>396</v>
      </c>
      <c r="E164" s="2" t="s">
        <v>1953</v>
      </c>
      <c r="F164" s="2" t="s">
        <v>1954</v>
      </c>
      <c r="G164" s="217">
        <v>83</v>
      </c>
      <c r="H164" s="2" t="s">
        <v>396</v>
      </c>
      <c r="I164" s="2" t="s">
        <v>1473</v>
      </c>
      <c r="J164" s="3" t="s">
        <v>1162</v>
      </c>
      <c r="K164" s="2" t="s">
        <v>1481</v>
      </c>
      <c r="L164" s="32" t="s">
        <v>1908</v>
      </c>
      <c r="M164" s="4" t="s">
        <v>2482</v>
      </c>
      <c r="N164" s="225">
        <v>2013</v>
      </c>
      <c r="O164" s="2" t="s">
        <v>1690</v>
      </c>
      <c r="P164" s="2" t="s">
        <v>393</v>
      </c>
      <c r="Q164" s="179">
        <v>587</v>
      </c>
      <c r="R164" s="222" t="s">
        <v>2483</v>
      </c>
      <c r="S164" s="4" t="s">
        <v>1691</v>
      </c>
      <c r="T164" s="23">
        <v>23770095</v>
      </c>
      <c r="AC164" s="229"/>
      <c r="AD164" s="50"/>
    </row>
    <row r="165" spans="1:35" ht="15" customHeight="1">
      <c r="A165" s="50" t="s">
        <v>836</v>
      </c>
      <c r="B165" s="7" t="s">
        <v>1303</v>
      </c>
      <c r="C165" s="6" t="s">
        <v>2945</v>
      </c>
      <c r="D165" s="2" t="s">
        <v>837</v>
      </c>
      <c r="E165" s="2" t="s">
        <v>1938</v>
      </c>
      <c r="F165" s="2" t="s">
        <v>2664</v>
      </c>
      <c r="G165" s="216" t="s">
        <v>20</v>
      </c>
      <c r="H165" s="22" t="s">
        <v>837</v>
      </c>
      <c r="I165" s="2" t="s">
        <v>838</v>
      </c>
      <c r="J165" s="2" t="s">
        <v>839</v>
      </c>
      <c r="K165" s="19" t="s">
        <v>840</v>
      </c>
      <c r="L165" s="32" t="s">
        <v>97</v>
      </c>
      <c r="M165" s="4" t="s">
        <v>2490</v>
      </c>
      <c r="N165" s="222">
        <v>1998</v>
      </c>
      <c r="O165" s="4" t="s">
        <v>841</v>
      </c>
      <c r="P165" s="4" t="s">
        <v>57</v>
      </c>
      <c r="Q165" s="222">
        <v>118</v>
      </c>
      <c r="R165" s="222" t="s">
        <v>2491</v>
      </c>
      <c r="S165" s="3" t="s">
        <v>1382</v>
      </c>
      <c r="T165" s="9">
        <v>9733529</v>
      </c>
      <c r="U165" s="45" t="s">
        <v>2225</v>
      </c>
      <c r="V165" s="70">
        <v>2012</v>
      </c>
      <c r="W165" s="45" t="s">
        <v>1326</v>
      </c>
      <c r="X165" s="45" t="s">
        <v>46</v>
      </c>
      <c r="Y165" s="45">
        <v>24</v>
      </c>
      <c r="Z165" s="70" t="s">
        <v>2226</v>
      </c>
      <c r="AA165" s="45" t="s">
        <v>1312</v>
      </c>
      <c r="AB165" s="24">
        <v>23243127</v>
      </c>
      <c r="AC165" s="229"/>
      <c r="AD165" s="50"/>
    </row>
    <row r="166" spans="1:35" ht="15" customHeight="1">
      <c r="A166" s="50" t="s">
        <v>873</v>
      </c>
      <c r="B166" s="7" t="s">
        <v>874</v>
      </c>
      <c r="C166" s="6" t="s">
        <v>3003</v>
      </c>
      <c r="D166" s="2" t="s">
        <v>875</v>
      </c>
      <c r="E166" s="2" t="s">
        <v>1929</v>
      </c>
      <c r="F166" s="2" t="s">
        <v>1930</v>
      </c>
      <c r="G166" s="217">
        <v>21</v>
      </c>
      <c r="H166" s="2" t="s">
        <v>875</v>
      </c>
      <c r="I166" s="2" t="s">
        <v>876</v>
      </c>
      <c r="J166" s="20" t="s">
        <v>877</v>
      </c>
      <c r="K166" s="6" t="s">
        <v>878</v>
      </c>
      <c r="L166" s="32" t="s">
        <v>879</v>
      </c>
      <c r="M166" s="4" t="s">
        <v>2501</v>
      </c>
      <c r="N166" s="222">
        <v>2005</v>
      </c>
      <c r="O166" s="4" t="s">
        <v>881</v>
      </c>
      <c r="P166" s="4" t="s">
        <v>46</v>
      </c>
      <c r="Q166" s="222">
        <v>17</v>
      </c>
      <c r="R166" s="222" t="s">
        <v>2502</v>
      </c>
      <c r="S166" s="3" t="s">
        <v>880</v>
      </c>
      <c r="T166" s="23">
        <v>15772283</v>
      </c>
      <c r="AC166" s="229"/>
      <c r="AD166" s="50"/>
    </row>
    <row r="167" spans="1:35" ht="15" customHeight="1">
      <c r="A167" s="57" t="s">
        <v>1625</v>
      </c>
      <c r="B167" s="1" t="s">
        <v>1626</v>
      </c>
      <c r="C167" s="6" t="s">
        <v>101</v>
      </c>
      <c r="D167" s="4" t="s">
        <v>2177</v>
      </c>
      <c r="E167" s="6" t="s">
        <v>2968</v>
      </c>
      <c r="F167" s="2" t="s">
        <v>2664</v>
      </c>
      <c r="G167" s="216" t="s">
        <v>1908</v>
      </c>
      <c r="H167" s="6" t="s">
        <v>1780</v>
      </c>
      <c r="I167" s="6" t="s">
        <v>1781</v>
      </c>
      <c r="J167" s="6" t="s">
        <v>1782</v>
      </c>
      <c r="K167" s="38" t="s">
        <v>2176</v>
      </c>
      <c r="L167" s="32" t="s">
        <v>1484</v>
      </c>
      <c r="M167" s="4" t="s">
        <v>2517</v>
      </c>
      <c r="N167" s="222">
        <v>2014</v>
      </c>
      <c r="O167" s="3" t="s">
        <v>1627</v>
      </c>
      <c r="P167" s="4" t="s">
        <v>57</v>
      </c>
      <c r="Q167" s="222">
        <v>165</v>
      </c>
      <c r="R167" s="222" t="s">
        <v>2518</v>
      </c>
      <c r="S167" s="4" t="s">
        <v>1628</v>
      </c>
      <c r="T167" s="23">
        <v>24722549</v>
      </c>
      <c r="AC167" s="229"/>
      <c r="AD167" s="57"/>
    </row>
    <row r="168" spans="1:35" ht="15" customHeight="1">
      <c r="A168" s="50" t="s">
        <v>998</v>
      </c>
      <c r="B168" s="7" t="s">
        <v>999</v>
      </c>
      <c r="C168" s="6" t="s">
        <v>101</v>
      </c>
      <c r="D168" s="2" t="s">
        <v>596</v>
      </c>
      <c r="E168" s="2" t="s">
        <v>2039</v>
      </c>
      <c r="F168" s="2" t="s">
        <v>2664</v>
      </c>
      <c r="G168" s="217">
        <v>79</v>
      </c>
      <c r="H168" s="2" t="s">
        <v>596</v>
      </c>
      <c r="I168" s="6" t="s">
        <v>1729</v>
      </c>
      <c r="J168" s="6" t="s">
        <v>1000</v>
      </c>
      <c r="K168" s="4" t="s">
        <v>1727</v>
      </c>
      <c r="L168" s="32" t="s">
        <v>1001</v>
      </c>
      <c r="M168" s="4" t="s">
        <v>2401</v>
      </c>
      <c r="N168" s="222">
        <v>2008</v>
      </c>
      <c r="O168" s="4" t="s">
        <v>598</v>
      </c>
      <c r="P168" s="4" t="s">
        <v>22</v>
      </c>
      <c r="Q168" s="222">
        <v>55</v>
      </c>
      <c r="R168" s="222" t="s">
        <v>2402</v>
      </c>
      <c r="S168" s="3" t="s">
        <v>1002</v>
      </c>
      <c r="T168" s="23">
        <v>18485065</v>
      </c>
      <c r="AC168" s="229"/>
      <c r="AD168" s="50"/>
    </row>
    <row r="169" spans="1:35" ht="15" customHeight="1">
      <c r="A169" s="50" t="s">
        <v>1009</v>
      </c>
      <c r="B169" s="87" t="s">
        <v>2675</v>
      </c>
      <c r="C169" s="6" t="s">
        <v>101</v>
      </c>
      <c r="D169" s="2" t="s">
        <v>1010</v>
      </c>
      <c r="E169" s="2" t="s">
        <v>1973</v>
      </c>
      <c r="F169" s="2" t="s">
        <v>2664</v>
      </c>
      <c r="G169" s="217">
        <v>80</v>
      </c>
      <c r="H169" s="2" t="s">
        <v>1010</v>
      </c>
      <c r="I169" s="6" t="s">
        <v>1743</v>
      </c>
      <c r="J169" s="2" t="s">
        <v>589</v>
      </c>
      <c r="K169" s="6" t="s">
        <v>1011</v>
      </c>
      <c r="L169" s="32" t="s">
        <v>1908</v>
      </c>
      <c r="M169" s="4" t="s">
        <v>2544</v>
      </c>
      <c r="N169" s="225">
        <v>2006</v>
      </c>
      <c r="O169" s="2" t="s">
        <v>1688</v>
      </c>
      <c r="P169" s="2" t="s">
        <v>22</v>
      </c>
      <c r="Q169" s="179">
        <v>47</v>
      </c>
      <c r="R169" s="222" t="s">
        <v>2545</v>
      </c>
      <c r="S169" s="3" t="s">
        <v>1689</v>
      </c>
      <c r="T169" s="9">
        <v>16961733</v>
      </c>
      <c r="AC169" s="229"/>
      <c r="AD169" s="50"/>
    </row>
    <row r="170" spans="1:35" ht="15" customHeight="1">
      <c r="A170" s="50" t="s">
        <v>1046</v>
      </c>
      <c r="B170" s="7" t="s">
        <v>1305</v>
      </c>
      <c r="C170" s="6" t="s">
        <v>101</v>
      </c>
      <c r="D170" s="2" t="s">
        <v>456</v>
      </c>
      <c r="E170" s="2" t="s">
        <v>1938</v>
      </c>
      <c r="F170" s="2" t="s">
        <v>2664</v>
      </c>
      <c r="G170" s="216" t="s">
        <v>20</v>
      </c>
      <c r="H170" s="2" t="s">
        <v>456</v>
      </c>
      <c r="I170" s="2" t="s">
        <v>1047</v>
      </c>
      <c r="J170" s="2" t="s">
        <v>133</v>
      </c>
      <c r="K170" s="19"/>
      <c r="L170" s="32" t="s">
        <v>1908</v>
      </c>
      <c r="M170" s="4" t="s">
        <v>2561</v>
      </c>
      <c r="N170" s="222">
        <v>2007</v>
      </c>
      <c r="O170" s="4" t="s">
        <v>1048</v>
      </c>
      <c r="P170" s="4" t="s">
        <v>57</v>
      </c>
      <c r="Q170" s="222">
        <v>143</v>
      </c>
      <c r="R170" s="222" t="s">
        <v>2562</v>
      </c>
      <c r="S170" s="3" t="s">
        <v>458</v>
      </c>
      <c r="T170" s="23">
        <v>17158584</v>
      </c>
      <c r="AC170" s="229"/>
      <c r="AD170" s="50"/>
    </row>
    <row r="171" spans="1:35" ht="15" customHeight="1">
      <c r="A171" s="95" t="s">
        <v>1893</v>
      </c>
      <c r="B171" s="7" t="s">
        <v>1894</v>
      </c>
      <c r="C171" s="6" t="s">
        <v>101</v>
      </c>
      <c r="D171" s="2" t="s">
        <v>789</v>
      </c>
      <c r="E171" s="2" t="s">
        <v>2080</v>
      </c>
      <c r="F171" s="2" t="s">
        <v>2081</v>
      </c>
      <c r="G171" s="217">
        <v>81</v>
      </c>
      <c r="H171" s="2" t="s">
        <v>789</v>
      </c>
      <c r="I171" s="2" t="s">
        <v>1895</v>
      </c>
      <c r="J171" s="3" t="s">
        <v>2995</v>
      </c>
      <c r="K171" s="3" t="s">
        <v>2905</v>
      </c>
      <c r="L171" s="32" t="s">
        <v>1908</v>
      </c>
      <c r="M171" s="4" t="s">
        <v>2601</v>
      </c>
      <c r="N171" s="224">
        <v>2005</v>
      </c>
      <c r="O171" s="3" t="s">
        <v>1898</v>
      </c>
      <c r="P171" s="3" t="s">
        <v>401</v>
      </c>
      <c r="Q171" s="224">
        <v>43</v>
      </c>
      <c r="R171" s="222" t="s">
        <v>2602</v>
      </c>
      <c r="S171" s="3" t="s">
        <v>1899</v>
      </c>
      <c r="T171" s="9">
        <v>15907694</v>
      </c>
      <c r="AC171" s="229"/>
      <c r="AD171" s="95"/>
    </row>
    <row r="172" spans="1:35" ht="15" customHeight="1">
      <c r="A172" s="57" t="s">
        <v>1435</v>
      </c>
      <c r="B172" s="18" t="s">
        <v>1530</v>
      </c>
      <c r="C172" s="2" t="s">
        <v>101</v>
      </c>
      <c r="D172" s="4" t="s">
        <v>2159</v>
      </c>
      <c r="E172" s="6" t="s">
        <v>2969</v>
      </c>
      <c r="F172" s="2" t="s">
        <v>2664</v>
      </c>
      <c r="G172" s="216" t="s">
        <v>1908</v>
      </c>
      <c r="H172" s="2" t="s">
        <v>1551</v>
      </c>
      <c r="I172" s="2" t="s">
        <v>1552</v>
      </c>
      <c r="J172" s="2" t="s">
        <v>133</v>
      </c>
      <c r="K172" s="2" t="s">
        <v>20</v>
      </c>
      <c r="L172" s="32" t="s">
        <v>1484</v>
      </c>
      <c r="M172" s="4" t="s">
        <v>2616</v>
      </c>
      <c r="N172" s="222">
        <v>2012</v>
      </c>
      <c r="O172" s="4" t="s">
        <v>1520</v>
      </c>
      <c r="P172" s="4" t="s">
        <v>57</v>
      </c>
      <c r="Q172" s="222">
        <v>160</v>
      </c>
      <c r="R172" s="222" t="s">
        <v>2617</v>
      </c>
      <c r="S172" s="3" t="s">
        <v>1521</v>
      </c>
      <c r="T172" s="23">
        <v>22879396</v>
      </c>
      <c r="AC172" s="229"/>
      <c r="AD172" s="57"/>
    </row>
    <row r="173" spans="1:35" ht="15" customHeight="1">
      <c r="A173" s="50" t="s">
        <v>1205</v>
      </c>
      <c r="B173" s="7" t="s">
        <v>1206</v>
      </c>
      <c r="C173" s="6" t="s">
        <v>101</v>
      </c>
      <c r="D173" s="2" t="s">
        <v>596</v>
      </c>
      <c r="E173" s="2" t="s">
        <v>2039</v>
      </c>
      <c r="F173" s="2" t="s">
        <v>2664</v>
      </c>
      <c r="G173" s="217">
        <v>79</v>
      </c>
      <c r="H173" s="2" t="s">
        <v>596</v>
      </c>
      <c r="I173" s="6" t="s">
        <v>1730</v>
      </c>
      <c r="J173" s="2" t="s">
        <v>366</v>
      </c>
      <c r="K173" s="4" t="s">
        <v>1727</v>
      </c>
      <c r="L173" s="32" t="s">
        <v>1207</v>
      </c>
      <c r="M173" s="4" t="s">
        <v>2622</v>
      </c>
      <c r="N173" s="222">
        <v>2008</v>
      </c>
      <c r="O173" s="4" t="s">
        <v>598</v>
      </c>
      <c r="P173" s="4" t="s">
        <v>22</v>
      </c>
      <c r="Q173" s="222">
        <v>55</v>
      </c>
      <c r="R173" s="222" t="s">
        <v>2402</v>
      </c>
      <c r="S173" s="3" t="s">
        <v>763</v>
      </c>
      <c r="T173" s="23">
        <v>18485064</v>
      </c>
      <c r="AC173" s="229"/>
      <c r="AD173" s="50"/>
    </row>
    <row r="174" spans="1:35" ht="15" customHeight="1">
      <c r="A174" s="50" t="s">
        <v>1222</v>
      </c>
      <c r="B174" s="122" t="s">
        <v>1294</v>
      </c>
      <c r="C174" s="62" t="s">
        <v>2765</v>
      </c>
      <c r="D174" s="62" t="s">
        <v>110</v>
      </c>
      <c r="E174" s="62" t="s">
        <v>2019</v>
      </c>
      <c r="F174" s="62" t="s">
        <v>2020</v>
      </c>
      <c r="G174" s="220">
        <v>28</v>
      </c>
      <c r="H174" s="12" t="s">
        <v>110</v>
      </c>
      <c r="I174" s="62" t="s">
        <v>2740</v>
      </c>
      <c r="J174" s="62" t="s">
        <v>2993</v>
      </c>
      <c r="K174" s="62" t="s">
        <v>645</v>
      </c>
      <c r="L174" s="32" t="s">
        <v>1908</v>
      </c>
      <c r="M174" s="45" t="s">
        <v>2419</v>
      </c>
      <c r="N174" s="178">
        <v>2010</v>
      </c>
      <c r="O174" s="45" t="s">
        <v>646</v>
      </c>
      <c r="P174" s="45" t="s">
        <v>46</v>
      </c>
      <c r="Q174" s="178">
        <v>22</v>
      </c>
      <c r="R174" s="178" t="s">
        <v>2420</v>
      </c>
      <c r="S174" s="45" t="s">
        <v>1223</v>
      </c>
      <c r="T174" s="25">
        <v>20699392</v>
      </c>
      <c r="U174" s="45"/>
      <c r="V174" s="45"/>
      <c r="W174" s="45"/>
      <c r="X174" s="45"/>
      <c r="Y174" s="45"/>
      <c r="Z174" s="45"/>
      <c r="AA174" s="45"/>
      <c r="AB174" s="45"/>
      <c r="AC174" s="229"/>
      <c r="AD174" s="50"/>
    </row>
    <row r="175" spans="1:35" ht="15" customHeight="1">
      <c r="A175" s="50" t="s">
        <v>3011</v>
      </c>
      <c r="B175" s="122" t="s">
        <v>2684</v>
      </c>
      <c r="C175" s="62" t="s">
        <v>101</v>
      </c>
      <c r="D175" s="62" t="s">
        <v>3024</v>
      </c>
      <c r="E175" s="62" t="s">
        <v>3023</v>
      </c>
      <c r="F175" s="62"/>
      <c r="G175" s="220"/>
      <c r="H175" s="62" t="s">
        <v>3025</v>
      </c>
      <c r="I175" s="62" t="s">
        <v>3013</v>
      </c>
      <c r="J175" s="3" t="s">
        <v>3012</v>
      </c>
      <c r="K175" s="29" t="s">
        <v>3026</v>
      </c>
      <c r="L175" s="32" t="s">
        <v>1908</v>
      </c>
      <c r="M175" s="45" t="s">
        <v>2685</v>
      </c>
      <c r="N175" s="178">
        <v>2007</v>
      </c>
      <c r="O175" s="166" t="s">
        <v>2686</v>
      </c>
      <c r="P175" s="45" t="s">
        <v>57</v>
      </c>
      <c r="Q175" s="178">
        <v>145</v>
      </c>
      <c r="R175" s="178" t="s">
        <v>2687</v>
      </c>
      <c r="S175" s="45" t="s">
        <v>2688</v>
      </c>
      <c r="T175" s="24">
        <v>17616511</v>
      </c>
      <c r="U175" s="45" t="s">
        <v>3014</v>
      </c>
      <c r="V175" s="45">
        <v>2011</v>
      </c>
      <c r="W175" s="37" t="s">
        <v>3015</v>
      </c>
      <c r="X175" s="45" t="s">
        <v>46</v>
      </c>
      <c r="Y175" s="45">
        <v>23</v>
      </c>
      <c r="Z175" s="45" t="s">
        <v>3016</v>
      </c>
      <c r="AA175" s="3" t="s">
        <v>3017</v>
      </c>
      <c r="AB175" s="45">
        <v>22108407</v>
      </c>
      <c r="AC175" t="s">
        <v>3019</v>
      </c>
      <c r="AD175" s="31">
        <v>2006</v>
      </c>
      <c r="AE175" s="37" t="s">
        <v>3018</v>
      </c>
      <c r="AF175" s="10" t="s">
        <v>3020</v>
      </c>
      <c r="AG175" s="10">
        <v>89</v>
      </c>
      <c r="AH175" s="10" t="s">
        <v>3021</v>
      </c>
      <c r="AI175" s="3" t="s">
        <v>3022</v>
      </c>
    </row>
    <row r="176" spans="1:35" ht="15" customHeight="1">
      <c r="A176" s="50" t="s">
        <v>3010</v>
      </c>
      <c r="B176" s="122" t="s">
        <v>2684</v>
      </c>
      <c r="C176" s="62" t="s">
        <v>101</v>
      </c>
      <c r="D176" s="62" t="s">
        <v>3024</v>
      </c>
      <c r="E176" s="62" t="s">
        <v>3023</v>
      </c>
      <c r="F176" s="62"/>
      <c r="G176" s="220"/>
      <c r="H176" s="62" t="s">
        <v>3025</v>
      </c>
      <c r="I176" s="62" t="s">
        <v>3013</v>
      </c>
      <c r="J176" s="3" t="s">
        <v>3012</v>
      </c>
      <c r="K176" s="29" t="s">
        <v>3026</v>
      </c>
      <c r="L176" s="32" t="s">
        <v>1908</v>
      </c>
      <c r="M176" s="45" t="s">
        <v>2685</v>
      </c>
      <c r="N176" s="178">
        <v>2007</v>
      </c>
      <c r="O176" s="166" t="s">
        <v>2686</v>
      </c>
      <c r="P176" s="45" t="s">
        <v>57</v>
      </c>
      <c r="Q176" s="178">
        <v>145</v>
      </c>
      <c r="R176" s="178" t="s">
        <v>2687</v>
      </c>
      <c r="S176" s="45" t="s">
        <v>2688</v>
      </c>
      <c r="T176" s="24">
        <v>17616511</v>
      </c>
      <c r="U176" s="45" t="s">
        <v>3014</v>
      </c>
      <c r="V176" s="45">
        <v>2011</v>
      </c>
      <c r="W176" s="37" t="s">
        <v>3015</v>
      </c>
      <c r="X176" s="45" t="s">
        <v>46</v>
      </c>
      <c r="Y176" s="45">
        <v>23</v>
      </c>
      <c r="Z176" s="45" t="s">
        <v>3016</v>
      </c>
      <c r="AA176" s="3" t="s">
        <v>3017</v>
      </c>
      <c r="AB176" s="45">
        <v>22108407</v>
      </c>
      <c r="AC176" t="s">
        <v>3019</v>
      </c>
      <c r="AD176" s="31">
        <v>2006</v>
      </c>
      <c r="AE176" s="37" t="s">
        <v>3018</v>
      </c>
      <c r="AF176" s="10" t="s">
        <v>3020</v>
      </c>
      <c r="AG176" s="10">
        <v>89</v>
      </c>
      <c r="AH176" s="10" t="s">
        <v>3021</v>
      </c>
      <c r="AI176" s="3" t="s">
        <v>3022</v>
      </c>
    </row>
    <row r="177" spans="1:30" s="242" customFormat="1" ht="20" customHeight="1">
      <c r="A177" s="232" t="s">
        <v>2661</v>
      </c>
      <c r="B177" s="233"/>
      <c r="C177" s="234"/>
      <c r="D177" s="234"/>
      <c r="E177" s="234"/>
      <c r="F177" s="234" t="s">
        <v>1908</v>
      </c>
      <c r="G177" s="235"/>
      <c r="H177" s="234"/>
      <c r="I177" s="234"/>
      <c r="J177" s="234"/>
      <c r="K177" s="234"/>
      <c r="L177" s="239"/>
      <c r="M177" s="239"/>
      <c r="N177" s="251"/>
      <c r="O177" s="251"/>
      <c r="P177" s="239"/>
      <c r="Q177" s="239"/>
      <c r="R177" s="252"/>
      <c r="S177" s="239"/>
      <c r="T177" s="253"/>
      <c r="U177" s="254"/>
      <c r="V177" s="254"/>
      <c r="W177" s="253"/>
      <c r="X177" s="253"/>
      <c r="Y177" s="253"/>
      <c r="Z177" s="253"/>
      <c r="AA177" s="253"/>
      <c r="AB177" s="253"/>
      <c r="AC177"/>
      <c r="AD177" s="241"/>
    </row>
    <row r="178" spans="1:30" ht="15" customHeight="1">
      <c r="A178" s="50" t="s">
        <v>71</v>
      </c>
      <c r="B178" s="7" t="s">
        <v>72</v>
      </c>
      <c r="C178" s="6" t="s">
        <v>73</v>
      </c>
      <c r="D178" s="2" t="s">
        <v>74</v>
      </c>
      <c r="E178" s="2" t="s">
        <v>1956</v>
      </c>
      <c r="F178" s="2" t="s">
        <v>1957</v>
      </c>
      <c r="G178" s="217">
        <v>86</v>
      </c>
      <c r="H178" s="2" t="s">
        <v>74</v>
      </c>
      <c r="I178" s="2" t="s">
        <v>75</v>
      </c>
      <c r="J178" s="2" t="s">
        <v>17</v>
      </c>
      <c r="K178" s="6" t="s">
        <v>76</v>
      </c>
      <c r="L178" s="32" t="s">
        <v>77</v>
      </c>
      <c r="M178" s="4" t="s">
        <v>2204</v>
      </c>
      <c r="N178" s="222">
        <v>2005</v>
      </c>
      <c r="O178" s="4" t="s">
        <v>79</v>
      </c>
      <c r="P178" s="4" t="s">
        <v>22</v>
      </c>
      <c r="Q178" s="222">
        <v>41</v>
      </c>
      <c r="R178" s="222" t="s">
        <v>2205</v>
      </c>
      <c r="S178" s="3" t="s">
        <v>80</v>
      </c>
      <c r="T178" s="23">
        <v>15743450</v>
      </c>
      <c r="AC178"/>
      <c r="AD178" s="50"/>
    </row>
    <row r="179" spans="1:30" ht="15" customHeight="1">
      <c r="A179" s="50" t="s">
        <v>81</v>
      </c>
      <c r="B179" s="7" t="s">
        <v>82</v>
      </c>
      <c r="C179" s="6" t="s">
        <v>73</v>
      </c>
      <c r="D179" s="2" t="s">
        <v>74</v>
      </c>
      <c r="E179" s="2" t="s">
        <v>1956</v>
      </c>
      <c r="F179" s="2" t="s">
        <v>1957</v>
      </c>
      <c r="G179" s="217">
        <v>86</v>
      </c>
      <c r="H179" s="2" t="s">
        <v>74</v>
      </c>
      <c r="I179" s="2" t="s">
        <v>83</v>
      </c>
      <c r="J179" s="20" t="s">
        <v>366</v>
      </c>
      <c r="K179" s="277" t="s">
        <v>2997</v>
      </c>
      <c r="L179" s="32" t="s">
        <v>1908</v>
      </c>
      <c r="M179" s="4" t="s">
        <v>2206</v>
      </c>
      <c r="N179" s="222">
        <v>2012</v>
      </c>
      <c r="O179" s="4" t="s">
        <v>84</v>
      </c>
      <c r="P179" s="4" t="s">
        <v>85</v>
      </c>
      <c r="Q179" s="222">
        <v>78</v>
      </c>
      <c r="R179" s="222" t="s">
        <v>2207</v>
      </c>
      <c r="S179" s="3" t="s">
        <v>86</v>
      </c>
      <c r="T179" s="23">
        <v>22048901</v>
      </c>
      <c r="AC179"/>
      <c r="AD179" s="50"/>
    </row>
    <row r="180" spans="1:30" ht="15" customHeight="1">
      <c r="A180" s="50" t="s">
        <v>235</v>
      </c>
      <c r="B180" s="7" t="s">
        <v>236</v>
      </c>
      <c r="C180" s="6" t="s">
        <v>73</v>
      </c>
      <c r="D180" s="2" t="s">
        <v>237</v>
      </c>
      <c r="E180" s="2" t="s">
        <v>2030</v>
      </c>
      <c r="F180" s="2" t="s">
        <v>2031</v>
      </c>
      <c r="G180" s="217">
        <v>85</v>
      </c>
      <c r="H180" s="12" t="s">
        <v>237</v>
      </c>
      <c r="I180" s="6"/>
      <c r="J180" s="20" t="s">
        <v>366</v>
      </c>
      <c r="K180" s="6" t="s">
        <v>238</v>
      </c>
      <c r="L180" s="32" t="s">
        <v>240</v>
      </c>
      <c r="M180" s="4" t="s">
        <v>2265</v>
      </c>
      <c r="N180" s="222">
        <v>2010</v>
      </c>
      <c r="O180" s="4" t="s">
        <v>242</v>
      </c>
      <c r="P180" s="4" t="s">
        <v>22</v>
      </c>
      <c r="Q180" s="222">
        <v>62</v>
      </c>
      <c r="R180" s="222" t="s">
        <v>2266</v>
      </c>
      <c r="S180" s="3" t="s">
        <v>243</v>
      </c>
      <c r="T180" s="23">
        <v>20345607</v>
      </c>
      <c r="U180" s="45"/>
      <c r="V180" s="45"/>
      <c r="AC180"/>
      <c r="AD180" s="50"/>
    </row>
    <row r="181" spans="1:30" ht="15" customHeight="1">
      <c r="A181" s="50" t="s">
        <v>2813</v>
      </c>
      <c r="B181" s="122" t="s">
        <v>2821</v>
      </c>
      <c r="C181" s="62" t="s">
        <v>73</v>
      </c>
      <c r="D181" s="62" t="s">
        <v>2959</v>
      </c>
      <c r="E181" s="62" t="s">
        <v>2960</v>
      </c>
      <c r="F181" s="62" t="s">
        <v>2002</v>
      </c>
      <c r="G181" s="220"/>
      <c r="H181" s="62" t="s">
        <v>2961</v>
      </c>
      <c r="I181" s="62" t="s">
        <v>2814</v>
      </c>
      <c r="J181" s="20" t="s">
        <v>2922</v>
      </c>
      <c r="K181" s="62" t="s">
        <v>2998</v>
      </c>
      <c r="L181" s="32" t="s">
        <v>1908</v>
      </c>
      <c r="M181" s="45" t="s">
        <v>2816</v>
      </c>
      <c r="N181" s="178">
        <v>2006</v>
      </c>
      <c r="O181" s="45" t="s">
        <v>2817</v>
      </c>
      <c r="P181" s="45" t="s">
        <v>2818</v>
      </c>
      <c r="Q181" s="178">
        <v>281</v>
      </c>
      <c r="R181" s="178" t="s">
        <v>2819</v>
      </c>
      <c r="S181" s="3" t="s">
        <v>2820</v>
      </c>
      <c r="T181" s="45">
        <v>16982622</v>
      </c>
      <c r="U181" s="45"/>
      <c r="V181" s="45"/>
      <c r="W181" s="45"/>
      <c r="X181" s="45"/>
      <c r="Y181" s="45"/>
      <c r="Z181" s="45"/>
      <c r="AA181" s="45"/>
      <c r="AB181" s="45"/>
      <c r="AC181"/>
      <c r="AD181" s="50"/>
    </row>
    <row r="182" spans="1:30" ht="15" customHeight="1">
      <c r="A182" s="50" t="s">
        <v>387</v>
      </c>
      <c r="B182" s="7" t="s">
        <v>388</v>
      </c>
      <c r="C182" s="6" t="s">
        <v>73</v>
      </c>
      <c r="D182" s="2" t="s">
        <v>389</v>
      </c>
      <c r="E182" s="2" t="s">
        <v>2095</v>
      </c>
      <c r="F182" s="2" t="s">
        <v>2096</v>
      </c>
      <c r="G182" s="217">
        <v>84</v>
      </c>
      <c r="H182" s="12" t="s">
        <v>389</v>
      </c>
      <c r="I182" s="6" t="s">
        <v>390</v>
      </c>
      <c r="J182" s="20" t="s">
        <v>17</v>
      </c>
      <c r="K182" s="6" t="s">
        <v>391</v>
      </c>
      <c r="L182" s="32" t="s">
        <v>1908</v>
      </c>
      <c r="M182" s="4" t="s">
        <v>2318</v>
      </c>
      <c r="N182" s="222">
        <v>2005</v>
      </c>
      <c r="O182" s="4" t="s">
        <v>392</v>
      </c>
      <c r="P182" s="4" t="s">
        <v>393</v>
      </c>
      <c r="Q182" s="222">
        <v>579</v>
      </c>
      <c r="R182" s="222" t="s">
        <v>2319</v>
      </c>
      <c r="S182" s="3" t="s">
        <v>394</v>
      </c>
      <c r="T182" s="23">
        <v>16226259</v>
      </c>
      <c r="AC182" s="298"/>
      <c r="AD182" s="50"/>
    </row>
    <row r="183" spans="1:30" ht="15" customHeight="1">
      <c r="A183" s="58" t="s">
        <v>469</v>
      </c>
      <c r="B183" s="7" t="s">
        <v>1299</v>
      </c>
      <c r="C183" s="6" t="s">
        <v>73</v>
      </c>
      <c r="D183" s="2" t="s">
        <v>470</v>
      </c>
      <c r="E183" s="2" t="s">
        <v>2015</v>
      </c>
      <c r="F183" s="2" t="s">
        <v>2016</v>
      </c>
      <c r="G183" s="217">
        <v>89</v>
      </c>
      <c r="H183" s="2" t="s">
        <v>470</v>
      </c>
      <c r="I183" s="2" t="s">
        <v>471</v>
      </c>
      <c r="J183" s="20" t="s">
        <v>17</v>
      </c>
      <c r="K183" s="19" t="s">
        <v>472</v>
      </c>
      <c r="L183" s="32" t="s">
        <v>473</v>
      </c>
      <c r="M183" s="4" t="s">
        <v>2352</v>
      </c>
      <c r="N183" s="222">
        <v>1998</v>
      </c>
      <c r="O183" s="4" t="s">
        <v>474</v>
      </c>
      <c r="P183" s="4" t="s">
        <v>46</v>
      </c>
      <c r="Q183" s="222">
        <v>10</v>
      </c>
      <c r="R183" s="222" t="s">
        <v>2353</v>
      </c>
      <c r="S183" s="3" t="s">
        <v>1358</v>
      </c>
      <c r="T183" s="9">
        <v>9490742</v>
      </c>
      <c r="AC183" s="229"/>
      <c r="AD183" s="50"/>
    </row>
    <row r="184" spans="1:30" ht="15" customHeight="1">
      <c r="A184" s="50" t="s">
        <v>490</v>
      </c>
      <c r="B184" s="7" t="s">
        <v>491</v>
      </c>
      <c r="C184" s="6" t="s">
        <v>73</v>
      </c>
      <c r="D184" s="2" t="s">
        <v>74</v>
      </c>
      <c r="E184" s="2" t="s">
        <v>1956</v>
      </c>
      <c r="F184" s="2" t="s">
        <v>1957</v>
      </c>
      <c r="G184" s="217">
        <v>86</v>
      </c>
      <c r="H184" s="2" t="s">
        <v>74</v>
      </c>
      <c r="I184" s="2" t="s">
        <v>492</v>
      </c>
      <c r="J184" s="20" t="s">
        <v>133</v>
      </c>
      <c r="K184" s="6" t="s">
        <v>493</v>
      </c>
      <c r="L184" s="32" t="s">
        <v>1908</v>
      </c>
      <c r="M184" s="4" t="s">
        <v>2204</v>
      </c>
      <c r="N184" s="222">
        <v>2005</v>
      </c>
      <c r="O184" s="4" t="s">
        <v>79</v>
      </c>
      <c r="P184" s="4" t="s">
        <v>22</v>
      </c>
      <c r="Q184" s="222">
        <v>41</v>
      </c>
      <c r="R184" s="222" t="s">
        <v>2205</v>
      </c>
      <c r="S184" s="3" t="s">
        <v>80</v>
      </c>
      <c r="T184" s="23">
        <v>15743450</v>
      </c>
      <c r="AC184" s="229"/>
      <c r="AD184" s="50"/>
    </row>
    <row r="185" spans="1:30" ht="15" customHeight="1">
      <c r="A185" s="50" t="s">
        <v>620</v>
      </c>
      <c r="B185" s="7" t="s">
        <v>621</v>
      </c>
      <c r="C185" s="6" t="s">
        <v>73</v>
      </c>
      <c r="D185" s="2" t="s">
        <v>216</v>
      </c>
      <c r="E185" s="2" t="s">
        <v>1988</v>
      </c>
      <c r="F185" s="2" t="s">
        <v>1989</v>
      </c>
      <c r="G185" s="217">
        <v>95</v>
      </c>
      <c r="H185" s="2" t="s">
        <v>216</v>
      </c>
      <c r="I185" s="2" t="s">
        <v>622</v>
      </c>
      <c r="J185" s="20" t="s">
        <v>133</v>
      </c>
      <c r="K185" s="175" t="s">
        <v>2755</v>
      </c>
      <c r="L185" s="32" t="s">
        <v>1908</v>
      </c>
      <c r="M185" s="4" t="s">
        <v>2411</v>
      </c>
      <c r="N185" s="222">
        <v>2004</v>
      </c>
      <c r="O185" s="4" t="s">
        <v>623</v>
      </c>
      <c r="P185" s="4" t="s">
        <v>46</v>
      </c>
      <c r="Q185" s="222">
        <v>16</v>
      </c>
      <c r="R185" s="222" t="s">
        <v>2412</v>
      </c>
      <c r="S185" s="3" t="s">
        <v>1405</v>
      </c>
      <c r="T185" s="25">
        <v>14742880</v>
      </c>
      <c r="AC185" s="229"/>
      <c r="AD185" s="50"/>
    </row>
    <row r="186" spans="1:30" ht="15" customHeight="1">
      <c r="A186" s="58" t="s">
        <v>629</v>
      </c>
      <c r="B186" s="7" t="s">
        <v>630</v>
      </c>
      <c r="C186" s="6" t="s">
        <v>73</v>
      </c>
      <c r="D186" s="2" t="s">
        <v>631</v>
      </c>
      <c r="E186" s="2" t="s">
        <v>2034</v>
      </c>
      <c r="F186" s="2" t="s">
        <v>2035</v>
      </c>
      <c r="G186" s="217" t="s">
        <v>2148</v>
      </c>
      <c r="H186" s="2" t="s">
        <v>631</v>
      </c>
      <c r="I186" s="2" t="s">
        <v>632</v>
      </c>
      <c r="J186" s="20" t="s">
        <v>133</v>
      </c>
      <c r="K186" s="6" t="s">
        <v>633</v>
      </c>
      <c r="L186" s="32" t="s">
        <v>634</v>
      </c>
      <c r="M186" s="4" t="s">
        <v>2415</v>
      </c>
      <c r="N186" s="222">
        <v>2006</v>
      </c>
      <c r="O186" s="4" t="s">
        <v>635</v>
      </c>
      <c r="P186" s="4" t="s">
        <v>22</v>
      </c>
      <c r="Q186" s="222">
        <v>45</v>
      </c>
      <c r="R186" s="222" t="s">
        <v>2416</v>
      </c>
      <c r="S186" s="3" t="s">
        <v>636</v>
      </c>
      <c r="T186" s="28">
        <v>16507084</v>
      </c>
      <c r="AC186" s="229"/>
      <c r="AD186" s="50"/>
    </row>
    <row r="187" spans="1:30" ht="15" customHeight="1">
      <c r="A187" s="50" t="s">
        <v>811</v>
      </c>
      <c r="B187" s="7" t="s">
        <v>812</v>
      </c>
      <c r="C187" s="6" t="s">
        <v>73</v>
      </c>
      <c r="D187" s="2" t="s">
        <v>74</v>
      </c>
      <c r="E187" s="2" t="s">
        <v>1956</v>
      </c>
      <c r="F187" s="2" t="s">
        <v>1957</v>
      </c>
      <c r="G187" s="217">
        <v>86</v>
      </c>
      <c r="H187" s="2" t="s">
        <v>74</v>
      </c>
      <c r="I187" s="2" t="s">
        <v>813</v>
      </c>
      <c r="J187" s="20" t="s">
        <v>17</v>
      </c>
      <c r="K187" s="6" t="s">
        <v>814</v>
      </c>
      <c r="L187" s="32" t="s">
        <v>815</v>
      </c>
      <c r="M187" s="4" t="s">
        <v>2484</v>
      </c>
      <c r="N187" s="222">
        <v>2003</v>
      </c>
      <c r="O187" s="4" t="s">
        <v>816</v>
      </c>
      <c r="P187" s="4" t="s">
        <v>213</v>
      </c>
      <c r="Q187" s="222">
        <v>278</v>
      </c>
      <c r="R187" s="222" t="s">
        <v>2485</v>
      </c>
      <c r="S187" s="3" t="s">
        <v>78</v>
      </c>
      <c r="T187" s="23">
        <v>12682048</v>
      </c>
      <c r="AC187" s="229"/>
      <c r="AD187" s="50"/>
    </row>
    <row r="188" spans="1:30" ht="15" customHeight="1">
      <c r="A188" s="17" t="s">
        <v>2828</v>
      </c>
      <c r="B188" s="122" t="s">
        <v>2827</v>
      </c>
      <c r="C188" s="62" t="s">
        <v>73</v>
      </c>
      <c r="D188" s="62" t="s">
        <v>2964</v>
      </c>
      <c r="E188" s="62" t="s">
        <v>2965</v>
      </c>
      <c r="F188" s="62" t="s">
        <v>2096</v>
      </c>
      <c r="G188" s="220">
        <v>84</v>
      </c>
      <c r="H188" s="215" t="s">
        <v>2964</v>
      </c>
      <c r="I188" s="62" t="s">
        <v>2822</v>
      </c>
      <c r="J188" s="175" t="s">
        <v>133</v>
      </c>
      <c r="K188" s="20" t="s">
        <v>2999</v>
      </c>
      <c r="L188" s="32" t="s">
        <v>1908</v>
      </c>
      <c r="M188" s="167" t="s">
        <v>2823</v>
      </c>
      <c r="N188" s="178">
        <v>2011</v>
      </c>
      <c r="O188" s="45" t="s">
        <v>2824</v>
      </c>
      <c r="P188" s="45" t="s">
        <v>57</v>
      </c>
      <c r="Q188" s="178">
        <v>157</v>
      </c>
      <c r="R188" s="178" t="s">
        <v>2825</v>
      </c>
      <c r="S188" s="45" t="s">
        <v>2826</v>
      </c>
      <c r="T188" s="45">
        <v>21825108</v>
      </c>
      <c r="U188" s="45"/>
      <c r="V188" s="45"/>
      <c r="W188" s="45"/>
      <c r="X188" s="45"/>
      <c r="Y188" s="45"/>
      <c r="Z188" s="45"/>
      <c r="AA188" s="45"/>
      <c r="AB188" s="45"/>
      <c r="AC188" s="229"/>
      <c r="AD188" s="17"/>
    </row>
    <row r="189" spans="1:30" ht="15" customHeight="1">
      <c r="A189" s="50" t="s">
        <v>938</v>
      </c>
      <c r="B189" s="7" t="s">
        <v>939</v>
      </c>
      <c r="C189" s="6" t="s">
        <v>73</v>
      </c>
      <c r="D189" s="2" t="s">
        <v>940</v>
      </c>
      <c r="E189" s="2" t="s">
        <v>1990</v>
      </c>
      <c r="F189" s="2" t="s">
        <v>1991</v>
      </c>
      <c r="G189" s="217">
        <v>90</v>
      </c>
      <c r="H189" s="2" t="s">
        <v>940</v>
      </c>
      <c r="I189" s="2" t="s">
        <v>941</v>
      </c>
      <c r="J189" s="20" t="s">
        <v>17</v>
      </c>
      <c r="K189" s="6" t="s">
        <v>942</v>
      </c>
      <c r="L189" s="32" t="s">
        <v>1908</v>
      </c>
      <c r="M189" s="4" t="s">
        <v>2522</v>
      </c>
      <c r="N189" s="222">
        <v>2008</v>
      </c>
      <c r="O189" s="4" t="s">
        <v>943</v>
      </c>
      <c r="P189" s="4" t="s">
        <v>944</v>
      </c>
      <c r="Q189" s="222">
        <v>180</v>
      </c>
      <c r="R189" s="222" t="s">
        <v>2523</v>
      </c>
      <c r="S189" s="3" t="s">
        <v>1387</v>
      </c>
      <c r="T189" s="23">
        <v>18725356</v>
      </c>
      <c r="AC189" s="229"/>
      <c r="AD189" s="50"/>
    </row>
    <row r="190" spans="1:30" ht="15" customHeight="1">
      <c r="A190" s="50" t="s">
        <v>948</v>
      </c>
      <c r="B190" s="7" t="s">
        <v>949</v>
      </c>
      <c r="C190" s="6" t="s">
        <v>73</v>
      </c>
      <c r="D190" s="2" t="s">
        <v>74</v>
      </c>
      <c r="E190" s="2" t="s">
        <v>1956</v>
      </c>
      <c r="F190" s="2" t="s">
        <v>1957</v>
      </c>
      <c r="G190" s="217">
        <v>86</v>
      </c>
      <c r="H190" s="2" t="s">
        <v>74</v>
      </c>
      <c r="I190" s="2" t="s">
        <v>950</v>
      </c>
      <c r="J190" s="20" t="s">
        <v>17</v>
      </c>
      <c r="K190" s="62" t="s">
        <v>2756</v>
      </c>
      <c r="L190" s="32" t="s">
        <v>1908</v>
      </c>
      <c r="M190" s="4" t="s">
        <v>2524</v>
      </c>
      <c r="N190" s="222">
        <v>2005</v>
      </c>
      <c r="O190" s="4" t="s">
        <v>951</v>
      </c>
      <c r="P190" s="4" t="s">
        <v>22</v>
      </c>
      <c r="Q190" s="222">
        <v>43</v>
      </c>
      <c r="R190" s="222" t="s">
        <v>2525</v>
      </c>
      <c r="S190" s="3" t="s">
        <v>1675</v>
      </c>
      <c r="T190" s="23">
        <v>16146525</v>
      </c>
      <c r="AC190" s="229"/>
      <c r="AD190" s="50"/>
    </row>
    <row r="191" spans="1:30" ht="15" customHeight="1">
      <c r="A191" s="50" t="s">
        <v>970</v>
      </c>
      <c r="B191" s="7" t="s">
        <v>971</v>
      </c>
      <c r="C191" s="6" t="s">
        <v>73</v>
      </c>
      <c r="D191" s="2" t="s">
        <v>1974</v>
      </c>
      <c r="E191" s="2" t="s">
        <v>1929</v>
      </c>
      <c r="F191" s="2" t="s">
        <v>1930</v>
      </c>
      <c r="G191" s="216" t="s">
        <v>20</v>
      </c>
      <c r="H191" s="12" t="s">
        <v>2966</v>
      </c>
      <c r="I191" s="6" t="s">
        <v>2967</v>
      </c>
      <c r="J191" s="20" t="s">
        <v>2994</v>
      </c>
      <c r="K191" s="6" t="s">
        <v>972</v>
      </c>
      <c r="L191" s="32" t="s">
        <v>973</v>
      </c>
      <c r="M191" s="4" t="s">
        <v>2535</v>
      </c>
      <c r="N191" s="222">
        <v>2010</v>
      </c>
      <c r="O191" s="4" t="s">
        <v>975</v>
      </c>
      <c r="P191" s="4" t="s">
        <v>38</v>
      </c>
      <c r="Q191" s="222">
        <v>107</v>
      </c>
      <c r="R191" s="222" t="s">
        <v>2536</v>
      </c>
      <c r="S191" s="3" t="s">
        <v>974</v>
      </c>
      <c r="T191" s="23">
        <v>20876112</v>
      </c>
      <c r="U191" s="45"/>
      <c r="V191" s="45"/>
      <c r="AC191" s="229"/>
      <c r="AD191" s="50"/>
    </row>
    <row r="192" spans="1:30" ht="15" customHeight="1">
      <c r="A192" s="50" t="s">
        <v>1017</v>
      </c>
      <c r="B192" s="7" t="s">
        <v>1018</v>
      </c>
      <c r="C192" s="6" t="s">
        <v>73</v>
      </c>
      <c r="D192" s="2" t="s">
        <v>631</v>
      </c>
      <c r="E192" s="2" t="s">
        <v>2034</v>
      </c>
      <c r="F192" s="2" t="s">
        <v>2036</v>
      </c>
      <c r="G192" s="217" t="s">
        <v>2146</v>
      </c>
      <c r="H192" s="2" t="s">
        <v>631</v>
      </c>
      <c r="I192" s="2" t="s">
        <v>1019</v>
      </c>
      <c r="J192" s="20" t="s">
        <v>133</v>
      </c>
      <c r="K192" s="175" t="s">
        <v>2757</v>
      </c>
      <c r="L192" s="32" t="s">
        <v>1020</v>
      </c>
      <c r="M192" s="4" t="s">
        <v>2549</v>
      </c>
      <c r="N192" s="222">
        <v>1999</v>
      </c>
      <c r="O192" s="4" t="s">
        <v>1021</v>
      </c>
      <c r="P192" s="4" t="s">
        <v>46</v>
      </c>
      <c r="Q192" s="222">
        <v>11</v>
      </c>
      <c r="R192" s="222" t="s">
        <v>2550</v>
      </c>
      <c r="S192" s="3" t="s">
        <v>1392</v>
      </c>
      <c r="T192" s="9">
        <v>10521521</v>
      </c>
      <c r="AC192" s="229"/>
      <c r="AD192" s="50"/>
    </row>
    <row r="193" spans="1:30" ht="15" customHeight="1">
      <c r="A193" s="50" t="s">
        <v>1102</v>
      </c>
      <c r="B193" s="7" t="s">
        <v>1103</v>
      </c>
      <c r="C193" s="6" t="s">
        <v>73</v>
      </c>
      <c r="D193" s="2" t="s">
        <v>1104</v>
      </c>
      <c r="E193" s="2" t="s">
        <v>2962</v>
      </c>
      <c r="F193" s="2" t="s">
        <v>2664</v>
      </c>
      <c r="G193" s="217" t="s">
        <v>2147</v>
      </c>
      <c r="H193" s="2" t="s">
        <v>1104</v>
      </c>
      <c r="I193" s="2" t="s">
        <v>1105</v>
      </c>
      <c r="J193" s="20" t="s">
        <v>133</v>
      </c>
      <c r="K193" s="175" t="s">
        <v>2758</v>
      </c>
      <c r="L193" s="32" t="s">
        <v>1106</v>
      </c>
      <c r="M193" s="4" t="s">
        <v>2584</v>
      </c>
      <c r="N193" s="222">
        <v>2001</v>
      </c>
      <c r="O193" s="4" t="s">
        <v>1107</v>
      </c>
      <c r="P193" s="4" t="s">
        <v>57</v>
      </c>
      <c r="Q193" s="222">
        <v>127</v>
      </c>
      <c r="R193" s="222" t="s">
        <v>2585</v>
      </c>
      <c r="S193" s="3" t="s">
        <v>1399</v>
      </c>
      <c r="T193" s="9">
        <v>11706205</v>
      </c>
      <c r="AC193" s="229"/>
      <c r="AD193" s="50"/>
    </row>
    <row r="194" spans="1:30" ht="15" customHeight="1">
      <c r="A194" s="50" t="s">
        <v>1121</v>
      </c>
      <c r="B194" s="7" t="s">
        <v>1293</v>
      </c>
      <c r="C194" s="6" t="s">
        <v>73</v>
      </c>
      <c r="D194" s="2" t="s">
        <v>389</v>
      </c>
      <c r="E194" s="2" t="s">
        <v>2095</v>
      </c>
      <c r="F194" s="2" t="s">
        <v>2096</v>
      </c>
      <c r="G194" s="217">
        <v>84</v>
      </c>
      <c r="H194" s="12" t="s">
        <v>389</v>
      </c>
      <c r="I194" s="6" t="s">
        <v>1122</v>
      </c>
      <c r="J194" s="20" t="s">
        <v>17</v>
      </c>
      <c r="K194" s="6" t="s">
        <v>1123</v>
      </c>
      <c r="L194" s="32" t="s">
        <v>634</v>
      </c>
      <c r="M194" s="4" t="s">
        <v>2591</v>
      </c>
      <c r="N194" s="222">
        <v>2006</v>
      </c>
      <c r="O194" s="4" t="s">
        <v>1124</v>
      </c>
      <c r="P194" s="4" t="s">
        <v>46</v>
      </c>
      <c r="Q194" s="222">
        <v>18</v>
      </c>
      <c r="R194" s="222" t="s">
        <v>2592</v>
      </c>
      <c r="S194" s="3" t="s">
        <v>1401</v>
      </c>
      <c r="T194" s="9">
        <v>16473965</v>
      </c>
      <c r="U194" s="45"/>
      <c r="V194" s="45"/>
      <c r="AC194" s="229"/>
      <c r="AD194" s="50"/>
    </row>
    <row r="195" spans="1:30" ht="15" customHeight="1">
      <c r="A195" s="50" t="s">
        <v>1148</v>
      </c>
      <c r="B195" s="7" t="s">
        <v>1149</v>
      </c>
      <c r="C195" s="6" t="s">
        <v>73</v>
      </c>
      <c r="D195" s="2" t="s">
        <v>2964</v>
      </c>
      <c r="E195" s="2" t="s">
        <v>2965</v>
      </c>
      <c r="F195" s="2" t="s">
        <v>2096</v>
      </c>
      <c r="G195" s="217">
        <v>84</v>
      </c>
      <c r="H195" s="12" t="s">
        <v>2964</v>
      </c>
      <c r="I195" s="6" t="s">
        <v>1882</v>
      </c>
      <c r="J195" s="20" t="s">
        <v>366</v>
      </c>
      <c r="K195" s="6" t="s">
        <v>2963</v>
      </c>
      <c r="L195" s="32" t="s">
        <v>1150</v>
      </c>
      <c r="M195" s="4" t="s">
        <v>2603</v>
      </c>
      <c r="N195" s="222">
        <v>2010</v>
      </c>
      <c r="O195" s="4" t="s">
        <v>1151</v>
      </c>
      <c r="P195" s="4" t="s">
        <v>22</v>
      </c>
      <c r="Q195" s="222">
        <v>64</v>
      </c>
      <c r="R195" s="222" t="s">
        <v>2604</v>
      </c>
      <c r="S195" s="3" t="s">
        <v>1152</v>
      </c>
      <c r="T195" s="23">
        <v>21105927</v>
      </c>
      <c r="U195" s="45"/>
      <c r="V195" s="45"/>
      <c r="AC195" s="229"/>
      <c r="AD195" s="50"/>
    </row>
    <row r="196" spans="1:30" ht="15" customHeight="1">
      <c r="A196" s="48" t="s">
        <v>1153</v>
      </c>
      <c r="B196" s="7" t="s">
        <v>1154</v>
      </c>
      <c r="C196" s="6" t="s">
        <v>73</v>
      </c>
      <c r="D196" s="2" t="s">
        <v>2964</v>
      </c>
      <c r="E196" s="2" t="s">
        <v>2965</v>
      </c>
      <c r="F196" s="2" t="s">
        <v>2096</v>
      </c>
      <c r="G196" s="217">
        <v>84</v>
      </c>
      <c r="H196" s="12" t="s">
        <v>2964</v>
      </c>
      <c r="I196" s="6" t="s">
        <v>1155</v>
      </c>
      <c r="J196" s="20" t="s">
        <v>17</v>
      </c>
      <c r="K196" s="6" t="s">
        <v>1156</v>
      </c>
      <c r="L196" s="32" t="s">
        <v>1908</v>
      </c>
      <c r="M196" s="4" t="s">
        <v>2605</v>
      </c>
      <c r="N196" s="222">
        <v>2002</v>
      </c>
      <c r="O196" s="4" t="s">
        <v>1157</v>
      </c>
      <c r="P196" s="4" t="s">
        <v>46</v>
      </c>
      <c r="Q196" s="222">
        <v>14</v>
      </c>
      <c r="R196" s="222" t="s">
        <v>2606</v>
      </c>
      <c r="S196" s="3" t="s">
        <v>1402</v>
      </c>
      <c r="T196" s="9">
        <v>11971136</v>
      </c>
      <c r="U196" s="45"/>
      <c r="V196" s="45"/>
      <c r="AC196" s="229"/>
      <c r="AD196" s="48"/>
    </row>
    <row r="197" spans="1:30" ht="15" customHeight="1">
      <c r="A197" s="50" t="s">
        <v>1191</v>
      </c>
      <c r="B197" s="7" t="s">
        <v>1192</v>
      </c>
      <c r="C197" s="6" t="s">
        <v>73</v>
      </c>
      <c r="D197" s="2" t="s">
        <v>216</v>
      </c>
      <c r="E197" s="2" t="s">
        <v>1988</v>
      </c>
      <c r="F197" s="2" t="s">
        <v>1989</v>
      </c>
      <c r="G197" s="217">
        <v>95</v>
      </c>
      <c r="H197" s="2" t="s">
        <v>216</v>
      </c>
      <c r="I197" s="2" t="s">
        <v>1193</v>
      </c>
      <c r="J197" s="2" t="s">
        <v>133</v>
      </c>
      <c r="K197" s="62" t="s">
        <v>2759</v>
      </c>
      <c r="L197" s="32" t="s">
        <v>1908</v>
      </c>
      <c r="M197" s="4" t="s">
        <v>2615</v>
      </c>
      <c r="N197" s="222">
        <v>2004</v>
      </c>
      <c r="O197" s="4" t="s">
        <v>623</v>
      </c>
      <c r="P197" s="4" t="s">
        <v>46</v>
      </c>
      <c r="Q197" s="222">
        <v>16</v>
      </c>
      <c r="R197" s="222" t="s">
        <v>2412</v>
      </c>
      <c r="S197" s="3" t="s">
        <v>1405</v>
      </c>
      <c r="T197" s="23">
        <v>14742880</v>
      </c>
      <c r="AC197" s="229"/>
      <c r="AD197" s="50"/>
    </row>
    <row r="198" spans="1:30" ht="15" customHeight="1">
      <c r="A198" s="50" t="s">
        <v>1276</v>
      </c>
      <c r="B198" s="7" t="s">
        <v>1277</v>
      </c>
      <c r="C198" s="6" t="s">
        <v>73</v>
      </c>
      <c r="D198" s="2" t="s">
        <v>74</v>
      </c>
      <c r="E198" s="2" t="s">
        <v>1956</v>
      </c>
      <c r="F198" s="2" t="s">
        <v>1957</v>
      </c>
      <c r="G198" s="217">
        <v>86</v>
      </c>
      <c r="H198" s="2" t="s">
        <v>74</v>
      </c>
      <c r="I198" s="6" t="s">
        <v>1278</v>
      </c>
      <c r="J198" s="6" t="s">
        <v>1755</v>
      </c>
      <c r="K198" s="62" t="s">
        <v>2760</v>
      </c>
      <c r="L198" s="32" t="s">
        <v>1279</v>
      </c>
      <c r="M198" s="4" t="s">
        <v>2648</v>
      </c>
      <c r="N198" s="222">
        <v>2005</v>
      </c>
      <c r="O198" s="4" t="s">
        <v>951</v>
      </c>
      <c r="P198" s="4" t="s">
        <v>22</v>
      </c>
      <c r="Q198" s="222">
        <v>43</v>
      </c>
      <c r="R198" s="222" t="s">
        <v>2525</v>
      </c>
      <c r="S198" s="3" t="s">
        <v>1675</v>
      </c>
      <c r="T198" s="23">
        <v>16146525</v>
      </c>
      <c r="AC198" s="229"/>
      <c r="AD198" s="50"/>
    </row>
    <row r="199" spans="1:30" ht="15" customHeight="1">
      <c r="A199" s="50" t="s">
        <v>1280</v>
      </c>
      <c r="B199" s="7" t="s">
        <v>1281</v>
      </c>
      <c r="C199" s="6" t="s">
        <v>73</v>
      </c>
      <c r="D199" s="2" t="s">
        <v>1282</v>
      </c>
      <c r="E199" s="2" t="s">
        <v>2004</v>
      </c>
      <c r="F199" s="2" t="s">
        <v>2005</v>
      </c>
      <c r="G199" s="217">
        <v>93</v>
      </c>
      <c r="H199" s="2" t="s">
        <v>1282</v>
      </c>
      <c r="I199" s="4" t="s">
        <v>1756</v>
      </c>
      <c r="J199" s="6" t="s">
        <v>1757</v>
      </c>
      <c r="K199" s="4" t="s">
        <v>1758</v>
      </c>
      <c r="L199" s="32" t="s">
        <v>77</v>
      </c>
      <c r="M199" s="4" t="s">
        <v>2649</v>
      </c>
      <c r="N199" s="222">
        <v>2001</v>
      </c>
      <c r="O199" s="4" t="s">
        <v>1283</v>
      </c>
      <c r="P199" s="4" t="s">
        <v>213</v>
      </c>
      <c r="Q199" s="222">
        <v>276</v>
      </c>
      <c r="R199" s="222" t="s">
        <v>2650</v>
      </c>
      <c r="S199" s="3" t="s">
        <v>1284</v>
      </c>
      <c r="T199" s="9">
        <v>11404361</v>
      </c>
      <c r="AC199" s="229"/>
      <c r="AD199" s="50"/>
    </row>
    <row r="200" spans="1:30" s="242" customFormat="1" ht="20" customHeight="1">
      <c r="A200" s="232" t="s">
        <v>139</v>
      </c>
      <c r="B200" s="233"/>
      <c r="C200" s="234"/>
      <c r="D200" s="234"/>
      <c r="E200" s="234"/>
      <c r="F200" s="234" t="s">
        <v>1908</v>
      </c>
      <c r="G200" s="235"/>
      <c r="H200" s="234"/>
      <c r="I200" s="234"/>
      <c r="J200" s="234"/>
      <c r="K200" s="234"/>
      <c r="L200" s="237"/>
      <c r="M200" s="236"/>
      <c r="N200" s="238"/>
      <c r="O200" s="236"/>
      <c r="P200" s="236"/>
      <c r="Q200" s="236"/>
      <c r="R200" s="238"/>
      <c r="S200" s="236"/>
      <c r="T200" s="236"/>
      <c r="U200" s="236"/>
      <c r="V200" s="236"/>
      <c r="W200" s="239"/>
      <c r="X200" s="239"/>
      <c r="Y200" s="239"/>
      <c r="Z200" s="239"/>
      <c r="AA200" s="239"/>
      <c r="AB200" s="239"/>
      <c r="AC200" s="240"/>
      <c r="AD200" s="241"/>
    </row>
    <row r="201" spans="1:30" ht="15" customHeight="1">
      <c r="A201" s="50" t="s">
        <v>137</v>
      </c>
      <c r="B201" s="7" t="s">
        <v>138</v>
      </c>
      <c r="C201" s="6" t="s">
        <v>139</v>
      </c>
      <c r="D201" s="2" t="s">
        <v>140</v>
      </c>
      <c r="E201" s="2" t="s">
        <v>141</v>
      </c>
      <c r="F201" s="2" t="s">
        <v>2664</v>
      </c>
      <c r="G201" s="217">
        <v>35</v>
      </c>
      <c r="H201" s="2" t="s">
        <v>140</v>
      </c>
      <c r="I201" s="2" t="s">
        <v>141</v>
      </c>
      <c r="J201" s="2" t="s">
        <v>133</v>
      </c>
      <c r="K201" s="6"/>
      <c r="L201" s="32" t="s">
        <v>97</v>
      </c>
      <c r="M201" s="4" t="s">
        <v>2231</v>
      </c>
      <c r="N201" s="222">
        <v>2003</v>
      </c>
      <c r="O201" s="4" t="s">
        <v>142</v>
      </c>
      <c r="P201" s="4" t="s">
        <v>143</v>
      </c>
      <c r="Q201" s="222">
        <v>22</v>
      </c>
      <c r="R201" s="222" t="s">
        <v>2232</v>
      </c>
      <c r="S201" s="3" t="s">
        <v>1339</v>
      </c>
      <c r="T201" s="9">
        <v>12743031</v>
      </c>
      <c r="AC201" s="229"/>
      <c r="AD201" s="50"/>
    </row>
    <row r="202" spans="1:30" ht="15" customHeight="1">
      <c r="A202" s="47" t="s">
        <v>272</v>
      </c>
      <c r="B202" s="7" t="s">
        <v>273</v>
      </c>
      <c r="C202" s="6" t="s">
        <v>139</v>
      </c>
      <c r="D202" s="2" t="s">
        <v>274</v>
      </c>
      <c r="E202" s="2" t="s">
        <v>2094</v>
      </c>
      <c r="F202" s="2" t="s">
        <v>2664</v>
      </c>
      <c r="G202" s="217">
        <v>168</v>
      </c>
      <c r="H202" s="6" t="s">
        <v>274</v>
      </c>
      <c r="I202" s="6" t="s">
        <v>1719</v>
      </c>
      <c r="J202" s="6" t="s">
        <v>133</v>
      </c>
      <c r="K202" s="30" t="s">
        <v>1720</v>
      </c>
      <c r="L202" s="32" t="s">
        <v>275</v>
      </c>
      <c r="M202" s="4" t="s">
        <v>2281</v>
      </c>
      <c r="N202" s="222">
        <v>2009</v>
      </c>
      <c r="O202" s="4" t="s">
        <v>276</v>
      </c>
      <c r="P202" s="4" t="s">
        <v>22</v>
      </c>
      <c r="Q202" s="222">
        <v>60</v>
      </c>
      <c r="R202" s="222" t="s">
        <v>2282</v>
      </c>
      <c r="S202" s="3" t="s">
        <v>277</v>
      </c>
      <c r="T202" s="23">
        <v>19566596</v>
      </c>
      <c r="AC202" s="229"/>
      <c r="AD202" s="47"/>
    </row>
    <row r="203" spans="1:30" ht="15" customHeight="1">
      <c r="A203" s="50" t="s">
        <v>304</v>
      </c>
      <c r="B203" s="7" t="s">
        <v>305</v>
      </c>
      <c r="C203" s="6" t="s">
        <v>139</v>
      </c>
      <c r="D203" s="2" t="s">
        <v>306</v>
      </c>
      <c r="E203" s="2" t="s">
        <v>307</v>
      </c>
      <c r="F203" s="2" t="s">
        <v>2665</v>
      </c>
      <c r="G203" s="216" t="s">
        <v>20</v>
      </c>
      <c r="H203" s="2" t="s">
        <v>306</v>
      </c>
      <c r="I203" s="2" t="s">
        <v>307</v>
      </c>
      <c r="J203" s="2" t="s">
        <v>133</v>
      </c>
      <c r="K203" s="6"/>
      <c r="L203" s="32" t="s">
        <v>1908</v>
      </c>
      <c r="M203" s="4" t="s">
        <v>2292</v>
      </c>
      <c r="N203" s="222">
        <v>2001</v>
      </c>
      <c r="O203" s="4" t="s">
        <v>308</v>
      </c>
      <c r="P203" s="4" t="s">
        <v>38</v>
      </c>
      <c r="Q203" s="222">
        <v>98</v>
      </c>
      <c r="R203" s="222" t="s">
        <v>2293</v>
      </c>
      <c r="S203" s="3" t="s">
        <v>1351</v>
      </c>
      <c r="T203" s="23">
        <v>11274447</v>
      </c>
      <c r="AC203" s="229"/>
      <c r="AD203" s="50"/>
    </row>
    <row r="204" spans="1:30" ht="15" customHeight="1">
      <c r="A204" s="50" t="s">
        <v>309</v>
      </c>
      <c r="B204" s="7" t="s">
        <v>310</v>
      </c>
      <c r="C204" s="20" t="s">
        <v>2925</v>
      </c>
      <c r="D204" s="2" t="s">
        <v>311</v>
      </c>
      <c r="E204" s="2" t="s">
        <v>312</v>
      </c>
      <c r="F204" s="2" t="s">
        <v>1966</v>
      </c>
      <c r="G204" s="217">
        <v>190</v>
      </c>
      <c r="H204" s="2" t="s">
        <v>311</v>
      </c>
      <c r="I204" s="2" t="s">
        <v>312</v>
      </c>
      <c r="J204" s="2" t="s">
        <v>133</v>
      </c>
      <c r="K204" s="6"/>
      <c r="L204" s="32" t="s">
        <v>313</v>
      </c>
      <c r="M204" s="4" t="s">
        <v>2294</v>
      </c>
      <c r="N204" s="222">
        <v>2007</v>
      </c>
      <c r="O204" s="4" t="s">
        <v>314</v>
      </c>
      <c r="P204" s="4" t="s">
        <v>213</v>
      </c>
      <c r="Q204" s="222">
        <v>282</v>
      </c>
      <c r="R204" s="222" t="s">
        <v>2295</v>
      </c>
      <c r="S204" s="3" t="s">
        <v>315</v>
      </c>
      <c r="T204" s="23">
        <v>17938172</v>
      </c>
      <c r="U204" s="45"/>
      <c r="V204" s="45"/>
      <c r="AC204" s="229"/>
      <c r="AD204" s="50"/>
    </row>
    <row r="205" spans="1:30" s="45" customFormat="1" ht="15" customHeight="1">
      <c r="A205" s="58" t="s">
        <v>637</v>
      </c>
      <c r="B205" s="7" t="s">
        <v>638</v>
      </c>
      <c r="C205" s="20" t="s">
        <v>2925</v>
      </c>
      <c r="D205" s="2" t="s">
        <v>639</v>
      </c>
      <c r="E205" s="2" t="s">
        <v>640</v>
      </c>
      <c r="F205" s="2" t="s">
        <v>2664</v>
      </c>
      <c r="G205" s="216" t="s">
        <v>20</v>
      </c>
      <c r="H205" s="2" t="s">
        <v>639</v>
      </c>
      <c r="I205" s="2" t="s">
        <v>640</v>
      </c>
      <c r="J205" s="2" t="s">
        <v>133</v>
      </c>
      <c r="K205" s="6"/>
      <c r="L205" s="32" t="s">
        <v>641</v>
      </c>
      <c r="M205" s="4" t="s">
        <v>2417</v>
      </c>
      <c r="N205" s="222">
        <v>2008</v>
      </c>
      <c r="O205" s="4" t="s">
        <v>642</v>
      </c>
      <c r="P205" s="4" t="s">
        <v>46</v>
      </c>
      <c r="Q205" s="222">
        <v>20</v>
      </c>
      <c r="R205" s="222" t="s">
        <v>2418</v>
      </c>
      <c r="S205" s="3" t="s">
        <v>1670</v>
      </c>
      <c r="T205" s="25">
        <v>18689504</v>
      </c>
      <c r="W205" s="43"/>
      <c r="X205" s="43"/>
      <c r="Y205" s="43"/>
      <c r="Z205" s="43"/>
      <c r="AA205" s="43"/>
      <c r="AB205" s="43"/>
      <c r="AC205" s="62"/>
      <c r="AD205" s="50"/>
    </row>
    <row r="206" spans="1:30" ht="15" customHeight="1">
      <c r="A206" s="50" t="s">
        <v>730</v>
      </c>
      <c r="B206" s="7" t="s">
        <v>731</v>
      </c>
      <c r="C206" s="20" t="s">
        <v>2925</v>
      </c>
      <c r="D206" s="2" t="s">
        <v>732</v>
      </c>
      <c r="E206" s="2" t="s">
        <v>733</v>
      </c>
      <c r="F206" s="2" t="s">
        <v>2664</v>
      </c>
      <c r="G206" s="216" t="s">
        <v>20</v>
      </c>
      <c r="H206" s="2" t="s">
        <v>732</v>
      </c>
      <c r="I206" s="2" t="s">
        <v>733</v>
      </c>
      <c r="J206" s="2" t="s">
        <v>133</v>
      </c>
      <c r="K206" s="6"/>
      <c r="L206" s="32" t="s">
        <v>734</v>
      </c>
      <c r="M206" s="4" t="s">
        <v>2448</v>
      </c>
      <c r="N206" s="222">
        <v>2006</v>
      </c>
      <c r="O206" s="4" t="s">
        <v>735</v>
      </c>
      <c r="P206" s="4" t="s">
        <v>38</v>
      </c>
      <c r="Q206" s="222">
        <v>103</v>
      </c>
      <c r="R206" s="222" t="s">
        <v>2449</v>
      </c>
      <c r="S206" s="3" t="s">
        <v>1375</v>
      </c>
      <c r="T206" s="9">
        <v>16818883</v>
      </c>
      <c r="AC206" s="229"/>
      <c r="AD206" s="50"/>
    </row>
    <row r="207" spans="1:30" s="242" customFormat="1" ht="20" customHeight="1">
      <c r="A207" s="232" t="s">
        <v>350</v>
      </c>
      <c r="B207" s="233"/>
      <c r="C207" s="234"/>
      <c r="D207" s="234"/>
      <c r="E207" s="234"/>
      <c r="F207" s="234"/>
      <c r="G207" s="235"/>
      <c r="H207" s="234"/>
      <c r="I207" s="234"/>
      <c r="J207" s="234"/>
      <c r="K207" s="234"/>
      <c r="L207" s="237"/>
      <c r="M207" s="236"/>
      <c r="N207" s="238"/>
      <c r="O207" s="236"/>
      <c r="P207" s="236"/>
      <c r="Q207" s="236"/>
      <c r="R207" s="238"/>
      <c r="S207" s="236"/>
      <c r="T207" s="236"/>
      <c r="U207" s="236"/>
      <c r="V207" s="236"/>
      <c r="W207" s="239"/>
      <c r="X207" s="239"/>
      <c r="Y207" s="239"/>
      <c r="Z207" s="239"/>
      <c r="AA207" s="239"/>
      <c r="AB207" s="239"/>
      <c r="AC207" s="240"/>
      <c r="AD207" s="241"/>
    </row>
    <row r="208" spans="1:30" ht="15" customHeight="1">
      <c r="A208" s="50" t="s">
        <v>348</v>
      </c>
      <c r="B208" s="7" t="s">
        <v>349</v>
      </c>
      <c r="C208" s="6" t="s">
        <v>350</v>
      </c>
      <c r="D208" s="2" t="s">
        <v>351</v>
      </c>
      <c r="E208" s="2" t="s">
        <v>352</v>
      </c>
      <c r="F208" s="2" t="s">
        <v>2006</v>
      </c>
      <c r="G208" s="217">
        <v>3</v>
      </c>
      <c r="H208" s="2" t="s">
        <v>351</v>
      </c>
      <c r="I208" s="2" t="s">
        <v>352</v>
      </c>
      <c r="J208" s="2" t="s">
        <v>2909</v>
      </c>
      <c r="K208" s="6"/>
      <c r="L208" s="32" t="s">
        <v>1908</v>
      </c>
      <c r="M208" s="4" t="s">
        <v>2306</v>
      </c>
      <c r="N208" s="222">
        <v>2007</v>
      </c>
      <c r="O208" s="4" t="s">
        <v>354</v>
      </c>
      <c r="P208" s="4" t="s">
        <v>57</v>
      </c>
      <c r="Q208" s="222">
        <v>145</v>
      </c>
      <c r="R208" s="222" t="s">
        <v>2307</v>
      </c>
      <c r="S208" s="3" t="s">
        <v>353</v>
      </c>
      <c r="T208" s="9">
        <v>17616510</v>
      </c>
      <c r="AC208" s="229"/>
      <c r="AD208" s="50"/>
    </row>
    <row r="209" spans="1:30" ht="15" customHeight="1">
      <c r="A209" s="46" t="s">
        <v>716</v>
      </c>
      <c r="B209" s="7" t="s">
        <v>717</v>
      </c>
      <c r="C209" s="6" t="s">
        <v>350</v>
      </c>
      <c r="D209" s="2" t="s">
        <v>718</v>
      </c>
      <c r="E209" s="2" t="s">
        <v>2028</v>
      </c>
      <c r="F209" s="2" t="s">
        <v>2029</v>
      </c>
      <c r="G209" s="217">
        <v>75</v>
      </c>
      <c r="H209" s="2" t="s">
        <v>718</v>
      </c>
      <c r="I209" s="2" t="s">
        <v>719</v>
      </c>
      <c r="J209" s="2" t="s">
        <v>720</v>
      </c>
      <c r="K209" s="6" t="s">
        <v>20</v>
      </c>
      <c r="L209" s="32" t="s">
        <v>1908</v>
      </c>
      <c r="M209" s="4" t="s">
        <v>2442</v>
      </c>
      <c r="N209" s="222">
        <v>2011</v>
      </c>
      <c r="O209" s="4" t="s">
        <v>722</v>
      </c>
      <c r="P209" s="4" t="s">
        <v>46</v>
      </c>
      <c r="Q209" s="222">
        <v>23</v>
      </c>
      <c r="R209" s="222" t="s">
        <v>2443</v>
      </c>
      <c r="S209" s="3" t="s">
        <v>721</v>
      </c>
      <c r="T209" s="23">
        <v>21642549</v>
      </c>
      <c r="AC209" s="229"/>
      <c r="AD209" s="47"/>
    </row>
    <row r="210" spans="1:30" s="242" customFormat="1" ht="20" customHeight="1">
      <c r="A210" s="232" t="s">
        <v>508</v>
      </c>
      <c r="B210" s="233"/>
      <c r="C210" s="234"/>
      <c r="D210" s="234"/>
      <c r="E210" s="234"/>
      <c r="F210" s="234" t="s">
        <v>1908</v>
      </c>
      <c r="G210" s="235"/>
      <c r="H210" s="234"/>
      <c r="I210" s="234"/>
      <c r="J210" s="234"/>
      <c r="K210" s="234"/>
      <c r="L210" s="237"/>
      <c r="M210" s="236"/>
      <c r="N210" s="238"/>
      <c r="O210" s="236"/>
      <c r="P210" s="236"/>
      <c r="Q210" s="236"/>
      <c r="R210" s="238"/>
      <c r="S210" s="236"/>
      <c r="T210" s="236"/>
      <c r="U210" s="236"/>
      <c r="V210" s="236"/>
      <c r="W210" s="239"/>
      <c r="X210" s="239"/>
      <c r="Y210" s="239"/>
      <c r="Z210" s="239"/>
      <c r="AA210" s="239"/>
      <c r="AB210" s="239"/>
      <c r="AC210" s="240"/>
      <c r="AD210" s="241"/>
    </row>
    <row r="211" spans="1:30" ht="15" customHeight="1">
      <c r="A211" s="58" t="s">
        <v>506</v>
      </c>
      <c r="B211" s="7" t="s">
        <v>507</v>
      </c>
      <c r="C211" s="6" t="s">
        <v>2948</v>
      </c>
      <c r="D211" s="2" t="s">
        <v>509</v>
      </c>
      <c r="E211" s="2" t="s">
        <v>2047</v>
      </c>
      <c r="F211" s="2" t="s">
        <v>2048</v>
      </c>
      <c r="G211" s="217">
        <v>23</v>
      </c>
      <c r="H211" s="2" t="s">
        <v>509</v>
      </c>
      <c r="I211" s="2" t="s">
        <v>510</v>
      </c>
      <c r="J211" s="2" t="s">
        <v>17</v>
      </c>
      <c r="K211" s="6" t="s">
        <v>20</v>
      </c>
      <c r="L211" s="32" t="s">
        <v>511</v>
      </c>
      <c r="M211" s="4" t="s">
        <v>2365</v>
      </c>
      <c r="N211" s="222">
        <v>2002</v>
      </c>
      <c r="O211" s="4" t="s">
        <v>513</v>
      </c>
      <c r="P211" s="4" t="s">
        <v>57</v>
      </c>
      <c r="Q211" s="222">
        <v>129</v>
      </c>
      <c r="R211" s="222" t="s">
        <v>2366</v>
      </c>
      <c r="S211" s="3" t="s">
        <v>512</v>
      </c>
      <c r="T211" s="9">
        <v>12068104</v>
      </c>
      <c r="U211" s="45"/>
      <c r="V211" s="45"/>
      <c r="AC211" s="229"/>
      <c r="AD211" s="50"/>
    </row>
    <row r="212" spans="1:30" ht="15" customHeight="1">
      <c r="A212" s="46" t="s">
        <v>567</v>
      </c>
      <c r="B212" s="7" t="s">
        <v>568</v>
      </c>
      <c r="C212" s="6" t="s">
        <v>2948</v>
      </c>
      <c r="D212" s="2" t="s">
        <v>569</v>
      </c>
      <c r="E212" s="2" t="s">
        <v>1975</v>
      </c>
      <c r="F212" s="2" t="s">
        <v>1976</v>
      </c>
      <c r="G212" s="217">
        <v>22</v>
      </c>
      <c r="H212" s="2" t="s">
        <v>569</v>
      </c>
      <c r="I212" s="2" t="s">
        <v>570</v>
      </c>
      <c r="J212" s="2" t="s">
        <v>3002</v>
      </c>
      <c r="K212" s="6" t="s">
        <v>571</v>
      </c>
      <c r="L212" s="32" t="s">
        <v>1908</v>
      </c>
      <c r="M212" s="4" t="s">
        <v>2390</v>
      </c>
      <c r="N212" s="222">
        <v>2010</v>
      </c>
      <c r="O212" s="4" t="s">
        <v>572</v>
      </c>
      <c r="P212" s="4" t="s">
        <v>57</v>
      </c>
      <c r="Q212" s="222">
        <v>153</v>
      </c>
      <c r="R212" s="222" t="s">
        <v>2391</v>
      </c>
      <c r="S212" s="3" t="s">
        <v>573</v>
      </c>
      <c r="T212" s="23">
        <v>20442275</v>
      </c>
      <c r="AC212" s="229"/>
      <c r="AD212" s="47"/>
    </row>
    <row r="213" spans="1:30" ht="15" customHeight="1">
      <c r="A213" s="58" t="s">
        <v>647</v>
      </c>
      <c r="B213" s="7" t="s">
        <v>648</v>
      </c>
      <c r="C213" s="6" t="s">
        <v>508</v>
      </c>
      <c r="D213" s="2" t="s">
        <v>649</v>
      </c>
      <c r="E213" s="2" t="s">
        <v>1997</v>
      </c>
      <c r="F213" s="2" t="s">
        <v>1998</v>
      </c>
      <c r="G213" s="217">
        <v>77</v>
      </c>
      <c r="H213" s="2" t="s">
        <v>649</v>
      </c>
      <c r="I213" s="2" t="s">
        <v>650</v>
      </c>
      <c r="J213" s="2" t="s">
        <v>366</v>
      </c>
      <c r="K213" s="6" t="s">
        <v>20</v>
      </c>
      <c r="L213" s="32" t="s">
        <v>651</v>
      </c>
      <c r="M213" s="4" t="s">
        <v>2421</v>
      </c>
      <c r="N213" s="222">
        <v>2008</v>
      </c>
      <c r="O213" s="4" t="s">
        <v>652</v>
      </c>
      <c r="P213" s="4" t="s">
        <v>57</v>
      </c>
      <c r="Q213" s="222">
        <v>148</v>
      </c>
      <c r="R213" s="222" t="s">
        <v>2422</v>
      </c>
      <c r="S213" s="3" t="s">
        <v>1671</v>
      </c>
      <c r="T213" s="23">
        <v>18599644</v>
      </c>
      <c r="AC213" s="229"/>
      <c r="AD213" s="50"/>
    </row>
    <row r="214" spans="1:30" ht="15" customHeight="1">
      <c r="A214" s="47" t="s">
        <v>893</v>
      </c>
      <c r="B214" s="7" t="s">
        <v>894</v>
      </c>
      <c r="C214" s="6" t="s">
        <v>2948</v>
      </c>
      <c r="D214" s="2" t="s">
        <v>569</v>
      </c>
      <c r="E214" s="2" t="s">
        <v>1975</v>
      </c>
      <c r="F214" s="2" t="s">
        <v>1976</v>
      </c>
      <c r="G214" s="217">
        <v>22</v>
      </c>
      <c r="H214" s="2" t="s">
        <v>569</v>
      </c>
      <c r="I214" s="2" t="s">
        <v>895</v>
      </c>
      <c r="J214" s="2" t="s">
        <v>3002</v>
      </c>
      <c r="K214" s="6" t="s">
        <v>896</v>
      </c>
      <c r="L214" s="32" t="s">
        <v>1908</v>
      </c>
      <c r="M214" s="4" t="s">
        <v>2505</v>
      </c>
      <c r="N214" s="222">
        <v>2010</v>
      </c>
      <c r="O214" s="4" t="s">
        <v>572</v>
      </c>
      <c r="P214" s="4" t="s">
        <v>57</v>
      </c>
      <c r="Q214" s="222">
        <v>153</v>
      </c>
      <c r="R214" s="222" t="s">
        <v>2391</v>
      </c>
      <c r="S214" s="3" t="s">
        <v>573</v>
      </c>
      <c r="T214" s="23">
        <v>20442275</v>
      </c>
      <c r="AC214" s="229"/>
      <c r="AD214" s="47"/>
    </row>
    <row r="215" spans="1:30" ht="15" customHeight="1">
      <c r="A215" s="50" t="s">
        <v>920</v>
      </c>
      <c r="B215" s="7" t="s">
        <v>921</v>
      </c>
      <c r="C215" s="6" t="s">
        <v>508</v>
      </c>
      <c r="D215" s="2" t="s">
        <v>922</v>
      </c>
      <c r="E215" s="2" t="s">
        <v>923</v>
      </c>
      <c r="F215" s="2" t="s">
        <v>1968</v>
      </c>
      <c r="G215" s="217">
        <v>68</v>
      </c>
      <c r="H215" s="2" t="s">
        <v>922</v>
      </c>
      <c r="I215" s="2" t="s">
        <v>923</v>
      </c>
      <c r="J215" s="20" t="s">
        <v>2909</v>
      </c>
      <c r="K215" s="6"/>
      <c r="L215" s="32" t="s">
        <v>1908</v>
      </c>
      <c r="M215" s="4" t="s">
        <v>2513</v>
      </c>
      <c r="N215" s="222">
        <v>2004</v>
      </c>
      <c r="O215" s="4" t="s">
        <v>925</v>
      </c>
      <c r="P215" s="4" t="s">
        <v>393</v>
      </c>
      <c r="Q215" s="222">
        <v>577</v>
      </c>
      <c r="R215" s="222" t="s">
        <v>2514</v>
      </c>
      <c r="S215" s="3" t="s">
        <v>924</v>
      </c>
      <c r="T215" s="9">
        <v>15527784</v>
      </c>
      <c r="AC215" s="229"/>
      <c r="AD215" s="50"/>
    </row>
    <row r="216" spans="1:30" s="242" customFormat="1" ht="20" customHeight="1">
      <c r="A216" s="232" t="s">
        <v>357</v>
      </c>
      <c r="B216" s="233"/>
      <c r="C216" s="234"/>
      <c r="D216" s="234"/>
      <c r="E216" s="234"/>
      <c r="F216" s="234" t="s">
        <v>1908</v>
      </c>
      <c r="G216" s="235"/>
      <c r="H216" s="234"/>
      <c r="I216" s="234"/>
      <c r="J216" s="234"/>
      <c r="K216" s="234"/>
      <c r="L216" s="237"/>
      <c r="M216" s="236"/>
      <c r="N216" s="238"/>
      <c r="O216" s="236"/>
      <c r="P216" s="236"/>
      <c r="Q216" s="236"/>
      <c r="R216" s="238"/>
      <c r="S216" s="236"/>
      <c r="T216" s="236"/>
      <c r="U216" s="236"/>
      <c r="V216" s="236"/>
      <c r="W216" s="239"/>
      <c r="X216" s="239"/>
      <c r="Y216" s="239"/>
      <c r="Z216" s="239"/>
      <c r="AA216" s="239"/>
      <c r="AB216" s="239"/>
      <c r="AC216" s="240"/>
      <c r="AD216" s="241"/>
    </row>
    <row r="217" spans="1:30" ht="15" customHeight="1">
      <c r="A217" s="50" t="s">
        <v>355</v>
      </c>
      <c r="B217" s="7" t="s">
        <v>356</v>
      </c>
      <c r="C217" s="6" t="s">
        <v>357</v>
      </c>
      <c r="D217" s="2" t="s">
        <v>358</v>
      </c>
      <c r="E217" s="2" t="s">
        <v>2110</v>
      </c>
      <c r="F217" s="2" t="s">
        <v>2111</v>
      </c>
      <c r="G217" s="217">
        <v>0</v>
      </c>
      <c r="H217" s="2" t="s">
        <v>358</v>
      </c>
      <c r="I217" s="2" t="s">
        <v>359</v>
      </c>
      <c r="J217" s="2" t="s">
        <v>360</v>
      </c>
      <c r="K217" s="6" t="s">
        <v>20</v>
      </c>
      <c r="L217" s="32" t="s">
        <v>1908</v>
      </c>
      <c r="M217" s="4" t="s">
        <v>2308</v>
      </c>
      <c r="N217" s="222">
        <v>2011</v>
      </c>
      <c r="O217" s="4" t="s">
        <v>362</v>
      </c>
      <c r="P217" s="4" t="s">
        <v>38</v>
      </c>
      <c r="Q217" s="222">
        <v>108</v>
      </c>
      <c r="R217" s="222" t="s">
        <v>2309</v>
      </c>
      <c r="S217" s="3" t="s">
        <v>361</v>
      </c>
      <c r="T217" s="23">
        <v>21709257</v>
      </c>
      <c r="AC217" s="229"/>
      <c r="AD217" s="50"/>
    </row>
    <row r="218" spans="1:30" ht="15" customHeight="1">
      <c r="A218" s="50" t="s">
        <v>736</v>
      </c>
      <c r="B218" s="7" t="s">
        <v>737</v>
      </c>
      <c r="C218" s="6" t="s">
        <v>357</v>
      </c>
      <c r="D218" s="2" t="s">
        <v>738</v>
      </c>
      <c r="E218" s="2" t="s">
        <v>2114</v>
      </c>
      <c r="F218" s="2" t="s">
        <v>2115</v>
      </c>
      <c r="G218" s="217">
        <v>0</v>
      </c>
      <c r="H218" s="2" t="s">
        <v>738</v>
      </c>
      <c r="I218" s="2" t="s">
        <v>739</v>
      </c>
      <c r="J218" s="2" t="s">
        <v>360</v>
      </c>
      <c r="K218" s="6" t="s">
        <v>20</v>
      </c>
      <c r="L218" s="32" t="s">
        <v>1908</v>
      </c>
      <c r="M218" s="4" t="s">
        <v>2308</v>
      </c>
      <c r="N218" s="222">
        <v>2011</v>
      </c>
      <c r="O218" s="4" t="s">
        <v>362</v>
      </c>
      <c r="P218" s="4" t="s">
        <v>38</v>
      </c>
      <c r="Q218" s="222">
        <v>108</v>
      </c>
      <c r="R218" s="222" t="s">
        <v>2309</v>
      </c>
      <c r="S218" s="3" t="s">
        <v>361</v>
      </c>
      <c r="T218" s="23">
        <v>21709257</v>
      </c>
      <c r="AC218" s="229"/>
      <c r="AD218" s="50"/>
    </row>
    <row r="219" spans="1:30" ht="15" customHeight="1">
      <c r="A219" s="50" t="s">
        <v>926</v>
      </c>
      <c r="B219" s="7" t="s">
        <v>927</v>
      </c>
      <c r="C219" s="6" t="s">
        <v>357</v>
      </c>
      <c r="D219" s="2" t="s">
        <v>928</v>
      </c>
      <c r="E219" s="2" t="s">
        <v>2108</v>
      </c>
      <c r="F219" s="2" t="s">
        <v>2109</v>
      </c>
      <c r="G219" s="217">
        <v>0</v>
      </c>
      <c r="H219" s="2" t="s">
        <v>928</v>
      </c>
      <c r="I219" s="2" t="s">
        <v>929</v>
      </c>
      <c r="J219" s="2" t="s">
        <v>360</v>
      </c>
      <c r="K219" s="6" t="s">
        <v>930</v>
      </c>
      <c r="L219" s="32" t="s">
        <v>1908</v>
      </c>
      <c r="M219" s="4" t="s">
        <v>2308</v>
      </c>
      <c r="N219" s="222">
        <v>2011</v>
      </c>
      <c r="O219" s="4" t="s">
        <v>362</v>
      </c>
      <c r="P219" s="4" t="s">
        <v>38</v>
      </c>
      <c r="Q219" s="222">
        <v>108</v>
      </c>
      <c r="R219" s="222" t="s">
        <v>2309</v>
      </c>
      <c r="S219" s="3" t="s">
        <v>361</v>
      </c>
      <c r="T219" s="23">
        <v>21709257</v>
      </c>
      <c r="AC219" s="229"/>
      <c r="AD219" s="50"/>
    </row>
    <row r="220" spans="1:30" ht="15" customHeight="1">
      <c r="A220" s="50" t="s">
        <v>952</v>
      </c>
      <c r="B220" s="7" t="s">
        <v>953</v>
      </c>
      <c r="C220" s="6" t="s">
        <v>357</v>
      </c>
      <c r="D220" s="2" t="s">
        <v>928</v>
      </c>
      <c r="E220" s="2" t="s">
        <v>2108</v>
      </c>
      <c r="F220" s="2" t="s">
        <v>2109</v>
      </c>
      <c r="G220" s="217">
        <v>0</v>
      </c>
      <c r="H220" s="2" t="s">
        <v>928</v>
      </c>
      <c r="I220" s="2" t="s">
        <v>954</v>
      </c>
      <c r="J220" s="2" t="s">
        <v>360</v>
      </c>
      <c r="K220" s="6" t="s">
        <v>955</v>
      </c>
      <c r="L220" s="32" t="s">
        <v>1908</v>
      </c>
      <c r="M220" s="4" t="s">
        <v>2308</v>
      </c>
      <c r="N220" s="222">
        <v>2011</v>
      </c>
      <c r="O220" s="4" t="s">
        <v>362</v>
      </c>
      <c r="P220" s="4" t="s">
        <v>38</v>
      </c>
      <c r="Q220" s="222">
        <v>108</v>
      </c>
      <c r="R220" s="222" t="s">
        <v>2309</v>
      </c>
      <c r="S220" s="3" t="s">
        <v>361</v>
      </c>
      <c r="T220" s="23">
        <v>21709257</v>
      </c>
      <c r="AC220" s="229"/>
      <c r="AD220" s="50"/>
    </row>
    <row r="221" spans="1:30" ht="15" customHeight="1">
      <c r="A221" s="50" t="s">
        <v>1022</v>
      </c>
      <c r="B221" s="7" t="s">
        <v>1023</v>
      </c>
      <c r="C221" s="6" t="s">
        <v>357</v>
      </c>
      <c r="D221" s="2" t="s">
        <v>1024</v>
      </c>
      <c r="E221" s="2" t="s">
        <v>2116</v>
      </c>
      <c r="F221" s="2" t="s">
        <v>2117</v>
      </c>
      <c r="G221" s="217">
        <v>0</v>
      </c>
      <c r="H221" s="2" t="s">
        <v>1024</v>
      </c>
      <c r="I221" s="2" t="s">
        <v>1025</v>
      </c>
      <c r="J221" s="2" t="s">
        <v>1026</v>
      </c>
      <c r="K221" s="6" t="s">
        <v>1027</v>
      </c>
      <c r="L221" s="32" t="s">
        <v>1908</v>
      </c>
      <c r="M221" s="4" t="s">
        <v>2553</v>
      </c>
      <c r="N221" s="222">
        <v>2012</v>
      </c>
      <c r="O221" s="4" t="s">
        <v>1029</v>
      </c>
      <c r="P221" s="4" t="s">
        <v>1030</v>
      </c>
      <c r="Q221" s="222">
        <v>51</v>
      </c>
      <c r="R221" s="222" t="s">
        <v>2554</v>
      </c>
      <c r="S221" s="3" t="s">
        <v>1028</v>
      </c>
      <c r="T221" s="23">
        <v>22545860</v>
      </c>
      <c r="AC221" s="229"/>
      <c r="AD221" s="50"/>
    </row>
    <row r="222" spans="1:30" ht="15" customHeight="1">
      <c r="A222" s="50" t="s">
        <v>1114</v>
      </c>
      <c r="B222" s="7" t="s">
        <v>1115</v>
      </c>
      <c r="C222" s="6" t="s">
        <v>357</v>
      </c>
      <c r="D222" s="2" t="s">
        <v>1116</v>
      </c>
      <c r="E222" s="2" t="s">
        <v>2112</v>
      </c>
      <c r="F222" s="2" t="s">
        <v>2113</v>
      </c>
      <c r="G222" s="217">
        <v>0</v>
      </c>
      <c r="H222" s="2" t="s">
        <v>1116</v>
      </c>
      <c r="I222" s="2" t="s">
        <v>1117</v>
      </c>
      <c r="J222" s="2" t="s">
        <v>360</v>
      </c>
      <c r="K222" s="6" t="s">
        <v>20</v>
      </c>
      <c r="L222" s="32" t="s">
        <v>1908</v>
      </c>
      <c r="M222" s="4" t="s">
        <v>2589</v>
      </c>
      <c r="N222" s="222">
        <v>2010</v>
      </c>
      <c r="O222" s="4" t="s">
        <v>1119</v>
      </c>
      <c r="P222" s="4" t="s">
        <v>1120</v>
      </c>
      <c r="Q222" s="222">
        <v>20</v>
      </c>
      <c r="R222" s="222" t="s">
        <v>2590</v>
      </c>
      <c r="S222" s="3" t="s">
        <v>1118</v>
      </c>
      <c r="T222" s="23">
        <v>20124190</v>
      </c>
      <c r="AC222" s="229"/>
      <c r="AD222" s="50"/>
    </row>
    <row r="223" spans="1:30" s="242" customFormat="1" ht="20" customHeight="1">
      <c r="A223" s="244" t="s">
        <v>2653</v>
      </c>
      <c r="B223" s="245"/>
      <c r="C223" s="246"/>
      <c r="D223" s="247"/>
      <c r="E223" s="248"/>
      <c r="F223" s="248"/>
      <c r="G223" s="248"/>
      <c r="H223" s="247"/>
      <c r="I223" s="248"/>
      <c r="J223" s="247"/>
      <c r="K223" s="248"/>
      <c r="L223" s="249"/>
      <c r="M223" s="250"/>
      <c r="N223" s="250"/>
      <c r="O223" s="250"/>
      <c r="P223" s="250"/>
      <c r="Q223" s="250"/>
      <c r="R223" s="250"/>
      <c r="S223" s="250"/>
      <c r="T223" s="250"/>
      <c r="U223" s="250"/>
      <c r="V223" s="250"/>
      <c r="W223" s="250"/>
      <c r="X223" s="250"/>
      <c r="Y223" s="250"/>
      <c r="Z223" s="250"/>
      <c r="AA223" s="250"/>
      <c r="AB223" s="250"/>
      <c r="AC223" s="240"/>
    </row>
    <row r="224" spans="1:30" ht="15" customHeight="1">
      <c r="A224" s="50" t="s">
        <v>47</v>
      </c>
      <c r="B224" s="7" t="s">
        <v>48</v>
      </c>
      <c r="C224" s="6" t="s">
        <v>49</v>
      </c>
      <c r="D224" s="2" t="s">
        <v>50</v>
      </c>
      <c r="E224" s="2" t="s">
        <v>1942</v>
      </c>
      <c r="F224" s="2" t="s">
        <v>1944</v>
      </c>
      <c r="G224" s="217" t="s">
        <v>2129</v>
      </c>
      <c r="H224" s="2" t="s">
        <v>50</v>
      </c>
      <c r="I224" s="2" t="s">
        <v>51</v>
      </c>
      <c r="J224" s="274" t="s">
        <v>366</v>
      </c>
      <c r="K224" s="6" t="s">
        <v>2887</v>
      </c>
      <c r="L224" s="32" t="s">
        <v>1908</v>
      </c>
      <c r="M224" s="4" t="s">
        <v>2704</v>
      </c>
      <c r="N224" s="222">
        <v>2012</v>
      </c>
      <c r="O224" s="4" t="s">
        <v>1132</v>
      </c>
      <c r="P224" s="4" t="s">
        <v>57</v>
      </c>
      <c r="Q224" s="222">
        <v>160</v>
      </c>
      <c r="R224" s="222" t="s">
        <v>2195</v>
      </c>
      <c r="S224" s="3" t="s">
        <v>36</v>
      </c>
      <c r="T224" s="23">
        <v>22864585</v>
      </c>
      <c r="AC224" s="229"/>
      <c r="AD224" s="50"/>
    </row>
    <row r="225" spans="1:30" ht="15" customHeight="1">
      <c r="A225" s="50" t="s">
        <v>87</v>
      </c>
      <c r="B225" s="7" t="s">
        <v>88</v>
      </c>
      <c r="C225" s="6" t="s">
        <v>49</v>
      </c>
      <c r="D225" s="2" t="s">
        <v>50</v>
      </c>
      <c r="E225" s="2" t="s">
        <v>1942</v>
      </c>
      <c r="F225" s="2" t="s">
        <v>1943</v>
      </c>
      <c r="G225" s="217" t="s">
        <v>2129</v>
      </c>
      <c r="H225" s="2" t="s">
        <v>89</v>
      </c>
      <c r="I225" s="2" t="s">
        <v>90</v>
      </c>
      <c r="J225" s="2" t="s">
        <v>17</v>
      </c>
      <c r="K225" s="6" t="s">
        <v>2952</v>
      </c>
      <c r="L225" s="32" t="s">
        <v>91</v>
      </c>
      <c r="M225" s="4" t="s">
        <v>2705</v>
      </c>
      <c r="N225" s="222">
        <v>2003</v>
      </c>
      <c r="O225" s="4" t="s">
        <v>92</v>
      </c>
      <c r="P225" s="4" t="s">
        <v>46</v>
      </c>
      <c r="Q225" s="222">
        <v>15</v>
      </c>
      <c r="R225" s="222" t="s">
        <v>2210</v>
      </c>
      <c r="S225" s="3" t="s">
        <v>1336</v>
      </c>
      <c r="T225" s="23">
        <v>12897259</v>
      </c>
      <c r="AC225" s="229"/>
      <c r="AD225" s="50"/>
    </row>
    <row r="226" spans="1:30" ht="15" customHeight="1">
      <c r="A226" s="50" t="s">
        <v>122</v>
      </c>
      <c r="B226" s="7" t="s">
        <v>123</v>
      </c>
      <c r="C226" s="6" t="s">
        <v>2658</v>
      </c>
      <c r="D226" s="2" t="s">
        <v>124</v>
      </c>
      <c r="E226" s="2" t="s">
        <v>1938</v>
      </c>
      <c r="F226" s="2" t="s">
        <v>2664</v>
      </c>
      <c r="G226" s="216" t="s">
        <v>20</v>
      </c>
      <c r="H226" s="22" t="s">
        <v>124</v>
      </c>
      <c r="I226" s="2" t="s">
        <v>125</v>
      </c>
      <c r="J226" s="2" t="s">
        <v>126</v>
      </c>
      <c r="K226" s="19" t="s">
        <v>127</v>
      </c>
      <c r="L226" s="32" t="s">
        <v>1908</v>
      </c>
      <c r="M226" s="4" t="s">
        <v>2223</v>
      </c>
      <c r="N226" s="222">
        <v>2004</v>
      </c>
      <c r="O226" s="4" t="s">
        <v>128</v>
      </c>
      <c r="P226" s="4" t="s">
        <v>46</v>
      </c>
      <c r="Q226" s="222">
        <v>16</v>
      </c>
      <c r="R226" s="222" t="s">
        <v>2224</v>
      </c>
      <c r="S226" s="3" t="s">
        <v>1337</v>
      </c>
      <c r="T226" s="23">
        <v>15319479</v>
      </c>
      <c r="AC226" s="229"/>
      <c r="AD226" s="50"/>
    </row>
    <row r="227" spans="1:30" ht="15" customHeight="1">
      <c r="A227" s="55" t="s">
        <v>1314</v>
      </c>
      <c r="B227" s="122" t="s">
        <v>1327</v>
      </c>
      <c r="C227" s="6" t="s">
        <v>2659</v>
      </c>
      <c r="D227" s="36" t="s">
        <v>837</v>
      </c>
      <c r="E227" s="36" t="s">
        <v>1938</v>
      </c>
      <c r="F227" s="36" t="s">
        <v>2664</v>
      </c>
      <c r="G227" s="220" t="s">
        <v>1908</v>
      </c>
      <c r="H227" s="213" t="s">
        <v>1806</v>
      </c>
      <c r="I227" s="45" t="s">
        <v>1703</v>
      </c>
      <c r="J227" s="62" t="s">
        <v>2835</v>
      </c>
      <c r="K227" s="174" t="s">
        <v>2836</v>
      </c>
      <c r="L227" s="32" t="s">
        <v>1318</v>
      </c>
      <c r="M227" s="45" t="s">
        <v>2225</v>
      </c>
      <c r="N227" s="178">
        <v>2012</v>
      </c>
      <c r="O227" s="45" t="s">
        <v>1326</v>
      </c>
      <c r="P227" s="45" t="s">
        <v>46</v>
      </c>
      <c r="Q227" s="178">
        <v>24</v>
      </c>
      <c r="R227" s="178" t="s">
        <v>2226</v>
      </c>
      <c r="S227" s="29" t="s">
        <v>1312</v>
      </c>
      <c r="T227" s="25">
        <v>23243127</v>
      </c>
      <c r="U227" s="45"/>
      <c r="V227" s="45"/>
      <c r="AC227" s="229"/>
      <c r="AD227" s="55"/>
    </row>
    <row r="228" spans="1:30" ht="15" customHeight="1">
      <c r="A228" s="50" t="s">
        <v>129</v>
      </c>
      <c r="B228" s="7" t="s">
        <v>130</v>
      </c>
      <c r="C228" s="6" t="s">
        <v>2936</v>
      </c>
      <c r="D228" s="2" t="s">
        <v>131</v>
      </c>
      <c r="E228" s="2" t="s">
        <v>1939</v>
      </c>
      <c r="F228" s="2" t="s">
        <v>1941</v>
      </c>
      <c r="G228" s="216" t="s">
        <v>20</v>
      </c>
      <c r="H228" s="2" t="s">
        <v>131</v>
      </c>
      <c r="I228" s="2" t="s">
        <v>132</v>
      </c>
      <c r="J228" s="2" t="s">
        <v>133</v>
      </c>
      <c r="K228" s="6" t="s">
        <v>134</v>
      </c>
      <c r="L228" s="32" t="s">
        <v>135</v>
      </c>
      <c r="M228" s="4" t="s">
        <v>2227</v>
      </c>
      <c r="N228" s="222">
        <v>2007</v>
      </c>
      <c r="O228" s="4" t="s">
        <v>136</v>
      </c>
      <c r="P228" s="4" t="s">
        <v>57</v>
      </c>
      <c r="Q228" s="222">
        <v>145</v>
      </c>
      <c r="R228" s="222" t="s">
        <v>2228</v>
      </c>
      <c r="S228" s="3" t="s">
        <v>1338</v>
      </c>
      <c r="T228" s="23">
        <v>17951461</v>
      </c>
      <c r="AC228" s="229"/>
      <c r="AD228" s="50"/>
    </row>
    <row r="229" spans="1:30" ht="15" customHeight="1">
      <c r="A229" s="50" t="s">
        <v>214</v>
      </c>
      <c r="B229" s="7" t="s">
        <v>215</v>
      </c>
      <c r="C229" s="6" t="s">
        <v>49</v>
      </c>
      <c r="D229" s="2" t="s">
        <v>216</v>
      </c>
      <c r="E229" s="2" t="s">
        <v>1988</v>
      </c>
      <c r="F229" s="2" t="s">
        <v>1989</v>
      </c>
      <c r="G229" s="217">
        <v>95</v>
      </c>
      <c r="H229" s="2" t="s">
        <v>216</v>
      </c>
      <c r="I229" s="2" t="s">
        <v>217</v>
      </c>
      <c r="J229" s="2" t="s">
        <v>17</v>
      </c>
      <c r="K229" s="6" t="s">
        <v>218</v>
      </c>
      <c r="L229" s="32" t="s">
        <v>219</v>
      </c>
      <c r="M229" s="4" t="s">
        <v>2260</v>
      </c>
      <c r="N229" s="222">
        <v>2004</v>
      </c>
      <c r="O229" s="4" t="s">
        <v>220</v>
      </c>
      <c r="P229" s="4" t="s">
        <v>46</v>
      </c>
      <c r="Q229" s="222">
        <v>16</v>
      </c>
      <c r="R229" s="222" t="s">
        <v>2261</v>
      </c>
      <c r="S229" s="3" t="s">
        <v>1346</v>
      </c>
      <c r="T229" s="23">
        <v>14973169</v>
      </c>
      <c r="AC229" s="229"/>
      <c r="AD229" s="50"/>
    </row>
    <row r="230" spans="1:30" ht="15" customHeight="1">
      <c r="A230" s="54" t="s">
        <v>221</v>
      </c>
      <c r="B230" s="7" t="s">
        <v>222</v>
      </c>
      <c r="C230" s="6" t="s">
        <v>2658</v>
      </c>
      <c r="D230" s="2" t="s">
        <v>131</v>
      </c>
      <c r="E230" s="2" t="s">
        <v>1939</v>
      </c>
      <c r="F230" s="2" t="s">
        <v>2664</v>
      </c>
      <c r="G230" s="67">
        <v>0</v>
      </c>
      <c r="H230" s="2" t="s">
        <v>131</v>
      </c>
      <c r="I230" s="20" t="s">
        <v>2934</v>
      </c>
      <c r="J230" s="2" t="s">
        <v>366</v>
      </c>
      <c r="K230" s="6" t="s">
        <v>223</v>
      </c>
      <c r="L230" s="32" t="s">
        <v>1908</v>
      </c>
      <c r="M230" s="4" t="s">
        <v>2249</v>
      </c>
      <c r="N230" s="31">
        <v>2011</v>
      </c>
      <c r="O230" s="4" t="s">
        <v>225</v>
      </c>
      <c r="P230" s="4" t="s">
        <v>226</v>
      </c>
      <c r="Q230" s="4">
        <v>190</v>
      </c>
      <c r="R230" s="31" t="s">
        <v>2262</v>
      </c>
      <c r="S230" s="3" t="s">
        <v>224</v>
      </c>
      <c r="T230" s="23">
        <v>21232060</v>
      </c>
      <c r="AC230" s="229"/>
    </row>
    <row r="231" spans="1:30" ht="15" customHeight="1">
      <c r="A231" s="47" t="s">
        <v>1803</v>
      </c>
      <c r="B231" s="7" t="s">
        <v>1804</v>
      </c>
      <c r="C231" s="6" t="s">
        <v>2658</v>
      </c>
      <c r="D231" s="6" t="s">
        <v>2151</v>
      </c>
      <c r="E231" s="6" t="s">
        <v>2178</v>
      </c>
      <c r="F231" s="2" t="s">
        <v>2669</v>
      </c>
      <c r="G231" s="216" t="s">
        <v>1908</v>
      </c>
      <c r="H231" s="6" t="s">
        <v>1796</v>
      </c>
      <c r="I231" s="6" t="s">
        <v>1805</v>
      </c>
      <c r="J231" s="6" t="s">
        <v>1798</v>
      </c>
      <c r="K231" s="6" t="s">
        <v>1799</v>
      </c>
      <c r="L231" s="32" t="s">
        <v>1902</v>
      </c>
      <c r="M231" s="4" t="s">
        <v>2277</v>
      </c>
      <c r="N231" s="222">
        <v>2014</v>
      </c>
      <c r="O231" s="4" t="s">
        <v>1800</v>
      </c>
      <c r="P231" s="4" t="s">
        <v>1801</v>
      </c>
      <c r="Q231" s="222">
        <v>55</v>
      </c>
      <c r="R231" s="222" t="s">
        <v>2278</v>
      </c>
      <c r="S231" s="3" t="s">
        <v>1802</v>
      </c>
      <c r="T231" s="23">
        <v>24319075</v>
      </c>
      <c r="AC231" s="229"/>
      <c r="AD231" s="47"/>
    </row>
    <row r="232" spans="1:30" ht="15" customHeight="1">
      <c r="A232" s="50" t="s">
        <v>297</v>
      </c>
      <c r="B232" s="7" t="s">
        <v>298</v>
      </c>
      <c r="C232" s="6" t="s">
        <v>49</v>
      </c>
      <c r="D232" s="2" t="s">
        <v>299</v>
      </c>
      <c r="F232" s="2" t="s">
        <v>2665</v>
      </c>
      <c r="G232" s="216" t="s">
        <v>20</v>
      </c>
      <c r="H232" s="12" t="s">
        <v>299</v>
      </c>
      <c r="I232" s="6" t="s">
        <v>300</v>
      </c>
      <c r="J232" s="20" t="s">
        <v>133</v>
      </c>
      <c r="K232" s="6" t="s">
        <v>301</v>
      </c>
      <c r="L232" s="32" t="s">
        <v>302</v>
      </c>
      <c r="M232" s="4" t="s">
        <v>2290</v>
      </c>
      <c r="N232" s="222">
        <v>2006</v>
      </c>
      <c r="O232" s="4" t="s">
        <v>303</v>
      </c>
      <c r="P232" s="4" t="s">
        <v>46</v>
      </c>
      <c r="Q232" s="222">
        <v>18</v>
      </c>
      <c r="R232" s="222" t="s">
        <v>2291</v>
      </c>
      <c r="S232" s="3" t="s">
        <v>1350</v>
      </c>
      <c r="T232" s="9">
        <v>16415209</v>
      </c>
      <c r="AC232" s="229"/>
      <c r="AD232" s="50"/>
    </row>
    <row r="233" spans="1:30" ht="15" customHeight="1">
      <c r="A233" s="48" t="s">
        <v>326</v>
      </c>
      <c r="B233" s="7" t="s">
        <v>327</v>
      </c>
      <c r="C233" s="6" t="s">
        <v>49</v>
      </c>
      <c r="D233" s="2" t="s">
        <v>328</v>
      </c>
      <c r="E233" s="2" t="s">
        <v>1963</v>
      </c>
      <c r="F233" s="2" t="s">
        <v>1964</v>
      </c>
      <c r="G233" s="217">
        <v>204</v>
      </c>
      <c r="H233" s="2" t="s">
        <v>328</v>
      </c>
      <c r="I233" s="2" t="s">
        <v>329</v>
      </c>
      <c r="J233" s="2" t="s">
        <v>17</v>
      </c>
      <c r="K233" s="6" t="s">
        <v>330</v>
      </c>
      <c r="L233" s="32" t="s">
        <v>331</v>
      </c>
      <c r="M233" s="4" t="s">
        <v>2300</v>
      </c>
      <c r="N233" s="222">
        <v>2003</v>
      </c>
      <c r="O233" s="4" t="s">
        <v>332</v>
      </c>
      <c r="P233" s="4" t="s">
        <v>22</v>
      </c>
      <c r="Q233" s="222">
        <v>35</v>
      </c>
      <c r="R233" s="222" t="s">
        <v>2301</v>
      </c>
      <c r="S233" s="3" t="s">
        <v>333</v>
      </c>
      <c r="T233" s="9">
        <v>12904212</v>
      </c>
      <c r="AC233" s="229"/>
      <c r="AD233" s="48"/>
    </row>
    <row r="234" spans="1:30" ht="15" customHeight="1">
      <c r="A234" s="55" t="s">
        <v>1315</v>
      </c>
      <c r="B234" s="7" t="s">
        <v>1317</v>
      </c>
      <c r="C234" s="6" t="s">
        <v>2877</v>
      </c>
      <c r="D234" s="2" t="s">
        <v>837</v>
      </c>
      <c r="E234" s="2" t="s">
        <v>1938</v>
      </c>
      <c r="F234" s="2" t="s">
        <v>2664</v>
      </c>
      <c r="G234" s="216" t="s">
        <v>1908</v>
      </c>
      <c r="H234" s="213" t="s">
        <v>1807</v>
      </c>
      <c r="I234" s="4" t="s">
        <v>1704</v>
      </c>
      <c r="J234" s="62" t="s">
        <v>2832</v>
      </c>
      <c r="K234" s="39" t="s">
        <v>2876</v>
      </c>
      <c r="L234" s="32" t="s">
        <v>1908</v>
      </c>
      <c r="M234" s="4" t="s">
        <v>2225</v>
      </c>
      <c r="N234" s="222">
        <v>2012</v>
      </c>
      <c r="O234" s="4" t="s">
        <v>1326</v>
      </c>
      <c r="P234" s="4" t="s">
        <v>46</v>
      </c>
      <c r="Q234" s="222">
        <v>24</v>
      </c>
      <c r="R234" s="222" t="s">
        <v>2226</v>
      </c>
      <c r="S234" s="3" t="s">
        <v>1312</v>
      </c>
      <c r="T234" s="23">
        <v>23243127</v>
      </c>
      <c r="U234" s="45"/>
      <c r="V234" s="45"/>
      <c r="AC234" s="229"/>
      <c r="AD234" s="55"/>
    </row>
    <row r="235" spans="1:30" ht="15" customHeight="1">
      <c r="A235" s="54" t="s">
        <v>429</v>
      </c>
      <c r="B235" s="7" t="s">
        <v>430</v>
      </c>
      <c r="C235" s="6" t="s">
        <v>49</v>
      </c>
      <c r="D235" s="2" t="s">
        <v>131</v>
      </c>
      <c r="E235" s="2" t="s">
        <v>1939</v>
      </c>
      <c r="F235" s="2" t="s">
        <v>2664</v>
      </c>
      <c r="G235" s="217">
        <v>0</v>
      </c>
      <c r="H235" s="2" t="s">
        <v>131</v>
      </c>
      <c r="I235" s="2" t="s">
        <v>431</v>
      </c>
      <c r="J235" s="2" t="s">
        <v>133</v>
      </c>
      <c r="K235" s="6" t="s">
        <v>432</v>
      </c>
      <c r="L235" s="32" t="s">
        <v>1908</v>
      </c>
      <c r="M235" s="4" t="s">
        <v>2337</v>
      </c>
      <c r="N235" s="222">
        <v>2011</v>
      </c>
      <c r="O235" s="4" t="s">
        <v>433</v>
      </c>
      <c r="P235" s="4" t="s">
        <v>46</v>
      </c>
      <c r="Q235" s="222">
        <v>23</v>
      </c>
      <c r="R235" s="222" t="s">
        <v>2338</v>
      </c>
      <c r="S235" s="3" t="s">
        <v>1356</v>
      </c>
      <c r="T235" s="23">
        <v>21628525</v>
      </c>
      <c r="AC235" s="229"/>
      <c r="AD235" s="54"/>
    </row>
    <row r="236" spans="1:30" ht="15" customHeight="1">
      <c r="A236" s="200" t="s">
        <v>475</v>
      </c>
      <c r="B236" s="7" t="s">
        <v>476</v>
      </c>
      <c r="C236" s="6" t="s">
        <v>49</v>
      </c>
      <c r="D236" s="2" t="s">
        <v>2013</v>
      </c>
      <c r="E236" s="2" t="s">
        <v>1938</v>
      </c>
      <c r="F236" s="2" t="s">
        <v>2664</v>
      </c>
      <c r="G236" s="217">
        <v>0</v>
      </c>
      <c r="H236" s="2" t="s">
        <v>477</v>
      </c>
      <c r="I236" s="2" t="s">
        <v>478</v>
      </c>
      <c r="J236" s="2" t="s">
        <v>126</v>
      </c>
      <c r="K236" s="19" t="s">
        <v>479</v>
      </c>
      <c r="L236" s="32" t="s">
        <v>1908</v>
      </c>
      <c r="M236" s="4" t="s">
        <v>2707</v>
      </c>
      <c r="N236" s="222">
        <v>2011</v>
      </c>
      <c r="O236" s="4" t="s">
        <v>481</v>
      </c>
      <c r="P236" s="4" t="s">
        <v>46</v>
      </c>
      <c r="Q236" s="222">
        <v>23</v>
      </c>
      <c r="R236" s="222" t="s">
        <v>2354</v>
      </c>
      <c r="S236" s="3" t="s">
        <v>480</v>
      </c>
      <c r="T236" s="23">
        <v>21954461</v>
      </c>
      <c r="AC236" s="229"/>
      <c r="AD236" s="54"/>
    </row>
    <row r="237" spans="1:30" ht="15" customHeight="1">
      <c r="A237" s="58" t="s">
        <v>494</v>
      </c>
      <c r="B237" s="7" t="s">
        <v>495</v>
      </c>
      <c r="C237" s="6" t="s">
        <v>49</v>
      </c>
      <c r="D237" s="2" t="s">
        <v>50</v>
      </c>
      <c r="E237" s="2" t="s">
        <v>1942</v>
      </c>
      <c r="F237" s="2" t="s">
        <v>1943</v>
      </c>
      <c r="G237" s="217" t="s">
        <v>2129</v>
      </c>
      <c r="H237" s="2" t="s">
        <v>33</v>
      </c>
      <c r="I237" s="2" t="s">
        <v>496</v>
      </c>
      <c r="J237" s="2" t="s">
        <v>497</v>
      </c>
      <c r="K237" s="6" t="s">
        <v>498</v>
      </c>
      <c r="L237" s="32" t="s">
        <v>499</v>
      </c>
      <c r="M237" s="4" t="s">
        <v>2359</v>
      </c>
      <c r="N237" s="222">
        <v>2009</v>
      </c>
      <c r="O237" s="4" t="s">
        <v>500</v>
      </c>
      <c r="P237" s="4" t="s">
        <v>38</v>
      </c>
      <c r="Q237" s="222">
        <v>106</v>
      </c>
      <c r="R237" s="222" t="s">
        <v>2360</v>
      </c>
      <c r="S237" s="3" t="s">
        <v>1360</v>
      </c>
      <c r="T237" s="23">
        <v>19959665</v>
      </c>
      <c r="AC237" s="229"/>
      <c r="AD237" s="50"/>
    </row>
    <row r="238" spans="1:30" ht="15" customHeight="1">
      <c r="A238" s="46" t="s">
        <v>1794</v>
      </c>
      <c r="B238" s="7" t="s">
        <v>1795</v>
      </c>
      <c r="C238" s="6" t="s">
        <v>2658</v>
      </c>
      <c r="D238" s="6" t="s">
        <v>2151</v>
      </c>
      <c r="E238" s="6" t="s">
        <v>2178</v>
      </c>
      <c r="F238" s="2" t="s">
        <v>2669</v>
      </c>
      <c r="G238" s="216" t="s">
        <v>1908</v>
      </c>
      <c r="H238" s="6" t="s">
        <v>1796</v>
      </c>
      <c r="I238" s="6" t="s">
        <v>1797</v>
      </c>
      <c r="J238" s="6" t="s">
        <v>1798</v>
      </c>
      <c r="K238" s="6" t="s">
        <v>1814</v>
      </c>
      <c r="L238" s="32" t="s">
        <v>1903</v>
      </c>
      <c r="M238" s="4" t="s">
        <v>2277</v>
      </c>
      <c r="N238" s="222">
        <v>2014</v>
      </c>
      <c r="O238" s="4" t="s">
        <v>1813</v>
      </c>
      <c r="P238" s="4" t="s">
        <v>1801</v>
      </c>
      <c r="Q238" s="222">
        <v>55</v>
      </c>
      <c r="R238" s="222" t="s">
        <v>2278</v>
      </c>
      <c r="S238" s="3" t="s">
        <v>1817</v>
      </c>
      <c r="T238" s="23">
        <v>24319075</v>
      </c>
      <c r="AC238" s="229"/>
      <c r="AD238" s="47"/>
    </row>
    <row r="239" spans="1:30" ht="15" customHeight="1">
      <c r="A239" s="58" t="s">
        <v>574</v>
      </c>
      <c r="B239" s="7" t="s">
        <v>1301</v>
      </c>
      <c r="C239" s="6" t="s">
        <v>49</v>
      </c>
      <c r="D239" s="2" t="s">
        <v>1935</v>
      </c>
      <c r="E239" s="2" t="s">
        <v>1936</v>
      </c>
      <c r="F239" s="2" t="s">
        <v>1937</v>
      </c>
      <c r="G239" s="217" t="s">
        <v>2128</v>
      </c>
      <c r="H239" s="2" t="s">
        <v>575</v>
      </c>
      <c r="I239" s="2" t="s">
        <v>576</v>
      </c>
      <c r="J239" s="2" t="s">
        <v>17</v>
      </c>
      <c r="K239" s="6" t="s">
        <v>20</v>
      </c>
      <c r="L239" s="32" t="s">
        <v>577</v>
      </c>
      <c r="M239" s="4" t="s">
        <v>2392</v>
      </c>
      <c r="N239" s="222">
        <v>2001</v>
      </c>
      <c r="O239" s="4" t="s">
        <v>578</v>
      </c>
      <c r="P239" s="4" t="s">
        <v>38</v>
      </c>
      <c r="Q239" s="222">
        <v>98</v>
      </c>
      <c r="R239" s="222" t="s">
        <v>2393</v>
      </c>
      <c r="S239" s="3" t="s">
        <v>1367</v>
      </c>
      <c r="T239" s="9">
        <v>11493698</v>
      </c>
      <c r="AC239" s="229"/>
      <c r="AD239" s="50"/>
    </row>
    <row r="240" spans="1:30" ht="15" customHeight="1">
      <c r="A240" s="50" t="s">
        <v>586</v>
      </c>
      <c r="B240" s="7" t="s">
        <v>587</v>
      </c>
      <c r="C240" s="6" t="s">
        <v>2658</v>
      </c>
      <c r="D240" s="2" t="s">
        <v>216</v>
      </c>
      <c r="E240" s="2" t="s">
        <v>1988</v>
      </c>
      <c r="F240" s="2" t="s">
        <v>1989</v>
      </c>
      <c r="G240" s="217">
        <v>95</v>
      </c>
      <c r="H240" s="2" t="s">
        <v>216</v>
      </c>
      <c r="I240" s="2" t="s">
        <v>588</v>
      </c>
      <c r="J240" s="2" t="s">
        <v>589</v>
      </c>
      <c r="K240" s="6" t="s">
        <v>590</v>
      </c>
      <c r="L240" s="32" t="s">
        <v>591</v>
      </c>
      <c r="M240" s="4" t="s">
        <v>2708</v>
      </c>
      <c r="N240" s="222">
        <v>2009</v>
      </c>
      <c r="O240" s="4" t="s">
        <v>593</v>
      </c>
      <c r="P240" s="4" t="s">
        <v>22</v>
      </c>
      <c r="Q240" s="222">
        <v>59</v>
      </c>
      <c r="R240" s="222" t="s">
        <v>2398</v>
      </c>
      <c r="S240" s="3" t="s">
        <v>592</v>
      </c>
      <c r="T240" s="23">
        <v>19392700</v>
      </c>
      <c r="AC240" s="229"/>
      <c r="AD240" s="50"/>
    </row>
    <row r="241" spans="1:30" ht="15" customHeight="1">
      <c r="A241" s="57" t="s">
        <v>1617</v>
      </c>
      <c r="B241" s="1" t="s">
        <v>1618</v>
      </c>
      <c r="C241" s="2" t="s">
        <v>49</v>
      </c>
      <c r="D241" s="6" t="s">
        <v>1566</v>
      </c>
      <c r="E241" s="6" t="s">
        <v>1938</v>
      </c>
      <c r="F241" s="2" t="s">
        <v>2664</v>
      </c>
      <c r="G241" s="216" t="s">
        <v>1908</v>
      </c>
      <c r="H241" s="22" t="s">
        <v>1772</v>
      </c>
      <c r="I241" s="6" t="s">
        <v>1773</v>
      </c>
      <c r="J241" s="6" t="s">
        <v>17</v>
      </c>
      <c r="K241" s="19" t="s">
        <v>1774</v>
      </c>
      <c r="L241" s="32" t="s">
        <v>1904</v>
      </c>
      <c r="M241" s="4" t="s">
        <v>2399</v>
      </c>
      <c r="N241" s="222">
        <v>2013</v>
      </c>
      <c r="O241" s="3" t="s">
        <v>1619</v>
      </c>
      <c r="P241" s="4" t="s">
        <v>46</v>
      </c>
      <c r="Q241" s="222">
        <v>25</v>
      </c>
      <c r="R241" s="222" t="s">
        <v>2400</v>
      </c>
      <c r="S241" s="4" t="s">
        <v>1620</v>
      </c>
      <c r="T241" s="23">
        <v>23709630</v>
      </c>
      <c r="AC241" s="229"/>
      <c r="AD241" s="57"/>
    </row>
    <row r="242" spans="1:30" ht="15" customHeight="1">
      <c r="A242" s="58" t="s">
        <v>653</v>
      </c>
      <c r="B242" s="7" t="s">
        <v>654</v>
      </c>
      <c r="C242" s="6" t="s">
        <v>49</v>
      </c>
      <c r="D242" s="2" t="s">
        <v>2023</v>
      </c>
      <c r="E242" s="2" t="s">
        <v>2024</v>
      </c>
      <c r="F242" s="2" t="s">
        <v>1937</v>
      </c>
      <c r="G242" s="217">
        <v>157</v>
      </c>
      <c r="H242" s="2" t="s">
        <v>655</v>
      </c>
      <c r="I242" s="2" t="s">
        <v>656</v>
      </c>
      <c r="J242" s="2" t="s">
        <v>17</v>
      </c>
      <c r="K242" s="6" t="s">
        <v>20</v>
      </c>
      <c r="L242" s="32" t="s">
        <v>499</v>
      </c>
      <c r="M242" s="4" t="s">
        <v>2359</v>
      </c>
      <c r="N242" s="222">
        <v>2009</v>
      </c>
      <c r="O242" s="4" t="s">
        <v>500</v>
      </c>
      <c r="P242" s="4" t="s">
        <v>38</v>
      </c>
      <c r="Q242" s="222">
        <v>106</v>
      </c>
      <c r="R242" s="222" t="s">
        <v>2360</v>
      </c>
      <c r="S242" s="3" t="s">
        <v>1360</v>
      </c>
      <c r="T242" s="23">
        <v>19959665</v>
      </c>
      <c r="AC242" s="229"/>
      <c r="AD242" s="50"/>
    </row>
    <row r="243" spans="1:30" ht="15" customHeight="1">
      <c r="A243" s="54" t="s">
        <v>797</v>
      </c>
      <c r="B243" s="7" t="s">
        <v>2874</v>
      </c>
      <c r="C243" s="6" t="s">
        <v>49</v>
      </c>
      <c r="D243" s="2" t="s">
        <v>2040</v>
      </c>
      <c r="E243" s="2" t="s">
        <v>2041</v>
      </c>
      <c r="F243" s="2" t="s">
        <v>2664</v>
      </c>
      <c r="G243" s="217">
        <v>0</v>
      </c>
      <c r="H243" s="2" t="s">
        <v>798</v>
      </c>
      <c r="I243" s="2" t="s">
        <v>799</v>
      </c>
      <c r="J243" s="2" t="s">
        <v>17</v>
      </c>
      <c r="K243" s="6" t="s">
        <v>800</v>
      </c>
      <c r="L243" s="32" t="s">
        <v>1908</v>
      </c>
      <c r="M243" s="4" t="s">
        <v>2709</v>
      </c>
      <c r="N243" s="222">
        <v>2012</v>
      </c>
      <c r="O243" s="4" t="s">
        <v>801</v>
      </c>
      <c r="P243" s="4" t="s">
        <v>57</v>
      </c>
      <c r="Q243" s="222">
        <v>158</v>
      </c>
      <c r="R243" s="222" t="s">
        <v>2477</v>
      </c>
      <c r="S243" s="3" t="s">
        <v>1380</v>
      </c>
      <c r="T243" s="23">
        <v>22158675</v>
      </c>
      <c r="U243" s="45"/>
      <c r="V243" s="45"/>
      <c r="AC243" s="229"/>
      <c r="AD243" s="54"/>
    </row>
    <row r="244" spans="1:30" ht="15" customHeight="1">
      <c r="A244" s="50" t="s">
        <v>897</v>
      </c>
      <c r="B244" s="7" t="s">
        <v>898</v>
      </c>
      <c r="C244" s="6" t="s">
        <v>49</v>
      </c>
      <c r="D244" s="2" t="s">
        <v>1935</v>
      </c>
      <c r="E244" s="2" t="s">
        <v>1936</v>
      </c>
      <c r="F244" s="2" t="s">
        <v>1937</v>
      </c>
      <c r="G244" s="217" t="s">
        <v>2128</v>
      </c>
      <c r="H244" s="2" t="s">
        <v>575</v>
      </c>
      <c r="I244" s="2" t="s">
        <v>899</v>
      </c>
      <c r="J244" s="2" t="s">
        <v>17</v>
      </c>
      <c r="K244" s="6" t="s">
        <v>20</v>
      </c>
      <c r="L244" s="32" t="s">
        <v>1908</v>
      </c>
      <c r="M244" s="4" t="s">
        <v>2710</v>
      </c>
      <c r="N244" s="222">
        <v>2004</v>
      </c>
      <c r="O244" s="4" t="s">
        <v>900</v>
      </c>
      <c r="P244" s="4" t="s">
        <v>143</v>
      </c>
      <c r="Q244" s="222">
        <v>23</v>
      </c>
      <c r="R244" s="222" t="s">
        <v>2506</v>
      </c>
      <c r="S244" s="3" t="s">
        <v>1386</v>
      </c>
      <c r="T244" s="9">
        <v>15241470</v>
      </c>
      <c r="AC244" s="229"/>
      <c r="AD244" s="50"/>
    </row>
    <row r="245" spans="1:30" ht="15" customHeight="1">
      <c r="A245" s="50" t="s">
        <v>901</v>
      </c>
      <c r="B245" s="7" t="s">
        <v>902</v>
      </c>
      <c r="C245" s="6" t="s">
        <v>49</v>
      </c>
      <c r="D245" s="2" t="s">
        <v>50</v>
      </c>
      <c r="E245" s="2" t="s">
        <v>1942</v>
      </c>
      <c r="F245" s="2" t="s">
        <v>1943</v>
      </c>
      <c r="G245" s="217" t="s">
        <v>2129</v>
      </c>
      <c r="H245" s="2" t="s">
        <v>33</v>
      </c>
      <c r="I245" s="2" t="s">
        <v>903</v>
      </c>
      <c r="J245" s="2" t="s">
        <v>497</v>
      </c>
      <c r="K245" s="6" t="s">
        <v>498</v>
      </c>
      <c r="L245" s="32" t="s">
        <v>1908</v>
      </c>
      <c r="M245" s="4" t="s">
        <v>2711</v>
      </c>
      <c r="N245" s="222">
        <v>2007</v>
      </c>
      <c r="O245" s="4" t="s">
        <v>37</v>
      </c>
      <c r="P245" s="4" t="s">
        <v>38</v>
      </c>
      <c r="Q245" s="222">
        <v>104</v>
      </c>
      <c r="R245" s="222" t="s">
        <v>2192</v>
      </c>
      <c r="S245" s="3" t="s">
        <v>1332</v>
      </c>
      <c r="T245" s="23">
        <v>17991776</v>
      </c>
      <c r="AC245" s="229"/>
      <c r="AD245" s="50"/>
    </row>
    <row r="246" spans="1:30" ht="15" customHeight="1">
      <c r="A246" s="50" t="s">
        <v>917</v>
      </c>
      <c r="B246" s="7" t="s">
        <v>918</v>
      </c>
      <c r="C246" s="6" t="s">
        <v>49</v>
      </c>
      <c r="D246" s="2" t="s">
        <v>50</v>
      </c>
      <c r="E246" s="2" t="s">
        <v>1942</v>
      </c>
      <c r="F246" s="2" t="s">
        <v>1944</v>
      </c>
      <c r="G246" s="217" t="s">
        <v>2129</v>
      </c>
      <c r="H246" s="2" t="s">
        <v>50</v>
      </c>
      <c r="I246" s="2" t="s">
        <v>919</v>
      </c>
      <c r="J246" s="20" t="s">
        <v>366</v>
      </c>
      <c r="K246" s="6" t="s">
        <v>2887</v>
      </c>
      <c r="L246" s="32" t="s">
        <v>1908</v>
      </c>
      <c r="M246" s="4" t="s">
        <v>2712</v>
      </c>
      <c r="N246" s="222">
        <v>2012</v>
      </c>
      <c r="O246" s="4" t="s">
        <v>1132</v>
      </c>
      <c r="P246" s="4" t="s">
        <v>57</v>
      </c>
      <c r="Q246" s="222">
        <v>160</v>
      </c>
      <c r="R246" s="222" t="s">
        <v>2195</v>
      </c>
      <c r="S246" s="3" t="s">
        <v>36</v>
      </c>
      <c r="T246" s="23">
        <v>22864585</v>
      </c>
      <c r="AC246" s="229"/>
      <c r="AD246" s="50"/>
    </row>
    <row r="247" spans="1:30" ht="15" customHeight="1">
      <c r="A247" s="54" t="s">
        <v>1144</v>
      </c>
      <c r="B247" s="7" t="s">
        <v>1145</v>
      </c>
      <c r="C247" s="6" t="s">
        <v>2658</v>
      </c>
      <c r="D247" s="2" t="s">
        <v>124</v>
      </c>
      <c r="E247" s="2" t="s">
        <v>1938</v>
      </c>
      <c r="F247" s="2" t="s">
        <v>2664</v>
      </c>
      <c r="G247" s="217">
        <v>0</v>
      </c>
      <c r="H247" s="22" t="s">
        <v>124</v>
      </c>
      <c r="I247" s="2" t="s">
        <v>1146</v>
      </c>
      <c r="J247" s="2" t="s">
        <v>126</v>
      </c>
      <c r="K247" s="19" t="s">
        <v>1147</v>
      </c>
      <c r="L247" s="32" t="s">
        <v>1908</v>
      </c>
      <c r="M247" s="4" t="s">
        <v>2600</v>
      </c>
      <c r="N247" s="222">
        <v>2004</v>
      </c>
      <c r="O247" s="4" t="s">
        <v>128</v>
      </c>
      <c r="P247" s="4" t="s">
        <v>46</v>
      </c>
      <c r="Q247" s="222">
        <v>16</v>
      </c>
      <c r="R247" s="222" t="s">
        <v>2224</v>
      </c>
      <c r="S247" s="3" t="s">
        <v>1337</v>
      </c>
      <c r="T247" s="23">
        <v>15319479</v>
      </c>
      <c r="AC247" s="229"/>
      <c r="AD247" s="54"/>
    </row>
    <row r="248" spans="1:30" ht="15" customHeight="1">
      <c r="A248" s="57" t="s">
        <v>1629</v>
      </c>
      <c r="B248" s="1" t="s">
        <v>1630</v>
      </c>
      <c r="C248" s="6" t="s">
        <v>1783</v>
      </c>
      <c r="D248" s="6" t="s">
        <v>1566</v>
      </c>
      <c r="E248" s="6" t="s">
        <v>1938</v>
      </c>
      <c r="F248" s="2" t="s">
        <v>2664</v>
      </c>
      <c r="G248" s="216" t="s">
        <v>1908</v>
      </c>
      <c r="H248" s="265" t="s">
        <v>2882</v>
      </c>
      <c r="I248" s="6" t="s">
        <v>1784</v>
      </c>
      <c r="J248" s="6" t="s">
        <v>1785</v>
      </c>
      <c r="K248" s="19" t="s">
        <v>1786</v>
      </c>
      <c r="L248" s="32" t="s">
        <v>1908</v>
      </c>
      <c r="M248" s="4" t="s">
        <v>2607</v>
      </c>
      <c r="N248" s="222">
        <v>2013</v>
      </c>
      <c r="O248" s="3" t="s">
        <v>1619</v>
      </c>
      <c r="P248" s="4" t="s">
        <v>46</v>
      </c>
      <c r="Q248" s="222">
        <v>25</v>
      </c>
      <c r="R248" s="222" t="s">
        <v>2400</v>
      </c>
      <c r="S248" s="4" t="s">
        <v>1620</v>
      </c>
      <c r="T248" s="23">
        <v>23709630</v>
      </c>
      <c r="AC248" s="229"/>
      <c r="AD248" s="57"/>
    </row>
    <row r="249" spans="1:30" ht="15" customHeight="1">
      <c r="A249" s="50" t="s">
        <v>1178</v>
      </c>
      <c r="B249" s="7" t="s">
        <v>1179</v>
      </c>
      <c r="C249" s="6" t="s">
        <v>49</v>
      </c>
      <c r="D249" s="2" t="s">
        <v>1180</v>
      </c>
      <c r="F249" s="2" t="s">
        <v>2665</v>
      </c>
      <c r="G249" s="216" t="s">
        <v>20</v>
      </c>
      <c r="H249" s="2" t="s">
        <v>1180</v>
      </c>
      <c r="I249" s="2" t="s">
        <v>1181</v>
      </c>
      <c r="J249" s="2" t="s">
        <v>17</v>
      </c>
      <c r="K249" s="6" t="s">
        <v>1182</v>
      </c>
      <c r="L249" s="32" t="s">
        <v>321</v>
      </c>
      <c r="M249" s="4" t="s">
        <v>2613</v>
      </c>
      <c r="N249" s="222">
        <v>2004</v>
      </c>
      <c r="O249" s="4" t="s">
        <v>198</v>
      </c>
      <c r="P249" s="4" t="s">
        <v>57</v>
      </c>
      <c r="Q249" s="222">
        <v>135</v>
      </c>
      <c r="R249" s="222" t="s">
        <v>2556</v>
      </c>
      <c r="S249" s="3" t="s">
        <v>1344</v>
      </c>
      <c r="T249" s="9">
        <v>15266054</v>
      </c>
      <c r="AC249" s="229"/>
      <c r="AD249" s="50"/>
    </row>
    <row r="250" spans="1:30" ht="15" customHeight="1">
      <c r="A250" s="54" t="s">
        <v>1187</v>
      </c>
      <c r="B250" s="7" t="s">
        <v>1188</v>
      </c>
      <c r="C250" s="6" t="s">
        <v>2935</v>
      </c>
      <c r="D250" s="2" t="s">
        <v>124</v>
      </c>
      <c r="E250" s="2" t="s">
        <v>1938</v>
      </c>
      <c r="F250" s="2" t="s">
        <v>2664</v>
      </c>
      <c r="G250" s="217">
        <v>0</v>
      </c>
      <c r="H250" s="22" t="s">
        <v>124</v>
      </c>
      <c r="I250" s="2" t="s">
        <v>1189</v>
      </c>
      <c r="J250" s="2" t="s">
        <v>126</v>
      </c>
      <c r="K250" s="19" t="s">
        <v>1190</v>
      </c>
      <c r="L250" s="32" t="s">
        <v>1908</v>
      </c>
      <c r="M250" s="4" t="s">
        <v>2223</v>
      </c>
      <c r="N250" s="222">
        <v>2004</v>
      </c>
      <c r="O250" s="4" t="s">
        <v>128</v>
      </c>
      <c r="P250" s="4" t="s">
        <v>46</v>
      </c>
      <c r="Q250" s="222">
        <v>16</v>
      </c>
      <c r="R250" s="222" t="s">
        <v>2224</v>
      </c>
      <c r="S250" s="3" t="s">
        <v>1337</v>
      </c>
      <c r="T250" s="23">
        <v>15319479</v>
      </c>
      <c r="AC250" s="229"/>
      <c r="AD250" s="54"/>
    </row>
    <row r="251" spans="1:30" s="242" customFormat="1" ht="20" customHeight="1">
      <c r="A251" s="232" t="s">
        <v>2655</v>
      </c>
      <c r="B251" s="243"/>
      <c r="C251" s="234"/>
      <c r="D251" s="236"/>
      <c r="E251" s="234"/>
      <c r="F251" s="234" t="s">
        <v>1908</v>
      </c>
      <c r="G251" s="235"/>
      <c r="H251" s="236"/>
      <c r="I251" s="236"/>
      <c r="J251" s="234"/>
      <c r="K251" s="236"/>
      <c r="L251" s="237"/>
      <c r="M251" s="236"/>
      <c r="N251" s="238"/>
      <c r="O251" s="236"/>
      <c r="P251" s="236"/>
      <c r="Q251" s="236"/>
      <c r="R251" s="238"/>
      <c r="S251" s="236"/>
      <c r="T251" s="236"/>
      <c r="U251" s="236"/>
      <c r="V251" s="236"/>
      <c r="W251" s="239"/>
      <c r="X251" s="239"/>
      <c r="Y251" s="239"/>
      <c r="Z251" s="239"/>
      <c r="AA251" s="239"/>
      <c r="AB251" s="239"/>
      <c r="AC251" s="240"/>
      <c r="AD251" s="241"/>
    </row>
    <row r="252" spans="1:30" ht="15" customHeight="1">
      <c r="A252" s="53" t="s">
        <v>12</v>
      </c>
      <c r="B252" s="7" t="s">
        <v>13</v>
      </c>
      <c r="C252" s="6" t="s">
        <v>2937</v>
      </c>
      <c r="D252" s="2" t="s">
        <v>15</v>
      </c>
      <c r="E252" s="2" t="s">
        <v>1933</v>
      </c>
      <c r="F252" s="2" t="s">
        <v>2009</v>
      </c>
      <c r="G252" s="217">
        <v>147</v>
      </c>
      <c r="H252" s="6" t="s">
        <v>15</v>
      </c>
      <c r="I252" s="6" t="s">
        <v>16</v>
      </c>
      <c r="J252" s="6" t="s">
        <v>17</v>
      </c>
      <c r="K252" s="6" t="s">
        <v>18</v>
      </c>
      <c r="L252" s="32" t="s">
        <v>19</v>
      </c>
      <c r="M252" s="4" t="s">
        <v>2187</v>
      </c>
      <c r="N252" s="222">
        <v>1999</v>
      </c>
      <c r="O252" s="4" t="s">
        <v>21</v>
      </c>
      <c r="P252" s="4" t="s">
        <v>22</v>
      </c>
      <c r="Q252" s="222">
        <v>17</v>
      </c>
      <c r="R252" s="222" t="s">
        <v>2188</v>
      </c>
      <c r="S252" s="3" t="s">
        <v>23</v>
      </c>
      <c r="T252" s="9">
        <v>10074711</v>
      </c>
      <c r="AC252" s="229"/>
      <c r="AD252" s="53"/>
    </row>
    <row r="253" spans="1:30" s="91" customFormat="1" ht="15" customHeight="1">
      <c r="A253" s="50" t="s">
        <v>31</v>
      </c>
      <c r="B253" s="87" t="s">
        <v>2680</v>
      </c>
      <c r="C253" s="6" t="s">
        <v>32</v>
      </c>
      <c r="D253" s="2" t="s">
        <v>50</v>
      </c>
      <c r="E253" s="2" t="s">
        <v>1942</v>
      </c>
      <c r="F253" s="2" t="s">
        <v>1943</v>
      </c>
      <c r="G253" s="217" t="s">
        <v>2129</v>
      </c>
      <c r="H253" s="6" t="s">
        <v>33</v>
      </c>
      <c r="I253" s="6" t="s">
        <v>34</v>
      </c>
      <c r="J253" s="20" t="s">
        <v>2921</v>
      </c>
      <c r="K253" s="6" t="s">
        <v>35</v>
      </c>
      <c r="L253" s="32" t="s">
        <v>1908</v>
      </c>
      <c r="M253" s="4" t="s">
        <v>2191</v>
      </c>
      <c r="N253" s="222">
        <v>2007</v>
      </c>
      <c r="O253" s="4" t="s">
        <v>37</v>
      </c>
      <c r="P253" s="4" t="s">
        <v>38</v>
      </c>
      <c r="Q253" s="222">
        <v>104</v>
      </c>
      <c r="R253" s="222" t="s">
        <v>2192</v>
      </c>
      <c r="S253" s="3" t="s">
        <v>1332</v>
      </c>
      <c r="T253" s="23">
        <v>17991776</v>
      </c>
      <c r="U253" s="4"/>
      <c r="V253" s="4"/>
      <c r="W253" s="43"/>
      <c r="X253" s="43"/>
      <c r="Y253" s="43"/>
      <c r="Z253" s="43"/>
      <c r="AA253" s="43"/>
      <c r="AB253" s="43"/>
      <c r="AC253" s="230"/>
      <c r="AD253" s="50"/>
    </row>
    <row r="254" spans="1:30" ht="15" customHeight="1">
      <c r="A254" s="53" t="s">
        <v>58</v>
      </c>
      <c r="B254" s="7" t="s">
        <v>59</v>
      </c>
      <c r="C254" s="6" t="s">
        <v>2937</v>
      </c>
      <c r="D254" s="2" t="s">
        <v>15</v>
      </c>
      <c r="E254" s="2" t="s">
        <v>1933</v>
      </c>
      <c r="F254" s="2" t="s">
        <v>2009</v>
      </c>
      <c r="G254" s="217">
        <v>147</v>
      </c>
      <c r="H254" s="6" t="s">
        <v>15</v>
      </c>
      <c r="I254" s="6" t="s">
        <v>60</v>
      </c>
      <c r="J254" s="6" t="s">
        <v>61</v>
      </c>
      <c r="K254" s="6" t="s">
        <v>62</v>
      </c>
      <c r="L254" s="32" t="s">
        <v>63</v>
      </c>
      <c r="M254" s="4" t="s">
        <v>2198</v>
      </c>
      <c r="N254" s="222">
        <v>2009</v>
      </c>
      <c r="O254" s="4" t="s">
        <v>64</v>
      </c>
      <c r="P254" s="4" t="s">
        <v>22</v>
      </c>
      <c r="Q254" s="222">
        <v>57</v>
      </c>
      <c r="R254" s="222" t="s">
        <v>2199</v>
      </c>
      <c r="S254" s="3" t="s">
        <v>65</v>
      </c>
      <c r="T254" s="23">
        <v>18786002</v>
      </c>
      <c r="U254" s="45" t="s">
        <v>2713</v>
      </c>
      <c r="V254" s="70">
        <v>2009</v>
      </c>
      <c r="W254" s="45" t="s">
        <v>2714</v>
      </c>
      <c r="X254" s="45" t="s">
        <v>22</v>
      </c>
      <c r="Y254" s="45">
        <v>60</v>
      </c>
      <c r="Z254" s="70" t="s">
        <v>2570</v>
      </c>
      <c r="AA254" s="29" t="s">
        <v>2715</v>
      </c>
      <c r="AB254" s="25">
        <v>19619160</v>
      </c>
      <c r="AC254" s="229"/>
      <c r="AD254" s="53"/>
    </row>
    <row r="255" spans="1:30" ht="15" customHeight="1">
      <c r="A255" s="53" t="s">
        <v>163</v>
      </c>
      <c r="B255" s="7" t="s">
        <v>164</v>
      </c>
      <c r="C255" s="6" t="s">
        <v>2937</v>
      </c>
      <c r="D255" s="2" t="s">
        <v>15</v>
      </c>
      <c r="E255" s="2" t="s">
        <v>1933</v>
      </c>
      <c r="F255" s="20" t="s">
        <v>2938</v>
      </c>
      <c r="G255" s="217">
        <v>147</v>
      </c>
      <c r="H255" s="2" t="s">
        <v>15</v>
      </c>
      <c r="I255" s="2" t="s">
        <v>2939</v>
      </c>
      <c r="J255" s="20" t="s">
        <v>2916</v>
      </c>
      <c r="K255" s="6" t="s">
        <v>167</v>
      </c>
      <c r="L255" s="32" t="s">
        <v>1908</v>
      </c>
      <c r="M255" s="4" t="s">
        <v>2239</v>
      </c>
      <c r="N255" s="222">
        <v>2000</v>
      </c>
      <c r="O255" s="4" t="s">
        <v>168</v>
      </c>
      <c r="P255" s="4" t="s">
        <v>46</v>
      </c>
      <c r="Q255" s="222">
        <v>12</v>
      </c>
      <c r="R255" s="222" t="s">
        <v>2240</v>
      </c>
      <c r="S255" s="3" t="s">
        <v>325</v>
      </c>
      <c r="T255" s="9">
        <v>11041893</v>
      </c>
      <c r="U255" s="45"/>
      <c r="V255" s="45"/>
      <c r="W255" s="45"/>
      <c r="X255" s="45"/>
      <c r="Y255" s="45"/>
      <c r="Z255" s="45"/>
      <c r="AA255" s="45"/>
      <c r="AB255" s="45"/>
      <c r="AC255" s="229"/>
      <c r="AD255" s="53"/>
    </row>
    <row r="256" spans="1:30" ht="15" customHeight="1">
      <c r="A256" s="50" t="s">
        <v>129</v>
      </c>
      <c r="B256" s="7" t="s">
        <v>130</v>
      </c>
      <c r="C256" s="6" t="s">
        <v>2936</v>
      </c>
      <c r="D256" s="2" t="s">
        <v>131</v>
      </c>
      <c r="E256" s="2" t="s">
        <v>1939</v>
      </c>
      <c r="F256" s="2" t="s">
        <v>1941</v>
      </c>
      <c r="G256" s="216" t="s">
        <v>20</v>
      </c>
      <c r="H256" s="2" t="s">
        <v>131</v>
      </c>
      <c r="I256" s="2" t="s">
        <v>132</v>
      </c>
      <c r="J256" s="2" t="s">
        <v>133</v>
      </c>
      <c r="K256" s="6" t="s">
        <v>134</v>
      </c>
      <c r="L256" s="32" t="s">
        <v>135</v>
      </c>
      <c r="M256" s="4" t="s">
        <v>2227</v>
      </c>
      <c r="N256" s="222">
        <v>2007</v>
      </c>
      <c r="O256" s="4" t="s">
        <v>136</v>
      </c>
      <c r="P256" s="4" t="s">
        <v>57</v>
      </c>
      <c r="Q256" s="222">
        <v>145</v>
      </c>
      <c r="R256" s="222" t="s">
        <v>2228</v>
      </c>
      <c r="S256" s="3" t="s">
        <v>1338</v>
      </c>
      <c r="T256" s="23">
        <v>17951461</v>
      </c>
      <c r="AC256" s="229"/>
      <c r="AD256" s="50"/>
    </row>
    <row r="257" spans="1:30" ht="15" customHeight="1">
      <c r="A257" s="53" t="s">
        <v>316</v>
      </c>
      <c r="B257" s="7" t="s">
        <v>317</v>
      </c>
      <c r="C257" s="6" t="s">
        <v>2937</v>
      </c>
      <c r="D257" s="2" t="s">
        <v>159</v>
      </c>
      <c r="E257" s="2" t="s">
        <v>2000</v>
      </c>
      <c r="F257" s="2" t="s">
        <v>2001</v>
      </c>
      <c r="G257" s="217">
        <v>148</v>
      </c>
      <c r="H257" s="2" t="s">
        <v>159</v>
      </c>
      <c r="I257" s="2" t="s">
        <v>318</v>
      </c>
      <c r="J257" s="20" t="s">
        <v>319</v>
      </c>
      <c r="K257" s="6" t="s">
        <v>320</v>
      </c>
      <c r="L257" s="32" t="s">
        <v>321</v>
      </c>
      <c r="M257" s="4" t="s">
        <v>2237</v>
      </c>
      <c r="N257" s="222">
        <v>2009</v>
      </c>
      <c r="O257" s="4" t="s">
        <v>162</v>
      </c>
      <c r="P257" s="4" t="s">
        <v>57</v>
      </c>
      <c r="Q257" s="222">
        <v>150</v>
      </c>
      <c r="R257" s="222" t="s">
        <v>2238</v>
      </c>
      <c r="S257" s="3" t="s">
        <v>1341</v>
      </c>
      <c r="T257" s="23">
        <v>19439572</v>
      </c>
      <c r="AC257" s="229"/>
      <c r="AD257" s="53"/>
    </row>
    <row r="258" spans="1:30" ht="15" customHeight="1">
      <c r="A258" s="50" t="s">
        <v>322</v>
      </c>
      <c r="B258" s="7" t="s">
        <v>1296</v>
      </c>
      <c r="C258" s="6" t="s">
        <v>2762</v>
      </c>
      <c r="D258" s="2" t="s">
        <v>15</v>
      </c>
      <c r="E258" s="2" t="s">
        <v>1933</v>
      </c>
      <c r="F258" s="2" t="s">
        <v>2009</v>
      </c>
      <c r="G258" s="217">
        <v>147</v>
      </c>
      <c r="H258" s="2" t="s">
        <v>15</v>
      </c>
      <c r="I258" s="2" t="s">
        <v>323</v>
      </c>
      <c r="J258" s="20" t="s">
        <v>2990</v>
      </c>
      <c r="K258" s="62" t="s">
        <v>2898</v>
      </c>
      <c r="L258" s="32" t="s">
        <v>324</v>
      </c>
      <c r="M258" s="4" t="s">
        <v>2239</v>
      </c>
      <c r="N258" s="222">
        <v>2000</v>
      </c>
      <c r="O258" s="4" t="s">
        <v>168</v>
      </c>
      <c r="P258" s="4" t="s">
        <v>46</v>
      </c>
      <c r="Q258" s="222">
        <v>12</v>
      </c>
      <c r="R258" s="222" t="s">
        <v>2240</v>
      </c>
      <c r="S258" s="3" t="s">
        <v>325</v>
      </c>
      <c r="T258" s="9">
        <v>11041893</v>
      </c>
      <c r="AC258" s="229"/>
      <c r="AD258" s="50"/>
    </row>
    <row r="259" spans="1:30" ht="15" customHeight="1">
      <c r="A259" s="50" t="s">
        <v>434</v>
      </c>
      <c r="B259" s="87" t="s">
        <v>2676</v>
      </c>
      <c r="C259" s="6" t="s">
        <v>435</v>
      </c>
      <c r="D259" s="2" t="s">
        <v>436</v>
      </c>
      <c r="E259" s="2" t="s">
        <v>2010</v>
      </c>
      <c r="F259" s="2" t="s">
        <v>2665</v>
      </c>
      <c r="G259" s="216" t="s">
        <v>20</v>
      </c>
      <c r="H259" s="2" t="s">
        <v>436</v>
      </c>
      <c r="I259" s="2" t="s">
        <v>437</v>
      </c>
      <c r="J259" s="20" t="s">
        <v>133</v>
      </c>
      <c r="K259" s="6" t="s">
        <v>438</v>
      </c>
      <c r="L259" s="32" t="s">
        <v>439</v>
      </c>
      <c r="M259" s="4" t="s">
        <v>2339</v>
      </c>
      <c r="N259" s="222">
        <v>2009</v>
      </c>
      <c r="O259" s="4" t="s">
        <v>440</v>
      </c>
      <c r="P259" s="4" t="s">
        <v>441</v>
      </c>
      <c r="Q259" s="222">
        <v>5</v>
      </c>
      <c r="R259" s="222">
        <v>0</v>
      </c>
      <c r="S259" s="3" t="s">
        <v>1357</v>
      </c>
      <c r="T259" s="23">
        <v>19461889</v>
      </c>
      <c r="AC259" s="229"/>
      <c r="AD259" s="50"/>
    </row>
    <row r="260" spans="1:30" ht="15" customHeight="1">
      <c r="A260" s="50" t="s">
        <v>461</v>
      </c>
      <c r="B260" s="7" t="s">
        <v>462</v>
      </c>
      <c r="C260" s="6" t="s">
        <v>435</v>
      </c>
      <c r="D260" s="2" t="s">
        <v>463</v>
      </c>
      <c r="E260" s="2" t="s">
        <v>2011</v>
      </c>
      <c r="F260" s="2" t="s">
        <v>2012</v>
      </c>
      <c r="G260" s="217">
        <v>183</v>
      </c>
      <c r="H260" s="2" t="s">
        <v>463</v>
      </c>
      <c r="I260" s="2" t="s">
        <v>464</v>
      </c>
      <c r="J260" s="20" t="s">
        <v>17</v>
      </c>
      <c r="K260" s="6" t="s">
        <v>465</v>
      </c>
      <c r="L260" s="32" t="s">
        <v>466</v>
      </c>
      <c r="M260" s="4" t="s">
        <v>2346</v>
      </c>
      <c r="N260" s="222">
        <v>2009</v>
      </c>
      <c r="O260" s="4" t="s">
        <v>467</v>
      </c>
      <c r="P260" s="4" t="s">
        <v>22</v>
      </c>
      <c r="Q260" s="222">
        <v>60</v>
      </c>
      <c r="R260" s="222" t="s">
        <v>2347</v>
      </c>
      <c r="S260" s="3" t="s">
        <v>468</v>
      </c>
      <c r="T260" s="9">
        <v>19682296</v>
      </c>
      <c r="AC260" s="229"/>
      <c r="AD260" s="50"/>
    </row>
    <row r="261" spans="1:30" ht="15" customHeight="1">
      <c r="A261" s="58" t="s">
        <v>531</v>
      </c>
      <c r="B261" s="7" t="s">
        <v>532</v>
      </c>
      <c r="C261" s="6" t="s">
        <v>435</v>
      </c>
      <c r="D261" s="2" t="s">
        <v>533</v>
      </c>
      <c r="E261" s="2" t="s">
        <v>2014</v>
      </c>
      <c r="F261" s="2" t="s">
        <v>1937</v>
      </c>
      <c r="G261" s="216" t="s">
        <v>20</v>
      </c>
      <c r="H261" s="2" t="s">
        <v>533</v>
      </c>
      <c r="I261" s="2" t="s">
        <v>534</v>
      </c>
      <c r="J261" s="20" t="s">
        <v>17</v>
      </c>
      <c r="K261" s="6" t="s">
        <v>535</v>
      </c>
      <c r="L261" s="32" t="s">
        <v>536</v>
      </c>
      <c r="M261" s="4" t="s">
        <v>2375</v>
      </c>
      <c r="N261" s="222">
        <v>2002</v>
      </c>
      <c r="O261" s="4" t="s">
        <v>537</v>
      </c>
      <c r="P261" s="4" t="s">
        <v>22</v>
      </c>
      <c r="Q261" s="222">
        <v>30</v>
      </c>
      <c r="R261" s="222" t="s">
        <v>2376</v>
      </c>
      <c r="S261" s="3" t="s">
        <v>538</v>
      </c>
      <c r="T261" s="9">
        <v>11967091</v>
      </c>
      <c r="AC261" s="229"/>
      <c r="AD261" s="50"/>
    </row>
    <row r="262" spans="1:30" ht="15" customHeight="1">
      <c r="A262" s="58" t="s">
        <v>663</v>
      </c>
      <c r="B262" s="7" t="s">
        <v>664</v>
      </c>
      <c r="C262" s="6" t="s">
        <v>32</v>
      </c>
      <c r="D262" s="2" t="s">
        <v>50</v>
      </c>
      <c r="E262" s="2" t="s">
        <v>1942</v>
      </c>
      <c r="F262" s="2" t="s">
        <v>1943</v>
      </c>
      <c r="G262" s="217" t="s">
        <v>2129</v>
      </c>
      <c r="H262" s="2" t="s">
        <v>89</v>
      </c>
      <c r="I262" s="2" t="s">
        <v>665</v>
      </c>
      <c r="J262" s="20" t="s">
        <v>666</v>
      </c>
      <c r="K262" s="6" t="s">
        <v>3006</v>
      </c>
      <c r="L262" s="32" t="s">
        <v>667</v>
      </c>
      <c r="M262" s="4" t="s">
        <v>2425</v>
      </c>
      <c r="N262" s="222">
        <v>2007</v>
      </c>
      <c r="O262" s="4" t="s">
        <v>668</v>
      </c>
      <c r="P262" s="4" t="s">
        <v>46</v>
      </c>
      <c r="Q262" s="222">
        <v>19</v>
      </c>
      <c r="R262" s="222" t="s">
        <v>2426</v>
      </c>
      <c r="S262" s="3" t="s">
        <v>1370</v>
      </c>
      <c r="T262" s="23">
        <v>17259262</v>
      </c>
      <c r="AC262" s="229"/>
      <c r="AD262" s="50"/>
    </row>
    <row r="263" spans="1:30" ht="15" customHeight="1">
      <c r="A263" s="58" t="s">
        <v>676</v>
      </c>
      <c r="B263" s="7" t="s">
        <v>677</v>
      </c>
      <c r="C263" s="6" t="s">
        <v>32</v>
      </c>
      <c r="D263" s="2" t="s">
        <v>779</v>
      </c>
      <c r="E263" s="2" t="s">
        <v>1961</v>
      </c>
      <c r="F263" s="2" t="s">
        <v>1962</v>
      </c>
      <c r="G263" s="217">
        <v>151</v>
      </c>
      <c r="H263" s="2" t="s">
        <v>2941</v>
      </c>
      <c r="I263" s="20" t="s">
        <v>2940</v>
      </c>
      <c r="J263" s="20" t="s">
        <v>17</v>
      </c>
      <c r="K263" s="6" t="s">
        <v>678</v>
      </c>
      <c r="L263" s="32" t="s">
        <v>374</v>
      </c>
      <c r="M263" s="4" t="s">
        <v>2429</v>
      </c>
      <c r="N263" s="226">
        <v>2011</v>
      </c>
      <c r="O263" s="36" t="s">
        <v>1684</v>
      </c>
      <c r="P263" s="29" t="s">
        <v>57</v>
      </c>
      <c r="Q263" s="179">
        <v>157</v>
      </c>
      <c r="R263" s="222" t="s">
        <v>2430</v>
      </c>
      <c r="S263" s="3" t="s">
        <v>1682</v>
      </c>
      <c r="T263" s="9">
        <v>21813653</v>
      </c>
      <c r="AC263" s="229"/>
      <c r="AD263" s="50"/>
    </row>
    <row r="264" spans="1:30" ht="15" customHeight="1">
      <c r="A264" s="50" t="s">
        <v>778</v>
      </c>
      <c r="B264" s="87" t="s">
        <v>2678</v>
      </c>
      <c r="C264" s="62" t="s">
        <v>2881</v>
      </c>
      <c r="D264" s="2" t="s">
        <v>779</v>
      </c>
      <c r="E264" s="2" t="s">
        <v>1961</v>
      </c>
      <c r="F264" s="2" t="s">
        <v>1962</v>
      </c>
      <c r="G264" s="217">
        <v>151</v>
      </c>
      <c r="H264" s="2" t="s">
        <v>779</v>
      </c>
      <c r="I264" s="2" t="s">
        <v>780</v>
      </c>
      <c r="J264" s="20" t="s">
        <v>17</v>
      </c>
      <c r="K264" s="19" t="s">
        <v>781</v>
      </c>
      <c r="L264" s="32" t="s">
        <v>782</v>
      </c>
      <c r="M264" s="4" t="s">
        <v>2466</v>
      </c>
      <c r="N264" s="222">
        <v>2010</v>
      </c>
      <c r="O264" s="4" t="s">
        <v>783</v>
      </c>
      <c r="P264" s="4" t="s">
        <v>57</v>
      </c>
      <c r="Q264" s="222">
        <v>153</v>
      </c>
      <c r="R264" s="222" t="s">
        <v>2467</v>
      </c>
      <c r="S264" s="3" t="s">
        <v>1378</v>
      </c>
      <c r="T264" s="23">
        <v>20571114</v>
      </c>
      <c r="AC264" s="229"/>
      <c r="AD264" s="50"/>
    </row>
    <row r="265" spans="1:30" ht="15" customHeight="1">
      <c r="A265" s="50" t="s">
        <v>784</v>
      </c>
      <c r="B265" s="87" t="s">
        <v>2679</v>
      </c>
      <c r="C265" s="62" t="s">
        <v>2881</v>
      </c>
      <c r="D265" s="2" t="s">
        <v>779</v>
      </c>
      <c r="E265" s="2" t="s">
        <v>1961</v>
      </c>
      <c r="F265" s="2" t="s">
        <v>1962</v>
      </c>
      <c r="G265" s="217">
        <v>151</v>
      </c>
      <c r="H265" s="2" t="s">
        <v>779</v>
      </c>
      <c r="I265" s="2" t="s">
        <v>785</v>
      </c>
      <c r="J265" s="20" t="s">
        <v>2991</v>
      </c>
      <c r="K265" s="19" t="s">
        <v>786</v>
      </c>
      <c r="L265" s="32" t="s">
        <v>787</v>
      </c>
      <c r="M265" s="4" t="s">
        <v>2468</v>
      </c>
      <c r="N265" s="222">
        <v>2010</v>
      </c>
      <c r="O265" s="4" t="s">
        <v>783</v>
      </c>
      <c r="P265" s="4" t="s">
        <v>57</v>
      </c>
      <c r="Q265" s="222">
        <v>153</v>
      </c>
      <c r="R265" s="222" t="s">
        <v>2467</v>
      </c>
      <c r="S265" s="3" t="s">
        <v>1378</v>
      </c>
      <c r="T265" s="23">
        <v>20571114</v>
      </c>
      <c r="AC265" s="229"/>
      <c r="AD265" s="50"/>
    </row>
    <row r="266" spans="1:30" ht="15" customHeight="1">
      <c r="A266" s="57" t="s">
        <v>1556</v>
      </c>
      <c r="B266" s="1" t="s">
        <v>1557</v>
      </c>
      <c r="C266" s="2" t="s">
        <v>2655</v>
      </c>
      <c r="D266" s="2" t="s">
        <v>1566</v>
      </c>
      <c r="E266" s="2" t="s">
        <v>1938</v>
      </c>
      <c r="F266" s="2" t="s">
        <v>2664</v>
      </c>
      <c r="G266" s="216" t="s">
        <v>20</v>
      </c>
      <c r="H266" s="22" t="s">
        <v>1566</v>
      </c>
      <c r="I266" s="2" t="s">
        <v>1558</v>
      </c>
      <c r="J266" s="20" t="s">
        <v>126</v>
      </c>
      <c r="K266" s="30" t="s">
        <v>2908</v>
      </c>
      <c r="L266" s="32" t="s">
        <v>1908</v>
      </c>
      <c r="M266" s="4" t="s">
        <v>2548</v>
      </c>
      <c r="N266" s="222">
        <v>2014</v>
      </c>
      <c r="O266" s="3" t="s">
        <v>1559</v>
      </c>
      <c r="P266" s="4" t="s">
        <v>22</v>
      </c>
      <c r="Q266" s="222">
        <v>80</v>
      </c>
      <c r="R266" s="3" t="s">
        <v>2900</v>
      </c>
      <c r="S266" s="3" t="s">
        <v>2899</v>
      </c>
      <c r="T266" s="23">
        <v>25060192</v>
      </c>
      <c r="AC266" s="229"/>
      <c r="AD266" s="57"/>
    </row>
    <row r="267" spans="1:30" s="45" customFormat="1" ht="15" customHeight="1">
      <c r="A267" s="50" t="s">
        <v>1129</v>
      </c>
      <c r="B267" s="7" t="s">
        <v>1130</v>
      </c>
      <c r="C267" s="6" t="s">
        <v>32</v>
      </c>
      <c r="D267" s="2" t="s">
        <v>50</v>
      </c>
      <c r="E267" s="2" t="s">
        <v>1942</v>
      </c>
      <c r="F267" s="2" t="s">
        <v>1943</v>
      </c>
      <c r="G267" s="217" t="s">
        <v>2129</v>
      </c>
      <c r="H267" s="2" t="s">
        <v>89</v>
      </c>
      <c r="I267" s="2" t="s">
        <v>1131</v>
      </c>
      <c r="J267" s="20" t="s">
        <v>366</v>
      </c>
      <c r="K267" s="6"/>
      <c r="L267" s="32" t="s">
        <v>1908</v>
      </c>
      <c r="M267" s="4" t="s">
        <v>2706</v>
      </c>
      <c r="N267" s="222">
        <v>2012</v>
      </c>
      <c r="O267" s="4" t="s">
        <v>1132</v>
      </c>
      <c r="P267" s="4" t="s">
        <v>57</v>
      </c>
      <c r="Q267" s="222">
        <v>160</v>
      </c>
      <c r="R267" s="222" t="s">
        <v>2195</v>
      </c>
      <c r="S267" s="3" t="s">
        <v>36</v>
      </c>
      <c r="T267" s="23">
        <v>22864585</v>
      </c>
      <c r="U267" s="4"/>
      <c r="V267" s="4"/>
      <c r="W267" s="43"/>
      <c r="X267" s="43"/>
      <c r="Y267" s="43"/>
      <c r="Z267" s="43"/>
      <c r="AA267" s="43"/>
      <c r="AB267" s="43"/>
      <c r="AC267" s="62"/>
      <c r="AD267" s="50"/>
    </row>
    <row r="268" spans="1:30" ht="15" customHeight="1">
      <c r="A268" s="50" t="s">
        <v>1168</v>
      </c>
      <c r="B268" s="87" t="s">
        <v>2677</v>
      </c>
      <c r="C268" s="62" t="s">
        <v>2881</v>
      </c>
      <c r="D268" s="2" t="s">
        <v>779</v>
      </c>
      <c r="E268" s="2" t="s">
        <v>1961</v>
      </c>
      <c r="F268" s="2" t="s">
        <v>1962</v>
      </c>
      <c r="G268" s="217">
        <v>151</v>
      </c>
      <c r="H268" s="2" t="s">
        <v>779</v>
      </c>
      <c r="I268" s="2" t="s">
        <v>1169</v>
      </c>
      <c r="J268" s="20" t="s">
        <v>17</v>
      </c>
      <c r="K268" s="19" t="s">
        <v>1170</v>
      </c>
      <c r="L268" s="32" t="s">
        <v>787</v>
      </c>
      <c r="M268" s="4" t="s">
        <v>2466</v>
      </c>
      <c r="N268" s="222">
        <v>2010</v>
      </c>
      <c r="O268" s="4" t="s">
        <v>783</v>
      </c>
      <c r="P268" s="4" t="s">
        <v>57</v>
      </c>
      <c r="Q268" s="222">
        <v>153</v>
      </c>
      <c r="R268" s="222" t="s">
        <v>2467</v>
      </c>
      <c r="S268" s="3" t="s">
        <v>1378</v>
      </c>
      <c r="T268" s="23">
        <v>20571114</v>
      </c>
      <c r="AC268" s="229"/>
      <c r="AD268" s="50"/>
    </row>
    <row r="269" spans="1:30" ht="15" customHeight="1">
      <c r="A269" s="50" t="s">
        <v>1171</v>
      </c>
      <c r="B269" s="7" t="s">
        <v>1172</v>
      </c>
      <c r="C269" s="6" t="s">
        <v>32</v>
      </c>
      <c r="D269" s="2" t="s">
        <v>2082</v>
      </c>
      <c r="E269" s="2" t="s">
        <v>1936</v>
      </c>
      <c r="F269" s="2" t="s">
        <v>1937</v>
      </c>
      <c r="G269" s="217" t="s">
        <v>2128</v>
      </c>
      <c r="H269" s="2" t="s">
        <v>1173</v>
      </c>
      <c r="I269" s="2" t="s">
        <v>1174</v>
      </c>
      <c r="J269" s="20" t="s">
        <v>1175</v>
      </c>
      <c r="K269" s="6" t="s">
        <v>1176</v>
      </c>
      <c r="L269" s="32" t="s">
        <v>446</v>
      </c>
      <c r="M269" s="4" t="s">
        <v>2611</v>
      </c>
      <c r="N269" s="222">
        <v>2009</v>
      </c>
      <c r="O269" s="4" t="s">
        <v>1177</v>
      </c>
      <c r="P269" s="4" t="s">
        <v>57</v>
      </c>
      <c r="Q269" s="222">
        <v>150</v>
      </c>
      <c r="R269" s="222" t="s">
        <v>2612</v>
      </c>
      <c r="S269" s="3" t="s">
        <v>1403</v>
      </c>
      <c r="T269" s="23">
        <v>19525321</v>
      </c>
      <c r="AC269" s="229"/>
      <c r="AD269" s="50"/>
    </row>
    <row r="270" spans="1:30" ht="15" customHeight="1">
      <c r="A270" s="54" t="s">
        <v>1187</v>
      </c>
      <c r="B270" s="7" t="s">
        <v>1188</v>
      </c>
      <c r="C270" s="6" t="s">
        <v>2935</v>
      </c>
      <c r="D270" s="2" t="s">
        <v>124</v>
      </c>
      <c r="E270" s="2" t="s">
        <v>1938</v>
      </c>
      <c r="F270" s="2" t="s">
        <v>2664</v>
      </c>
      <c r="G270" s="217">
        <v>0</v>
      </c>
      <c r="H270" s="22" t="s">
        <v>124</v>
      </c>
      <c r="I270" s="2" t="s">
        <v>1189</v>
      </c>
      <c r="J270" s="2" t="s">
        <v>126</v>
      </c>
      <c r="K270" s="19" t="s">
        <v>1190</v>
      </c>
      <c r="L270" s="32" t="s">
        <v>1908</v>
      </c>
      <c r="M270" s="4" t="s">
        <v>2223</v>
      </c>
      <c r="N270" s="222">
        <v>2004</v>
      </c>
      <c r="O270" s="4" t="s">
        <v>128</v>
      </c>
      <c r="P270" s="4" t="s">
        <v>46</v>
      </c>
      <c r="Q270" s="222">
        <v>16</v>
      </c>
      <c r="R270" s="222" t="s">
        <v>2224</v>
      </c>
      <c r="S270" s="3" t="s">
        <v>1337</v>
      </c>
      <c r="T270" s="23">
        <v>15319479</v>
      </c>
      <c r="AC270" s="229"/>
      <c r="AD270" s="54"/>
    </row>
    <row r="271" spans="1:30" ht="15" customHeight="1">
      <c r="A271" s="50" t="s">
        <v>1211</v>
      </c>
      <c r="B271" s="7" t="s">
        <v>2883</v>
      </c>
      <c r="C271" s="6" t="s">
        <v>435</v>
      </c>
      <c r="D271" s="2" t="s">
        <v>1212</v>
      </c>
      <c r="E271" s="2" t="s">
        <v>2106</v>
      </c>
      <c r="F271" s="2" t="s">
        <v>2102</v>
      </c>
      <c r="G271" s="216" t="s">
        <v>20</v>
      </c>
      <c r="H271" s="2" t="s">
        <v>1212</v>
      </c>
      <c r="I271" s="2" t="s">
        <v>1213</v>
      </c>
      <c r="J271" s="2" t="s">
        <v>1214</v>
      </c>
      <c r="K271" s="6" t="s">
        <v>1215</v>
      </c>
      <c r="L271" s="32" t="s">
        <v>1216</v>
      </c>
      <c r="M271" s="4" t="s">
        <v>2625</v>
      </c>
      <c r="N271" s="226">
        <v>2009</v>
      </c>
      <c r="O271" s="36" t="s">
        <v>1685</v>
      </c>
      <c r="P271" s="29" t="s">
        <v>57</v>
      </c>
      <c r="Q271" s="179">
        <v>151</v>
      </c>
      <c r="R271" s="222" t="s">
        <v>2626</v>
      </c>
      <c r="S271" s="3" t="s">
        <v>1683</v>
      </c>
      <c r="T271" s="23">
        <v>19759341</v>
      </c>
      <c r="AC271" s="229"/>
      <c r="AD271" s="50"/>
    </row>
    <row r="272" spans="1:30" ht="15" customHeight="1">
      <c r="A272" s="53" t="s">
        <v>1224</v>
      </c>
      <c r="B272" s="7" t="s">
        <v>2872</v>
      </c>
      <c r="C272" s="6" t="s">
        <v>2937</v>
      </c>
      <c r="D272" s="2" t="s">
        <v>15</v>
      </c>
      <c r="E272" s="2" t="s">
        <v>1933</v>
      </c>
      <c r="F272" s="2" t="s">
        <v>2009</v>
      </c>
      <c r="G272" s="217">
        <v>147</v>
      </c>
      <c r="H272" s="2" t="s">
        <v>15</v>
      </c>
      <c r="I272" s="2" t="s">
        <v>1225</v>
      </c>
      <c r="J272" s="20" t="s">
        <v>2917</v>
      </c>
      <c r="K272" s="62" t="s">
        <v>2838</v>
      </c>
      <c r="L272" s="32" t="s">
        <v>1908</v>
      </c>
      <c r="M272" s="4" t="s">
        <v>2569</v>
      </c>
      <c r="N272" s="222">
        <v>2009</v>
      </c>
      <c r="O272" s="4" t="s">
        <v>1071</v>
      </c>
      <c r="P272" s="4" t="s">
        <v>22</v>
      </c>
      <c r="Q272" s="222">
        <v>60</v>
      </c>
      <c r="R272" s="222" t="s">
        <v>2570</v>
      </c>
      <c r="S272" s="3" t="s">
        <v>1226</v>
      </c>
      <c r="T272" s="4">
        <v>19619161</v>
      </c>
      <c r="AC272" s="229"/>
      <c r="AD272" s="53"/>
    </row>
    <row r="273" spans="1:30" ht="15" customHeight="1">
      <c r="A273" s="50" t="s">
        <v>1260</v>
      </c>
      <c r="B273" s="7" t="s">
        <v>1330</v>
      </c>
      <c r="C273" s="6" t="s">
        <v>32</v>
      </c>
      <c r="D273" s="2" t="s">
        <v>2082</v>
      </c>
      <c r="E273" s="2" t="s">
        <v>1936</v>
      </c>
      <c r="F273" s="2" t="s">
        <v>1937</v>
      </c>
      <c r="G273" s="217" t="s">
        <v>2128</v>
      </c>
      <c r="H273" s="2" t="s">
        <v>1261</v>
      </c>
      <c r="I273" s="2" t="s">
        <v>1262</v>
      </c>
      <c r="J273" s="2" t="s">
        <v>1263</v>
      </c>
      <c r="K273" s="6" t="s">
        <v>1264</v>
      </c>
      <c r="L273" s="32" t="s">
        <v>1908</v>
      </c>
      <c r="M273" s="4" t="s">
        <v>2191</v>
      </c>
      <c r="N273" s="226">
        <v>2007</v>
      </c>
      <c r="O273" s="36" t="s">
        <v>37</v>
      </c>
      <c r="P273" s="29" t="s">
        <v>38</v>
      </c>
      <c r="Q273" s="179">
        <v>104</v>
      </c>
      <c r="R273" s="222" t="s">
        <v>2192</v>
      </c>
      <c r="S273" s="3" t="s">
        <v>1332</v>
      </c>
      <c r="T273" s="23">
        <v>17991776</v>
      </c>
      <c r="AC273" s="229"/>
      <c r="AD273" s="50"/>
    </row>
    <row r="274" spans="1:30" s="242" customFormat="1" ht="20" customHeight="1">
      <c r="A274" s="232" t="s">
        <v>14</v>
      </c>
      <c r="B274" s="233"/>
      <c r="C274" s="234"/>
      <c r="D274" s="234"/>
      <c r="E274" s="234"/>
      <c r="F274" s="234" t="s">
        <v>1908</v>
      </c>
      <c r="G274" s="235"/>
      <c r="H274" s="234"/>
      <c r="I274" s="234"/>
      <c r="J274" s="234"/>
      <c r="K274" s="236"/>
      <c r="L274" s="237"/>
      <c r="M274" s="236"/>
      <c r="N274" s="238"/>
      <c r="O274" s="236"/>
      <c r="P274" s="236"/>
      <c r="Q274" s="236"/>
      <c r="R274" s="238"/>
      <c r="S274" s="236"/>
      <c r="T274" s="236"/>
      <c r="U274" s="236"/>
      <c r="V274" s="236"/>
      <c r="W274" s="239"/>
      <c r="X274" s="239"/>
      <c r="Y274" s="239"/>
      <c r="Z274" s="239"/>
      <c r="AA274" s="239"/>
      <c r="AB274" s="239"/>
      <c r="AC274" s="240"/>
      <c r="AD274" s="241"/>
    </row>
    <row r="275" spans="1:30" ht="15" customHeight="1">
      <c r="A275" s="53" t="s">
        <v>12</v>
      </c>
      <c r="B275" s="7" t="s">
        <v>13</v>
      </c>
      <c r="C275" s="6" t="s">
        <v>2937</v>
      </c>
      <c r="D275" s="2" t="s">
        <v>15</v>
      </c>
      <c r="E275" s="2" t="s">
        <v>1933</v>
      </c>
      <c r="F275" s="2" t="s">
        <v>2009</v>
      </c>
      <c r="G275" s="217">
        <v>147</v>
      </c>
      <c r="H275" s="6" t="s">
        <v>15</v>
      </c>
      <c r="I275" s="6" t="s">
        <v>16</v>
      </c>
      <c r="J275" s="6" t="s">
        <v>17</v>
      </c>
      <c r="K275" s="6" t="s">
        <v>18</v>
      </c>
      <c r="L275" s="32" t="s">
        <v>19</v>
      </c>
      <c r="M275" s="4" t="s">
        <v>2187</v>
      </c>
      <c r="N275" s="222">
        <v>1999</v>
      </c>
      <c r="O275" s="4" t="s">
        <v>21</v>
      </c>
      <c r="P275" s="4" t="s">
        <v>22</v>
      </c>
      <c r="Q275" s="222">
        <v>17</v>
      </c>
      <c r="R275" s="222" t="s">
        <v>2188</v>
      </c>
      <c r="S275" s="3" t="s">
        <v>23</v>
      </c>
      <c r="T275" s="9">
        <v>10074711</v>
      </c>
      <c r="AC275" s="229"/>
      <c r="AD275" s="53"/>
    </row>
    <row r="276" spans="1:30" ht="15" customHeight="1">
      <c r="A276" s="53" t="s">
        <v>39</v>
      </c>
      <c r="B276" s="7" t="s">
        <v>40</v>
      </c>
      <c r="C276" s="6" t="s">
        <v>14</v>
      </c>
      <c r="D276" s="2" t="s">
        <v>41</v>
      </c>
      <c r="E276" s="2" t="s">
        <v>41</v>
      </c>
      <c r="F276" s="2" t="s">
        <v>2664</v>
      </c>
      <c r="G276" s="216"/>
      <c r="H276" s="2" t="s">
        <v>41</v>
      </c>
      <c r="I276" s="2" t="s">
        <v>41</v>
      </c>
      <c r="J276" s="2" t="s">
        <v>42</v>
      </c>
      <c r="K276" s="6" t="s">
        <v>43</v>
      </c>
      <c r="L276" s="32" t="s">
        <v>44</v>
      </c>
      <c r="M276" s="4" t="s">
        <v>2193</v>
      </c>
      <c r="N276" s="222">
        <v>1995</v>
      </c>
      <c r="O276" s="4" t="s">
        <v>45</v>
      </c>
      <c r="P276" s="4" t="s">
        <v>46</v>
      </c>
      <c r="Q276" s="222">
        <v>7</v>
      </c>
      <c r="R276" s="222" t="s">
        <v>2194</v>
      </c>
      <c r="S276" s="3" t="s">
        <v>1333</v>
      </c>
      <c r="T276" s="9">
        <v>8718622</v>
      </c>
      <c r="AC276" s="229"/>
      <c r="AD276" s="53"/>
    </row>
    <row r="277" spans="1:30" ht="15" customHeight="1">
      <c r="A277" s="53" t="s">
        <v>58</v>
      </c>
      <c r="B277" s="7" t="s">
        <v>59</v>
      </c>
      <c r="C277" s="6" t="s">
        <v>2937</v>
      </c>
      <c r="D277" s="2" t="s">
        <v>15</v>
      </c>
      <c r="E277" s="2" t="s">
        <v>1933</v>
      </c>
      <c r="F277" s="2" t="s">
        <v>2009</v>
      </c>
      <c r="G277" s="217">
        <v>147</v>
      </c>
      <c r="H277" s="6" t="s">
        <v>15</v>
      </c>
      <c r="I277" s="6" t="s">
        <v>60</v>
      </c>
      <c r="J277" s="6" t="s">
        <v>61</v>
      </c>
      <c r="K277" s="6" t="s">
        <v>62</v>
      </c>
      <c r="L277" s="32" t="s">
        <v>63</v>
      </c>
      <c r="M277" s="4" t="s">
        <v>2198</v>
      </c>
      <c r="N277" s="222">
        <v>2009</v>
      </c>
      <c r="O277" s="4" t="s">
        <v>64</v>
      </c>
      <c r="P277" s="4" t="s">
        <v>22</v>
      </c>
      <c r="Q277" s="222">
        <v>57</v>
      </c>
      <c r="R277" s="222" t="s">
        <v>2199</v>
      </c>
      <c r="S277" s="3" t="s">
        <v>65</v>
      </c>
      <c r="T277" s="23">
        <v>18786002</v>
      </c>
      <c r="U277" s="45" t="s">
        <v>2713</v>
      </c>
      <c r="V277" s="70">
        <v>2009</v>
      </c>
      <c r="W277" s="45" t="s">
        <v>2714</v>
      </c>
      <c r="X277" s="45" t="s">
        <v>22</v>
      </c>
      <c r="Y277" s="45">
        <v>60</v>
      </c>
      <c r="Z277" s="70" t="s">
        <v>2570</v>
      </c>
      <c r="AA277" s="29" t="s">
        <v>2715</v>
      </c>
      <c r="AB277" s="25">
        <v>19619160</v>
      </c>
      <c r="AC277" s="229"/>
      <c r="AD277" s="53"/>
    </row>
    <row r="278" spans="1:30" s="90" customFormat="1" ht="15" customHeight="1">
      <c r="A278" s="18" t="s">
        <v>2719</v>
      </c>
      <c r="B278" s="17" t="s">
        <v>2720</v>
      </c>
      <c r="C278" s="62" t="s">
        <v>2721</v>
      </c>
      <c r="D278" s="20" t="s">
        <v>2815</v>
      </c>
      <c r="E278" s="45" t="s">
        <v>2722</v>
      </c>
      <c r="F278" s="45"/>
      <c r="G278" s="219"/>
      <c r="H278" s="45" t="s">
        <v>2723</v>
      </c>
      <c r="I278" s="45" t="s">
        <v>2722</v>
      </c>
      <c r="J278" s="45" t="s">
        <v>2724</v>
      </c>
      <c r="K278" s="45" t="s">
        <v>2761</v>
      </c>
      <c r="L278" s="32" t="s">
        <v>1908</v>
      </c>
      <c r="M278" s="45" t="s">
        <v>2725</v>
      </c>
      <c r="N278" s="178">
        <v>2014</v>
      </c>
      <c r="O278" s="168" t="s">
        <v>2726</v>
      </c>
      <c r="P278" s="45" t="s">
        <v>57</v>
      </c>
      <c r="Q278" s="178">
        <v>164</v>
      </c>
      <c r="R278" s="178" t="s">
        <v>2727</v>
      </c>
      <c r="S278" s="3" t="s">
        <v>2728</v>
      </c>
      <c r="T278" s="25">
        <v>24468625</v>
      </c>
      <c r="U278" s="45"/>
      <c r="V278" s="45"/>
      <c r="W278" s="45"/>
      <c r="X278" s="45"/>
      <c r="Y278" s="45"/>
      <c r="Z278" s="45"/>
      <c r="AA278" s="45"/>
      <c r="AB278" s="45"/>
      <c r="AC278" s="89"/>
      <c r="AD278" s="18"/>
    </row>
    <row r="279" spans="1:30" ht="15" customHeight="1">
      <c r="A279" s="50" t="s">
        <v>122</v>
      </c>
      <c r="B279" s="7" t="s">
        <v>123</v>
      </c>
      <c r="C279" s="6" t="s">
        <v>2658</v>
      </c>
      <c r="D279" s="2" t="s">
        <v>124</v>
      </c>
      <c r="E279" s="2" t="s">
        <v>1938</v>
      </c>
      <c r="F279" s="2" t="s">
        <v>2664</v>
      </c>
      <c r="G279" s="216" t="s">
        <v>20</v>
      </c>
      <c r="H279" s="22" t="s">
        <v>124</v>
      </c>
      <c r="I279" s="2" t="s">
        <v>125</v>
      </c>
      <c r="J279" s="2" t="s">
        <v>126</v>
      </c>
      <c r="K279" s="19" t="s">
        <v>127</v>
      </c>
      <c r="L279" s="32" t="s">
        <v>1908</v>
      </c>
      <c r="M279" s="4" t="s">
        <v>2223</v>
      </c>
      <c r="N279" s="222">
        <v>2004</v>
      </c>
      <c r="O279" s="4" t="s">
        <v>128</v>
      </c>
      <c r="P279" s="4" t="s">
        <v>46</v>
      </c>
      <c r="Q279" s="222">
        <v>16</v>
      </c>
      <c r="R279" s="222" t="s">
        <v>2224</v>
      </c>
      <c r="S279" s="3" t="s">
        <v>1337</v>
      </c>
      <c r="T279" s="23">
        <v>15319479</v>
      </c>
      <c r="AC279" s="229"/>
      <c r="AD279" s="50"/>
    </row>
    <row r="280" spans="1:30" ht="15" customHeight="1">
      <c r="A280" s="50" t="s">
        <v>129</v>
      </c>
      <c r="B280" s="7" t="s">
        <v>130</v>
      </c>
      <c r="C280" s="6" t="s">
        <v>2936</v>
      </c>
      <c r="D280" s="2" t="s">
        <v>131</v>
      </c>
      <c r="E280" s="2" t="s">
        <v>1939</v>
      </c>
      <c r="F280" s="2" t="s">
        <v>1941</v>
      </c>
      <c r="G280" s="216" t="s">
        <v>20</v>
      </c>
      <c r="H280" s="2" t="s">
        <v>131</v>
      </c>
      <c r="I280" s="2" t="s">
        <v>132</v>
      </c>
      <c r="J280" s="2" t="s">
        <v>133</v>
      </c>
      <c r="K280" s="6" t="s">
        <v>134</v>
      </c>
      <c r="L280" s="32" t="s">
        <v>135</v>
      </c>
      <c r="M280" s="4" t="s">
        <v>2227</v>
      </c>
      <c r="N280" s="222">
        <v>2007</v>
      </c>
      <c r="O280" s="4" t="s">
        <v>136</v>
      </c>
      <c r="P280" s="4" t="s">
        <v>57</v>
      </c>
      <c r="Q280" s="222">
        <v>145</v>
      </c>
      <c r="R280" s="222" t="s">
        <v>2228</v>
      </c>
      <c r="S280" s="3" t="s">
        <v>1338</v>
      </c>
      <c r="T280" s="23">
        <v>17951461</v>
      </c>
      <c r="AC280" s="229"/>
      <c r="AD280" s="50"/>
    </row>
    <row r="281" spans="1:30" ht="15" customHeight="1">
      <c r="A281" s="53" t="s">
        <v>157</v>
      </c>
      <c r="B281" s="7" t="s">
        <v>158</v>
      </c>
      <c r="C281" s="6" t="s">
        <v>14</v>
      </c>
      <c r="D281" s="2" t="s">
        <v>159</v>
      </c>
      <c r="E281" s="2" t="s">
        <v>2000</v>
      </c>
      <c r="F281" s="2" t="s">
        <v>2001</v>
      </c>
      <c r="G281" s="217">
        <v>148</v>
      </c>
      <c r="H281" s="2" t="s">
        <v>159</v>
      </c>
      <c r="I281" s="2" t="s">
        <v>160</v>
      </c>
      <c r="J281" s="20" t="s">
        <v>2914</v>
      </c>
      <c r="K281" s="6" t="s">
        <v>161</v>
      </c>
      <c r="L281" s="32" t="s">
        <v>1908</v>
      </c>
      <c r="M281" s="4" t="s">
        <v>2237</v>
      </c>
      <c r="N281" s="222">
        <v>2009</v>
      </c>
      <c r="O281" s="4" t="s">
        <v>162</v>
      </c>
      <c r="P281" s="4" t="s">
        <v>57</v>
      </c>
      <c r="Q281" s="222">
        <v>150</v>
      </c>
      <c r="R281" s="222" t="s">
        <v>2238</v>
      </c>
      <c r="S281" s="3" t="s">
        <v>1341</v>
      </c>
      <c r="T281" s="23">
        <v>19439572</v>
      </c>
      <c r="U281" s="45"/>
      <c r="V281" s="45"/>
      <c r="W281" s="45"/>
      <c r="X281" s="45"/>
      <c r="Y281" s="45"/>
      <c r="Z281" s="45"/>
      <c r="AA281" s="45"/>
      <c r="AB281" s="45"/>
      <c r="AC281" s="229"/>
      <c r="AD281" s="53"/>
    </row>
    <row r="282" spans="1:30" ht="15" customHeight="1">
      <c r="A282" s="53" t="s">
        <v>163</v>
      </c>
      <c r="B282" s="7" t="s">
        <v>164</v>
      </c>
      <c r="C282" s="6" t="s">
        <v>2937</v>
      </c>
      <c r="D282" s="2" t="s">
        <v>15</v>
      </c>
      <c r="E282" s="2" t="s">
        <v>1933</v>
      </c>
      <c r="F282" s="20" t="s">
        <v>2938</v>
      </c>
      <c r="G282" s="217">
        <v>147</v>
      </c>
      <c r="H282" s="2" t="s">
        <v>15</v>
      </c>
      <c r="I282" s="2" t="s">
        <v>2939</v>
      </c>
      <c r="J282" s="20" t="s">
        <v>2916</v>
      </c>
      <c r="K282" s="6" t="s">
        <v>167</v>
      </c>
      <c r="L282" s="32" t="s">
        <v>1908</v>
      </c>
      <c r="M282" s="4" t="s">
        <v>2239</v>
      </c>
      <c r="N282" s="222">
        <v>2000</v>
      </c>
      <c r="O282" s="4" t="s">
        <v>168</v>
      </c>
      <c r="P282" s="4" t="s">
        <v>46</v>
      </c>
      <c r="Q282" s="222">
        <v>12</v>
      </c>
      <c r="R282" s="222" t="s">
        <v>2240</v>
      </c>
      <c r="S282" s="3" t="s">
        <v>325</v>
      </c>
      <c r="T282" s="9">
        <v>11041893</v>
      </c>
      <c r="U282" s="45"/>
      <c r="V282" s="45"/>
      <c r="W282" s="45"/>
      <c r="X282" s="45"/>
      <c r="Y282" s="45"/>
      <c r="Z282" s="45"/>
      <c r="AA282" s="45"/>
      <c r="AB282" s="45"/>
      <c r="AC282" s="229"/>
      <c r="AD282" s="53"/>
    </row>
    <row r="283" spans="1:30" ht="15" customHeight="1">
      <c r="A283" s="50" t="s">
        <v>169</v>
      </c>
      <c r="B283" s="7" t="s">
        <v>170</v>
      </c>
      <c r="C283" s="6" t="s">
        <v>14</v>
      </c>
      <c r="D283" s="2" t="s">
        <v>1980</v>
      </c>
      <c r="E283" s="2" t="s">
        <v>1981</v>
      </c>
      <c r="F283" s="2" t="s">
        <v>2664</v>
      </c>
      <c r="G283" s="217">
        <v>162</v>
      </c>
      <c r="H283" s="2" t="s">
        <v>171</v>
      </c>
      <c r="I283" s="2" t="s">
        <v>172</v>
      </c>
      <c r="J283" s="2" t="s">
        <v>133</v>
      </c>
      <c r="K283" s="6" t="s">
        <v>173</v>
      </c>
      <c r="L283" s="32" t="s">
        <v>174</v>
      </c>
      <c r="M283" s="4" t="s">
        <v>2241</v>
      </c>
      <c r="N283" s="222">
        <v>2009</v>
      </c>
      <c r="O283" s="4" t="s">
        <v>175</v>
      </c>
      <c r="P283" s="4" t="s">
        <v>46</v>
      </c>
      <c r="Q283" s="222">
        <v>21</v>
      </c>
      <c r="R283" s="222" t="s">
        <v>2242</v>
      </c>
      <c r="S283" s="3" t="s">
        <v>1342</v>
      </c>
      <c r="T283" s="23">
        <v>19366900</v>
      </c>
      <c r="U283" s="168" t="s">
        <v>2716</v>
      </c>
      <c r="V283" s="45">
        <v>2009</v>
      </c>
      <c r="W283" s="168" t="s">
        <v>2842</v>
      </c>
      <c r="X283" s="45" t="s">
        <v>57</v>
      </c>
      <c r="Y283" s="45">
        <v>150</v>
      </c>
      <c r="Z283" s="70" t="s">
        <v>2717</v>
      </c>
      <c r="AA283" s="29" t="s">
        <v>2718</v>
      </c>
      <c r="AB283" s="25">
        <v>19321705</v>
      </c>
      <c r="AC283" s="229"/>
      <c r="AD283" s="50"/>
    </row>
    <row r="284" spans="1:30" ht="15" customHeight="1">
      <c r="A284" s="50" t="s">
        <v>199</v>
      </c>
      <c r="B284" s="7" t="s">
        <v>1328</v>
      </c>
      <c r="C284" s="6" t="s">
        <v>14</v>
      </c>
      <c r="D284" s="2" t="s">
        <v>1945</v>
      </c>
      <c r="E284" s="2" t="s">
        <v>1946</v>
      </c>
      <c r="F284" s="2" t="s">
        <v>2983</v>
      </c>
      <c r="G284" s="217" t="s">
        <v>2132</v>
      </c>
      <c r="H284" s="2" t="s">
        <v>200</v>
      </c>
      <c r="I284" s="2" t="s">
        <v>201</v>
      </c>
      <c r="J284" s="2" t="s">
        <v>133</v>
      </c>
      <c r="K284" s="6" t="s">
        <v>202</v>
      </c>
      <c r="L284" s="32" t="s">
        <v>203</v>
      </c>
      <c r="M284" s="4" t="s">
        <v>2250</v>
      </c>
      <c r="N284" s="222">
        <v>2003</v>
      </c>
      <c r="O284" s="4" t="s">
        <v>204</v>
      </c>
      <c r="P284" s="4" t="s">
        <v>22</v>
      </c>
      <c r="Q284" s="222">
        <v>33</v>
      </c>
      <c r="R284" s="222" t="s">
        <v>2251</v>
      </c>
      <c r="S284" s="3" t="s">
        <v>205</v>
      </c>
      <c r="T284" s="9">
        <v>12943542</v>
      </c>
      <c r="AC284" s="229"/>
      <c r="AD284" s="50"/>
    </row>
    <row r="285" spans="1:30" ht="15" customHeight="1">
      <c r="A285" s="54" t="s">
        <v>221</v>
      </c>
      <c r="B285" s="7" t="s">
        <v>222</v>
      </c>
      <c r="C285" s="6" t="s">
        <v>2658</v>
      </c>
      <c r="D285" s="2" t="s">
        <v>131</v>
      </c>
      <c r="E285" s="2" t="s">
        <v>1939</v>
      </c>
      <c r="F285" s="2" t="s">
        <v>2664</v>
      </c>
      <c r="G285" s="67">
        <v>0</v>
      </c>
      <c r="H285" s="2" t="s">
        <v>131</v>
      </c>
      <c r="I285" s="20" t="s">
        <v>2934</v>
      </c>
      <c r="J285" s="2" t="s">
        <v>366</v>
      </c>
      <c r="K285" s="6" t="s">
        <v>223</v>
      </c>
      <c r="L285" s="32" t="s">
        <v>1908</v>
      </c>
      <c r="M285" s="4" t="s">
        <v>2249</v>
      </c>
      <c r="N285" s="31">
        <v>2011</v>
      </c>
      <c r="O285" s="4" t="s">
        <v>225</v>
      </c>
      <c r="P285" s="4" t="s">
        <v>226</v>
      </c>
      <c r="Q285" s="4">
        <v>190</v>
      </c>
      <c r="R285" s="31" t="s">
        <v>2262</v>
      </c>
      <c r="S285" s="3" t="s">
        <v>224</v>
      </c>
      <c r="T285" s="23">
        <v>21232060</v>
      </c>
      <c r="AC285" s="229"/>
    </row>
    <row r="286" spans="1:30" ht="15" customHeight="1">
      <c r="A286" s="50" t="s">
        <v>227</v>
      </c>
      <c r="B286" s="7" t="s">
        <v>228</v>
      </c>
      <c r="C286" s="6" t="s">
        <v>14</v>
      </c>
      <c r="D286" s="2" t="s">
        <v>131</v>
      </c>
      <c r="E286" s="2" t="s">
        <v>1939</v>
      </c>
      <c r="F286" s="2" t="s">
        <v>1940</v>
      </c>
      <c r="G286" s="217" t="s">
        <v>2134</v>
      </c>
      <c r="H286" s="2" t="s">
        <v>131</v>
      </c>
      <c r="I286" s="2" t="s">
        <v>229</v>
      </c>
      <c r="J286" s="2" t="s">
        <v>133</v>
      </c>
      <c r="K286" s="6" t="s">
        <v>230</v>
      </c>
      <c r="L286" s="32" t="s">
        <v>231</v>
      </c>
      <c r="M286" s="4" t="s">
        <v>2263</v>
      </c>
      <c r="N286" s="222">
        <v>2004</v>
      </c>
      <c r="O286" s="4" t="s">
        <v>232</v>
      </c>
      <c r="P286" s="4" t="s">
        <v>233</v>
      </c>
      <c r="Q286" s="222">
        <v>306</v>
      </c>
      <c r="R286" s="222" t="s">
        <v>2264</v>
      </c>
      <c r="S286" s="3" t="s">
        <v>234</v>
      </c>
      <c r="T286" s="9">
        <v>15499022</v>
      </c>
      <c r="U286" s="45"/>
      <c r="V286" s="45"/>
      <c r="AC286" s="229"/>
      <c r="AD286" s="50"/>
    </row>
    <row r="287" spans="1:30" ht="15" customHeight="1">
      <c r="A287" s="57" t="s">
        <v>1536</v>
      </c>
      <c r="B287" s="1" t="s">
        <v>1539</v>
      </c>
      <c r="C287" s="2" t="s">
        <v>14</v>
      </c>
      <c r="D287" s="4" t="s">
        <v>2168</v>
      </c>
      <c r="E287" s="6" t="s">
        <v>2169</v>
      </c>
      <c r="F287" s="2" t="s">
        <v>2665</v>
      </c>
      <c r="G287" s="216" t="s">
        <v>1908</v>
      </c>
      <c r="H287" s="12" t="s">
        <v>1543</v>
      </c>
      <c r="I287" s="2" t="s">
        <v>1544</v>
      </c>
      <c r="J287" s="2" t="s">
        <v>17</v>
      </c>
      <c r="K287" s="2" t="s">
        <v>1545</v>
      </c>
      <c r="L287" s="32" t="s">
        <v>1908</v>
      </c>
      <c r="M287" s="4" t="s">
        <v>2271</v>
      </c>
      <c r="N287" s="222">
        <v>2012</v>
      </c>
      <c r="O287" s="3" t="s">
        <v>1509</v>
      </c>
      <c r="P287" s="4" t="s">
        <v>46</v>
      </c>
      <c r="Q287" s="222">
        <v>24</v>
      </c>
      <c r="R287" s="222" t="s">
        <v>2272</v>
      </c>
      <c r="S287" s="3" t="s">
        <v>1510</v>
      </c>
      <c r="T287" s="23">
        <v>22623494</v>
      </c>
      <c r="AC287" s="229"/>
      <c r="AD287" s="57"/>
    </row>
    <row r="288" spans="1:30" ht="15" customHeight="1">
      <c r="A288" s="47" t="s">
        <v>1803</v>
      </c>
      <c r="B288" s="7" t="s">
        <v>1804</v>
      </c>
      <c r="C288" s="62" t="s">
        <v>2658</v>
      </c>
      <c r="D288" s="6" t="s">
        <v>2151</v>
      </c>
      <c r="E288" s="6" t="s">
        <v>2178</v>
      </c>
      <c r="F288" s="2" t="s">
        <v>2669</v>
      </c>
      <c r="G288" s="216" t="s">
        <v>1908</v>
      </c>
      <c r="H288" s="6" t="s">
        <v>1796</v>
      </c>
      <c r="I288" s="6" t="s">
        <v>1805</v>
      </c>
      <c r="J288" s="6" t="s">
        <v>1798</v>
      </c>
      <c r="K288" s="6" t="s">
        <v>1799</v>
      </c>
      <c r="L288" s="32" t="s">
        <v>1902</v>
      </c>
      <c r="M288" s="4" t="s">
        <v>2277</v>
      </c>
      <c r="N288" s="222">
        <v>2014</v>
      </c>
      <c r="O288" s="4" t="s">
        <v>1800</v>
      </c>
      <c r="P288" s="4" t="s">
        <v>1801</v>
      </c>
      <c r="Q288" s="222">
        <v>55</v>
      </c>
      <c r="R288" s="222" t="s">
        <v>2278</v>
      </c>
      <c r="S288" s="3" t="s">
        <v>1802</v>
      </c>
      <c r="T288" s="23">
        <v>24319075</v>
      </c>
      <c r="AC288" s="229"/>
      <c r="AD288" s="47"/>
    </row>
    <row r="289" spans="1:30" ht="15" customHeight="1">
      <c r="A289" s="53" t="s">
        <v>266</v>
      </c>
      <c r="B289" s="7" t="s">
        <v>267</v>
      </c>
      <c r="C289" s="6" t="s">
        <v>14</v>
      </c>
      <c r="D289" s="2" t="s">
        <v>2978</v>
      </c>
      <c r="E289" s="20" t="s">
        <v>2932</v>
      </c>
      <c r="F289" s="2" t="s">
        <v>2670</v>
      </c>
      <c r="G289" s="217">
        <v>159</v>
      </c>
      <c r="H289" s="2" t="s">
        <v>2933</v>
      </c>
      <c r="I289" s="2" t="s">
        <v>268</v>
      </c>
      <c r="J289" s="2" t="s">
        <v>126</v>
      </c>
      <c r="K289" s="6" t="s">
        <v>269</v>
      </c>
      <c r="L289" s="32" t="s">
        <v>270</v>
      </c>
      <c r="M289" s="4" t="s">
        <v>2279</v>
      </c>
      <c r="N289" s="222">
        <v>2007</v>
      </c>
      <c r="O289" s="4" t="s">
        <v>271</v>
      </c>
      <c r="P289" s="4" t="s">
        <v>57</v>
      </c>
      <c r="Q289" s="222">
        <v>145</v>
      </c>
      <c r="R289" s="222" t="s">
        <v>2280</v>
      </c>
      <c r="S289" s="3" t="s">
        <v>1348</v>
      </c>
      <c r="T289" s="23">
        <v>17905869</v>
      </c>
      <c r="AC289" s="229"/>
      <c r="AD289" s="53"/>
    </row>
    <row r="290" spans="1:30" ht="15" customHeight="1">
      <c r="A290" s="53" t="s">
        <v>316</v>
      </c>
      <c r="B290" s="7" t="s">
        <v>317</v>
      </c>
      <c r="C290" s="6" t="s">
        <v>2937</v>
      </c>
      <c r="D290" s="2" t="s">
        <v>159</v>
      </c>
      <c r="E290" s="2" t="s">
        <v>2000</v>
      </c>
      <c r="F290" s="2" t="s">
        <v>2001</v>
      </c>
      <c r="G290" s="217">
        <v>148</v>
      </c>
      <c r="H290" s="2" t="s">
        <v>159</v>
      </c>
      <c r="I290" s="2" t="s">
        <v>318</v>
      </c>
      <c r="J290" s="20" t="s">
        <v>319</v>
      </c>
      <c r="K290" s="6" t="s">
        <v>320</v>
      </c>
      <c r="L290" s="32" t="s">
        <v>321</v>
      </c>
      <c r="M290" s="4" t="s">
        <v>2237</v>
      </c>
      <c r="N290" s="222">
        <v>2009</v>
      </c>
      <c r="O290" s="4" t="s">
        <v>162</v>
      </c>
      <c r="P290" s="4" t="s">
        <v>57</v>
      </c>
      <c r="Q290" s="222">
        <v>150</v>
      </c>
      <c r="R290" s="222" t="s">
        <v>2238</v>
      </c>
      <c r="S290" s="3" t="s">
        <v>1341</v>
      </c>
      <c r="T290" s="23">
        <v>19439572</v>
      </c>
      <c r="AC290" s="229"/>
      <c r="AD290" s="53"/>
    </row>
    <row r="291" spans="1:30" ht="15" customHeight="1">
      <c r="A291" s="50" t="s">
        <v>322</v>
      </c>
      <c r="B291" s="7" t="s">
        <v>1296</v>
      </c>
      <c r="C291" s="62" t="s">
        <v>2762</v>
      </c>
      <c r="D291" s="2" t="s">
        <v>15</v>
      </c>
      <c r="E291" s="2" t="s">
        <v>1933</v>
      </c>
      <c r="F291" s="2" t="s">
        <v>2009</v>
      </c>
      <c r="G291" s="217">
        <v>147</v>
      </c>
      <c r="H291" s="2" t="s">
        <v>15</v>
      </c>
      <c r="I291" s="2" t="s">
        <v>323</v>
      </c>
      <c r="J291" s="20" t="s">
        <v>2990</v>
      </c>
      <c r="K291" s="6" t="s">
        <v>62</v>
      </c>
      <c r="L291" s="32" t="s">
        <v>324</v>
      </c>
      <c r="M291" s="4" t="s">
        <v>2239</v>
      </c>
      <c r="N291" s="222">
        <v>2000</v>
      </c>
      <c r="O291" s="4" t="s">
        <v>168</v>
      </c>
      <c r="P291" s="4" t="s">
        <v>46</v>
      </c>
      <c r="Q291" s="222">
        <v>12</v>
      </c>
      <c r="R291" s="222" t="s">
        <v>2240</v>
      </c>
      <c r="S291" s="3" t="s">
        <v>325</v>
      </c>
      <c r="T291" s="9">
        <v>11041893</v>
      </c>
      <c r="AC291" s="229"/>
      <c r="AD291" s="50"/>
    </row>
    <row r="292" spans="1:30" ht="15" customHeight="1">
      <c r="A292" s="53" t="s">
        <v>1416</v>
      </c>
      <c r="B292" s="17" t="s">
        <v>1442</v>
      </c>
      <c r="C292" s="2" t="s">
        <v>14</v>
      </c>
      <c r="D292" s="2" t="s">
        <v>15</v>
      </c>
      <c r="E292" s="2" t="s">
        <v>1933</v>
      </c>
      <c r="F292" s="2" t="s">
        <v>2009</v>
      </c>
      <c r="G292" s="217">
        <v>147</v>
      </c>
      <c r="H292" s="2" t="s">
        <v>15</v>
      </c>
      <c r="I292" s="2" t="s">
        <v>1467</v>
      </c>
      <c r="J292" s="20" t="s">
        <v>856</v>
      </c>
      <c r="K292" s="2" t="s">
        <v>1478</v>
      </c>
      <c r="L292" s="32" t="s">
        <v>1908</v>
      </c>
      <c r="M292" s="4" t="s">
        <v>2320</v>
      </c>
      <c r="N292" s="222">
        <v>2013</v>
      </c>
      <c r="O292" s="4" t="s">
        <v>1494</v>
      </c>
      <c r="P292" s="4" t="s">
        <v>57</v>
      </c>
      <c r="Q292" s="222">
        <v>162</v>
      </c>
      <c r="R292" s="222" t="s">
        <v>2321</v>
      </c>
      <c r="S292" s="3" t="s">
        <v>1495</v>
      </c>
      <c r="T292" s="23">
        <v>23585652</v>
      </c>
      <c r="AC292" s="229"/>
      <c r="AD292" s="53"/>
    </row>
    <row r="293" spans="1:30" s="45" customFormat="1" ht="15" customHeight="1">
      <c r="A293" s="53" t="s">
        <v>421</v>
      </c>
      <c r="B293" s="7" t="s">
        <v>422</v>
      </c>
      <c r="C293" s="6" t="s">
        <v>14</v>
      </c>
      <c r="D293" s="2" t="s">
        <v>15</v>
      </c>
      <c r="E293" s="2" t="s">
        <v>1933</v>
      </c>
      <c r="F293" s="2" t="s">
        <v>2009</v>
      </c>
      <c r="G293" s="217">
        <v>147</v>
      </c>
      <c r="H293" s="2" t="s">
        <v>15</v>
      </c>
      <c r="I293" s="2" t="s">
        <v>423</v>
      </c>
      <c r="J293" s="20" t="s">
        <v>133</v>
      </c>
      <c r="K293" s="6" t="s">
        <v>424</v>
      </c>
      <c r="L293" s="32" t="s">
        <v>425</v>
      </c>
      <c r="M293" s="4" t="s">
        <v>2331</v>
      </c>
      <c r="N293" s="222">
        <v>1999</v>
      </c>
      <c r="O293" s="4" t="s">
        <v>426</v>
      </c>
      <c r="P293" s="4" t="s">
        <v>46</v>
      </c>
      <c r="Q293" s="222">
        <v>11</v>
      </c>
      <c r="R293" s="222" t="s">
        <v>2332</v>
      </c>
      <c r="S293" s="3" t="s">
        <v>1355</v>
      </c>
      <c r="T293" s="9">
        <v>10559443</v>
      </c>
      <c r="W293" s="43"/>
      <c r="X293" s="43"/>
      <c r="Y293" s="43"/>
      <c r="Z293" s="43"/>
      <c r="AA293" s="43"/>
      <c r="AB293" s="43"/>
      <c r="AC293" s="62"/>
      <c r="AD293" s="53"/>
    </row>
    <row r="294" spans="1:30" ht="15" customHeight="1">
      <c r="A294" s="58" t="s">
        <v>550</v>
      </c>
      <c r="B294" s="7" t="s">
        <v>551</v>
      </c>
      <c r="C294" s="6" t="s">
        <v>14</v>
      </c>
      <c r="D294" s="2" t="s">
        <v>2125</v>
      </c>
      <c r="E294" s="2" t="s">
        <v>1938</v>
      </c>
      <c r="F294" s="2" t="s">
        <v>2664</v>
      </c>
      <c r="G294" s="217">
        <v>0</v>
      </c>
      <c r="H294" s="2" t="s">
        <v>552</v>
      </c>
      <c r="I294" s="2" t="s">
        <v>552</v>
      </c>
      <c r="J294" s="20" t="s">
        <v>2915</v>
      </c>
      <c r="K294" s="6" t="s">
        <v>553</v>
      </c>
      <c r="L294" s="32" t="s">
        <v>554</v>
      </c>
      <c r="M294" s="4" t="s">
        <v>2384</v>
      </c>
      <c r="N294" s="222">
        <v>2009</v>
      </c>
      <c r="O294" s="4" t="s">
        <v>555</v>
      </c>
      <c r="P294" s="4" t="s">
        <v>85</v>
      </c>
      <c r="Q294" s="222">
        <v>70</v>
      </c>
      <c r="R294" s="222" t="s">
        <v>2385</v>
      </c>
      <c r="S294" s="3" t="s">
        <v>556</v>
      </c>
      <c r="T294" s="23">
        <v>19484493</v>
      </c>
      <c r="AC294" s="229"/>
      <c r="AD294" s="50"/>
    </row>
    <row r="295" spans="1:30" ht="15" customHeight="1">
      <c r="A295" s="46" t="s">
        <v>1794</v>
      </c>
      <c r="B295" s="7" t="s">
        <v>1795</v>
      </c>
      <c r="C295" s="62" t="s">
        <v>2658</v>
      </c>
      <c r="D295" s="6" t="s">
        <v>2151</v>
      </c>
      <c r="E295" s="6" t="s">
        <v>2178</v>
      </c>
      <c r="F295" s="2" t="s">
        <v>2669</v>
      </c>
      <c r="G295" s="216" t="s">
        <v>1908</v>
      </c>
      <c r="H295" s="6" t="s">
        <v>1796</v>
      </c>
      <c r="I295" s="6" t="s">
        <v>1797</v>
      </c>
      <c r="J295" s="20" t="s">
        <v>1798</v>
      </c>
      <c r="K295" s="6" t="s">
        <v>1814</v>
      </c>
      <c r="L295" s="32" t="s">
        <v>1903</v>
      </c>
      <c r="M295" s="4" t="s">
        <v>2277</v>
      </c>
      <c r="N295" s="222">
        <v>2014</v>
      </c>
      <c r="O295" s="4" t="s">
        <v>1813</v>
      </c>
      <c r="P295" s="4" t="s">
        <v>1801</v>
      </c>
      <c r="Q295" s="222">
        <v>55</v>
      </c>
      <c r="R295" s="222" t="s">
        <v>2278</v>
      </c>
      <c r="S295" s="3" t="s">
        <v>1817</v>
      </c>
      <c r="T295" s="23">
        <v>24319075</v>
      </c>
      <c r="AC295" s="229"/>
      <c r="AD295" s="47"/>
    </row>
    <row r="296" spans="1:30" ht="15" customHeight="1">
      <c r="A296" s="172" t="s">
        <v>579</v>
      </c>
      <c r="B296" s="7" t="s">
        <v>1302</v>
      </c>
      <c r="C296" s="6" t="s">
        <v>14</v>
      </c>
      <c r="D296" s="2" t="s">
        <v>15</v>
      </c>
      <c r="E296" s="2" t="s">
        <v>1933</v>
      </c>
      <c r="F296" s="2" t="s">
        <v>2009</v>
      </c>
      <c r="G296" s="217">
        <v>147</v>
      </c>
      <c r="H296" s="2" t="s">
        <v>15</v>
      </c>
      <c r="I296" s="2" t="s">
        <v>580</v>
      </c>
      <c r="J296" s="20" t="s">
        <v>133</v>
      </c>
      <c r="K296" s="6" t="s">
        <v>581</v>
      </c>
      <c r="L296" s="32" t="s">
        <v>582</v>
      </c>
      <c r="M296" s="4" t="s">
        <v>2396</v>
      </c>
      <c r="N296" s="222">
        <v>2000</v>
      </c>
      <c r="O296" s="4" t="s">
        <v>583</v>
      </c>
      <c r="P296" s="4" t="s">
        <v>584</v>
      </c>
      <c r="Q296" s="222">
        <v>408</v>
      </c>
      <c r="R296" s="222" t="s">
        <v>2397</v>
      </c>
      <c r="S296" s="3" t="s">
        <v>585</v>
      </c>
      <c r="T296" s="9">
        <v>11130071</v>
      </c>
      <c r="AC296" s="229"/>
      <c r="AD296" s="53"/>
    </row>
    <row r="297" spans="1:30" ht="15" customHeight="1">
      <c r="A297" s="50" t="s">
        <v>586</v>
      </c>
      <c r="B297" s="7" t="s">
        <v>587</v>
      </c>
      <c r="C297" s="6" t="s">
        <v>2658</v>
      </c>
      <c r="D297" s="2" t="s">
        <v>216</v>
      </c>
      <c r="E297" s="2" t="s">
        <v>1988</v>
      </c>
      <c r="F297" s="2" t="s">
        <v>1989</v>
      </c>
      <c r="G297" s="217">
        <v>95</v>
      </c>
      <c r="H297" s="2" t="s">
        <v>216</v>
      </c>
      <c r="I297" s="2" t="s">
        <v>588</v>
      </c>
      <c r="J297" s="2" t="s">
        <v>589</v>
      </c>
      <c r="K297" s="6" t="s">
        <v>590</v>
      </c>
      <c r="L297" s="32" t="s">
        <v>591</v>
      </c>
      <c r="M297" s="4" t="s">
        <v>2708</v>
      </c>
      <c r="N297" s="222">
        <v>2009</v>
      </c>
      <c r="O297" s="4" t="s">
        <v>593</v>
      </c>
      <c r="P297" s="4" t="s">
        <v>22</v>
      </c>
      <c r="Q297" s="222">
        <v>59</v>
      </c>
      <c r="R297" s="222" t="s">
        <v>2398</v>
      </c>
      <c r="S297" s="3" t="s">
        <v>592</v>
      </c>
      <c r="T297" s="23">
        <v>19392700</v>
      </c>
      <c r="AC297" s="229"/>
      <c r="AD297" s="50"/>
    </row>
    <row r="298" spans="1:30" ht="15" customHeight="1">
      <c r="A298" s="58" t="s">
        <v>686</v>
      </c>
      <c r="B298" s="7" t="s">
        <v>687</v>
      </c>
      <c r="C298" s="6" t="s">
        <v>14</v>
      </c>
      <c r="D298" s="2" t="s">
        <v>131</v>
      </c>
      <c r="E298" s="2" t="s">
        <v>1939</v>
      </c>
      <c r="F298" s="2" t="s">
        <v>2664</v>
      </c>
      <c r="G298" s="216" t="s">
        <v>20</v>
      </c>
      <c r="H298" s="2" t="s">
        <v>131</v>
      </c>
      <c r="I298" s="2" t="s">
        <v>688</v>
      </c>
      <c r="J298" s="20" t="s">
        <v>366</v>
      </c>
      <c r="K298" s="6" t="s">
        <v>689</v>
      </c>
      <c r="L298" s="32" t="s">
        <v>690</v>
      </c>
      <c r="M298" s="4" t="s">
        <v>2433</v>
      </c>
      <c r="N298" s="222">
        <v>2010</v>
      </c>
      <c r="O298" s="4" t="s">
        <v>692</v>
      </c>
      <c r="P298" s="4" t="s">
        <v>57</v>
      </c>
      <c r="Q298" s="222">
        <v>154</v>
      </c>
      <c r="R298" s="222" t="s">
        <v>2434</v>
      </c>
      <c r="S298" s="29" t="s">
        <v>691</v>
      </c>
      <c r="T298" s="23">
        <v>20732973</v>
      </c>
      <c r="AC298" s="229"/>
      <c r="AD298" s="50"/>
    </row>
    <row r="299" spans="1:30" ht="15" customHeight="1">
      <c r="A299" s="53" t="s">
        <v>1422</v>
      </c>
      <c r="B299" s="17" t="s">
        <v>1447</v>
      </c>
      <c r="C299" s="2" t="s">
        <v>14</v>
      </c>
      <c r="D299" s="2" t="s">
        <v>987</v>
      </c>
      <c r="E299" s="20" t="s">
        <v>2126</v>
      </c>
      <c r="F299" s="2" t="s">
        <v>2665</v>
      </c>
      <c r="G299" s="217">
        <v>154</v>
      </c>
      <c r="H299" s="2" t="s">
        <v>987</v>
      </c>
      <c r="I299" s="3" t="s">
        <v>1823</v>
      </c>
      <c r="J299" s="20" t="s">
        <v>366</v>
      </c>
      <c r="K299" s="2" t="s">
        <v>1480</v>
      </c>
      <c r="L299" s="32" t="s">
        <v>1908</v>
      </c>
      <c r="M299" s="4" t="s">
        <v>2450</v>
      </c>
      <c r="N299" s="222">
        <v>2013</v>
      </c>
      <c r="O299" s="4" t="s">
        <v>1507</v>
      </c>
      <c r="P299" s="4" t="s">
        <v>22</v>
      </c>
      <c r="Q299" s="222">
        <v>73</v>
      </c>
      <c r="R299" s="222" t="s">
        <v>2451</v>
      </c>
      <c r="S299" s="3" t="s">
        <v>1508</v>
      </c>
      <c r="T299" s="23">
        <v>23384041</v>
      </c>
      <c r="AC299" s="229"/>
      <c r="AD299" s="53"/>
    </row>
    <row r="300" spans="1:30" ht="15" customHeight="1">
      <c r="A300" s="57" t="s">
        <v>1423</v>
      </c>
      <c r="B300" s="17" t="s">
        <v>1448</v>
      </c>
      <c r="C300" s="2" t="s">
        <v>14</v>
      </c>
      <c r="D300" s="4" t="s">
        <v>2154</v>
      </c>
      <c r="E300" s="20" t="s">
        <v>2169</v>
      </c>
      <c r="F300" s="2" t="s">
        <v>2665</v>
      </c>
      <c r="G300" s="216" t="s">
        <v>1908</v>
      </c>
      <c r="H300" s="12" t="s">
        <v>1543</v>
      </c>
      <c r="I300" s="6" t="s">
        <v>1548</v>
      </c>
      <c r="J300" s="20" t="s">
        <v>17</v>
      </c>
      <c r="K300" s="2" t="s">
        <v>1545</v>
      </c>
      <c r="L300" s="32" t="s">
        <v>1908</v>
      </c>
      <c r="M300" s="4" t="s">
        <v>2271</v>
      </c>
      <c r="N300" s="222">
        <v>2012</v>
      </c>
      <c r="O300" s="4" t="s">
        <v>1509</v>
      </c>
      <c r="P300" s="4" t="s">
        <v>46</v>
      </c>
      <c r="Q300" s="222">
        <v>24</v>
      </c>
      <c r="R300" s="222" t="s">
        <v>2272</v>
      </c>
      <c r="S300" s="3" t="s">
        <v>1510</v>
      </c>
      <c r="T300" s="23">
        <v>22623494</v>
      </c>
      <c r="AC300" s="229"/>
      <c r="AD300" s="57"/>
    </row>
    <row r="301" spans="1:30" ht="15" customHeight="1">
      <c r="A301" s="53" t="s">
        <v>764</v>
      </c>
      <c r="B301" s="7" t="s">
        <v>765</v>
      </c>
      <c r="C301" s="6" t="s">
        <v>14</v>
      </c>
      <c r="D301" s="4" t="s">
        <v>2981</v>
      </c>
      <c r="E301" s="6" t="s">
        <v>2084</v>
      </c>
      <c r="F301" s="2" t="s">
        <v>2665</v>
      </c>
      <c r="G301" s="216" t="s">
        <v>20</v>
      </c>
      <c r="H301" s="2" t="s">
        <v>766</v>
      </c>
      <c r="I301" s="2" t="s">
        <v>767</v>
      </c>
      <c r="J301" s="20" t="s">
        <v>133</v>
      </c>
      <c r="K301" s="6" t="s">
        <v>768</v>
      </c>
      <c r="L301" s="32" t="s">
        <v>97</v>
      </c>
      <c r="M301" s="4" t="s">
        <v>2458</v>
      </c>
      <c r="N301" s="222">
        <v>2005</v>
      </c>
      <c r="O301" s="4" t="s">
        <v>769</v>
      </c>
      <c r="P301" s="4" t="s">
        <v>57</v>
      </c>
      <c r="Q301" s="222">
        <v>139</v>
      </c>
      <c r="R301" s="222" t="s">
        <v>2459</v>
      </c>
      <c r="S301" s="3" t="s">
        <v>1376</v>
      </c>
      <c r="T301" s="9">
        <v>16183838</v>
      </c>
      <c r="AC301" s="229"/>
      <c r="AD301" s="53"/>
    </row>
    <row r="302" spans="1:30" ht="15" customHeight="1">
      <c r="A302" s="53" t="s">
        <v>770</v>
      </c>
      <c r="B302" s="7" t="s">
        <v>771</v>
      </c>
      <c r="C302" s="6" t="s">
        <v>14</v>
      </c>
      <c r="D302" s="2" t="s">
        <v>1566</v>
      </c>
      <c r="E302" s="2" t="s">
        <v>1938</v>
      </c>
      <c r="F302" s="2" t="s">
        <v>2664</v>
      </c>
      <c r="G302" s="216" t="s">
        <v>20</v>
      </c>
      <c r="H302" s="22" t="s">
        <v>772</v>
      </c>
      <c r="I302" s="2" t="s">
        <v>773</v>
      </c>
      <c r="J302" s="20" t="s">
        <v>774</v>
      </c>
      <c r="K302" s="19" t="s">
        <v>775</v>
      </c>
      <c r="L302" s="32" t="s">
        <v>776</v>
      </c>
      <c r="M302" s="4" t="s">
        <v>2460</v>
      </c>
      <c r="N302" s="222">
        <v>2009</v>
      </c>
      <c r="O302" s="4" t="s">
        <v>777</v>
      </c>
      <c r="P302" s="4" t="s">
        <v>22</v>
      </c>
      <c r="Q302" s="222">
        <v>58</v>
      </c>
      <c r="R302" s="222" t="s">
        <v>2461</v>
      </c>
      <c r="S302" s="3" t="s">
        <v>1377</v>
      </c>
      <c r="T302" s="23">
        <v>19170933</v>
      </c>
      <c r="AC302" s="229"/>
      <c r="AD302" s="53"/>
    </row>
    <row r="303" spans="1:30" ht="15" customHeight="1">
      <c r="A303" s="76" t="s">
        <v>1424</v>
      </c>
      <c r="B303" s="17" t="s">
        <v>1449</v>
      </c>
      <c r="C303" s="2" t="s">
        <v>14</v>
      </c>
      <c r="D303" s="2" t="s">
        <v>1980</v>
      </c>
      <c r="E303" s="2" t="s">
        <v>1981</v>
      </c>
      <c r="F303" s="2" t="s">
        <v>2664</v>
      </c>
      <c r="G303" s="217">
        <v>162</v>
      </c>
      <c r="H303" s="2" t="s">
        <v>171</v>
      </c>
      <c r="I303" s="2" t="s">
        <v>1471</v>
      </c>
      <c r="J303" s="20" t="s">
        <v>366</v>
      </c>
      <c r="K303" s="2" t="s">
        <v>52</v>
      </c>
      <c r="L303" s="32" t="s">
        <v>1908</v>
      </c>
      <c r="M303" s="4" t="s">
        <v>2462</v>
      </c>
      <c r="N303" s="222">
        <v>2012</v>
      </c>
      <c r="O303" s="4" t="s">
        <v>1511</v>
      </c>
      <c r="P303" s="4" t="s">
        <v>291</v>
      </c>
      <c r="Q303" s="222">
        <v>53</v>
      </c>
      <c r="R303" s="222" t="s">
        <v>2463</v>
      </c>
      <c r="S303" s="3" t="s">
        <v>1512</v>
      </c>
      <c r="T303" s="23">
        <v>22891199</v>
      </c>
      <c r="AC303" s="229"/>
      <c r="AD303" s="76"/>
    </row>
    <row r="304" spans="1:30" ht="15" customHeight="1">
      <c r="A304" s="50" t="s">
        <v>778</v>
      </c>
      <c r="B304" s="87" t="s">
        <v>2678</v>
      </c>
      <c r="C304" s="62" t="s">
        <v>2881</v>
      </c>
      <c r="D304" s="2" t="s">
        <v>779</v>
      </c>
      <c r="E304" s="2" t="s">
        <v>1961</v>
      </c>
      <c r="F304" s="2" t="s">
        <v>1962</v>
      </c>
      <c r="G304" s="217">
        <v>151</v>
      </c>
      <c r="H304" s="2" t="s">
        <v>779</v>
      </c>
      <c r="I304" s="2" t="s">
        <v>780</v>
      </c>
      <c r="J304" s="2" t="s">
        <v>17</v>
      </c>
      <c r="K304" s="19" t="s">
        <v>781</v>
      </c>
      <c r="L304" s="32" t="s">
        <v>782</v>
      </c>
      <c r="M304" s="4" t="s">
        <v>2466</v>
      </c>
      <c r="N304" s="222">
        <v>2010</v>
      </c>
      <c r="O304" s="4" t="s">
        <v>783</v>
      </c>
      <c r="P304" s="4" t="s">
        <v>57</v>
      </c>
      <c r="Q304" s="222">
        <v>153</v>
      </c>
      <c r="R304" s="222" t="s">
        <v>2467</v>
      </c>
      <c r="S304" s="3" t="s">
        <v>1378</v>
      </c>
      <c r="T304" s="23">
        <v>20571114</v>
      </c>
      <c r="AC304" s="229"/>
      <c r="AD304" s="50"/>
    </row>
    <row r="305" spans="1:30" ht="15" customHeight="1">
      <c r="A305" s="50" t="s">
        <v>784</v>
      </c>
      <c r="B305" s="87" t="s">
        <v>2679</v>
      </c>
      <c r="C305" s="62" t="s">
        <v>2881</v>
      </c>
      <c r="D305" s="2" t="s">
        <v>779</v>
      </c>
      <c r="E305" s="2" t="s">
        <v>1961</v>
      </c>
      <c r="F305" s="2" t="s">
        <v>1962</v>
      </c>
      <c r="G305" s="217">
        <v>151</v>
      </c>
      <c r="H305" s="2" t="s">
        <v>779</v>
      </c>
      <c r="I305" s="2" t="s">
        <v>785</v>
      </c>
      <c r="J305" s="20" t="s">
        <v>2991</v>
      </c>
      <c r="K305" s="19" t="s">
        <v>786</v>
      </c>
      <c r="L305" s="32" t="s">
        <v>787</v>
      </c>
      <c r="M305" s="4" t="s">
        <v>2468</v>
      </c>
      <c r="N305" s="222">
        <v>2010</v>
      </c>
      <c r="O305" s="4" t="s">
        <v>783</v>
      </c>
      <c r="P305" s="4" t="s">
        <v>57</v>
      </c>
      <c r="Q305" s="222">
        <v>153</v>
      </c>
      <c r="R305" s="222" t="s">
        <v>2467</v>
      </c>
      <c r="S305" s="3" t="s">
        <v>1378</v>
      </c>
      <c r="T305" s="23">
        <v>20571114</v>
      </c>
      <c r="AC305" s="229"/>
      <c r="AD305" s="50"/>
    </row>
    <row r="306" spans="1:30" ht="15" customHeight="1">
      <c r="A306" s="53" t="s">
        <v>1425</v>
      </c>
      <c r="B306" s="17" t="s">
        <v>1450</v>
      </c>
      <c r="C306" s="2" t="s">
        <v>14</v>
      </c>
      <c r="D306" s="2" t="s">
        <v>779</v>
      </c>
      <c r="E306" s="2" t="s">
        <v>1961</v>
      </c>
      <c r="F306" s="2" t="s">
        <v>1962</v>
      </c>
      <c r="G306" s="217">
        <v>151</v>
      </c>
      <c r="H306" s="2" t="s">
        <v>779</v>
      </c>
      <c r="I306" s="2" t="s">
        <v>1472</v>
      </c>
      <c r="J306" s="20" t="s">
        <v>17</v>
      </c>
      <c r="L306" s="32" t="s">
        <v>1908</v>
      </c>
      <c r="M306" s="4" t="s">
        <v>2469</v>
      </c>
      <c r="N306" s="222">
        <v>2013</v>
      </c>
      <c r="O306" s="4" t="s">
        <v>1513</v>
      </c>
      <c r="P306" s="4" t="s">
        <v>213</v>
      </c>
      <c r="Q306" s="222">
        <v>288</v>
      </c>
      <c r="R306" s="222" t="s">
        <v>2470</v>
      </c>
      <c r="S306" s="3" t="s">
        <v>1514</v>
      </c>
      <c r="T306" s="23">
        <v>24005667</v>
      </c>
      <c r="AC306" s="229"/>
      <c r="AD306" s="53"/>
    </row>
    <row r="307" spans="1:30" ht="15" customHeight="1">
      <c r="A307" s="57" t="s">
        <v>2729</v>
      </c>
      <c r="B307" s="169" t="s">
        <v>2730</v>
      </c>
      <c r="C307" s="62" t="s">
        <v>14</v>
      </c>
      <c r="D307" s="62" t="s">
        <v>1566</v>
      </c>
      <c r="E307" s="62" t="s">
        <v>1938</v>
      </c>
      <c r="F307" s="62"/>
      <c r="G307" s="220" t="s">
        <v>20</v>
      </c>
      <c r="H307" s="214" t="s">
        <v>1566</v>
      </c>
      <c r="I307" s="62" t="s">
        <v>2731</v>
      </c>
      <c r="J307" s="20" t="s">
        <v>126</v>
      </c>
      <c r="K307" s="45" t="s">
        <v>2732</v>
      </c>
      <c r="L307" s="32" t="s">
        <v>1908</v>
      </c>
      <c r="M307" s="45" t="s">
        <v>2733</v>
      </c>
      <c r="N307" s="178">
        <v>2014</v>
      </c>
      <c r="O307" s="45" t="s">
        <v>2734</v>
      </c>
      <c r="P307" s="45" t="s">
        <v>2735</v>
      </c>
      <c r="Q307" s="178" t="s">
        <v>1560</v>
      </c>
      <c r="R307" s="178" t="s">
        <v>1908</v>
      </c>
      <c r="S307" s="45"/>
      <c r="T307" s="45"/>
      <c r="U307" s="45"/>
      <c r="V307" s="45"/>
      <c r="W307" s="45"/>
      <c r="X307" s="45"/>
      <c r="Y307" s="45"/>
      <c r="Z307" s="45"/>
      <c r="AA307" s="45"/>
      <c r="AB307" s="45"/>
      <c r="AC307" s="229"/>
      <c r="AD307" s="57"/>
    </row>
    <row r="308" spans="1:30" ht="15" customHeight="1">
      <c r="A308" s="50" t="s">
        <v>826</v>
      </c>
      <c r="B308" s="7" t="s">
        <v>827</v>
      </c>
      <c r="C308" s="6" t="s">
        <v>14</v>
      </c>
      <c r="D308" s="2" t="s">
        <v>2118</v>
      </c>
      <c r="F308" s="2" t="s">
        <v>2119</v>
      </c>
      <c r="G308" s="217">
        <v>0</v>
      </c>
      <c r="H308" s="2" t="s">
        <v>828</v>
      </c>
      <c r="I308" s="2" t="s">
        <v>829</v>
      </c>
      <c r="J308" s="20" t="s">
        <v>830</v>
      </c>
      <c r="K308" s="6" t="s">
        <v>831</v>
      </c>
      <c r="L308" s="32" t="s">
        <v>832</v>
      </c>
      <c r="M308" s="4" t="s">
        <v>2488</v>
      </c>
      <c r="N308" s="222">
        <v>1998</v>
      </c>
      <c r="O308" s="4" t="s">
        <v>833</v>
      </c>
      <c r="P308" s="4" t="s">
        <v>834</v>
      </c>
      <c r="Q308" s="222">
        <v>125</v>
      </c>
      <c r="R308" s="222" t="s">
        <v>2489</v>
      </c>
      <c r="S308" s="3" t="s">
        <v>835</v>
      </c>
      <c r="T308" s="9">
        <v>10557364</v>
      </c>
      <c r="AC308" s="229"/>
      <c r="AD308" s="50"/>
    </row>
    <row r="309" spans="1:30" ht="15" customHeight="1">
      <c r="A309" s="53" t="s">
        <v>844</v>
      </c>
      <c r="B309" s="7" t="s">
        <v>845</v>
      </c>
      <c r="C309" s="6" t="s">
        <v>14</v>
      </c>
      <c r="D309" s="2" t="s">
        <v>131</v>
      </c>
      <c r="E309" s="2" t="s">
        <v>1939</v>
      </c>
      <c r="F309" s="2" t="s">
        <v>2664</v>
      </c>
      <c r="G309" s="216" t="s">
        <v>20</v>
      </c>
      <c r="H309" s="2" t="s">
        <v>131</v>
      </c>
      <c r="I309" s="2" t="s">
        <v>846</v>
      </c>
      <c r="J309" s="20" t="s">
        <v>366</v>
      </c>
      <c r="K309" s="6" t="s">
        <v>847</v>
      </c>
      <c r="L309" s="32" t="s">
        <v>848</v>
      </c>
      <c r="M309" s="4" t="s">
        <v>2493</v>
      </c>
      <c r="N309" s="222">
        <v>2005</v>
      </c>
      <c r="O309" s="4" t="s">
        <v>849</v>
      </c>
      <c r="P309" s="4" t="s">
        <v>850</v>
      </c>
      <c r="Q309" s="222">
        <v>23</v>
      </c>
      <c r="R309" s="222" t="s">
        <v>2494</v>
      </c>
      <c r="S309" s="3" t="s">
        <v>851</v>
      </c>
      <c r="T309" s="23">
        <v>16116418</v>
      </c>
      <c r="AC309" s="229"/>
      <c r="AD309" s="53"/>
    </row>
    <row r="310" spans="1:30" ht="15" customHeight="1">
      <c r="A310" s="53" t="s">
        <v>852</v>
      </c>
      <c r="B310" s="7" t="s">
        <v>853</v>
      </c>
      <c r="C310" s="6" t="s">
        <v>14</v>
      </c>
      <c r="D310" s="2" t="s">
        <v>854</v>
      </c>
      <c r="E310" s="2" t="s">
        <v>1994</v>
      </c>
      <c r="F310" s="2" t="s">
        <v>1995</v>
      </c>
      <c r="G310" s="217" t="s">
        <v>2133</v>
      </c>
      <c r="H310" s="2" t="s">
        <v>854</v>
      </c>
      <c r="I310" s="2" t="s">
        <v>855</v>
      </c>
      <c r="J310" s="20" t="s">
        <v>856</v>
      </c>
      <c r="K310" s="6" t="s">
        <v>857</v>
      </c>
      <c r="L310" s="32" t="s">
        <v>858</v>
      </c>
      <c r="M310" s="4" t="s">
        <v>2495</v>
      </c>
      <c r="N310" s="222">
        <v>2005</v>
      </c>
      <c r="O310" s="4" t="s">
        <v>859</v>
      </c>
      <c r="P310" s="4" t="s">
        <v>46</v>
      </c>
      <c r="Q310" s="222">
        <v>17</v>
      </c>
      <c r="R310" s="222" t="s">
        <v>2496</v>
      </c>
      <c r="S310" s="3" t="s">
        <v>1383</v>
      </c>
      <c r="T310" s="23">
        <v>15829606</v>
      </c>
      <c r="AC310" s="229"/>
      <c r="AD310" s="53"/>
    </row>
    <row r="311" spans="1:30" ht="15" customHeight="1">
      <c r="A311" s="53" t="s">
        <v>886</v>
      </c>
      <c r="B311" s="7" t="s">
        <v>887</v>
      </c>
      <c r="C311" s="6" t="s">
        <v>14</v>
      </c>
      <c r="D311" s="2" t="s">
        <v>888</v>
      </c>
      <c r="E311" s="2" t="s">
        <v>1938</v>
      </c>
      <c r="F311" s="2" t="s">
        <v>20</v>
      </c>
      <c r="G311" s="216" t="s">
        <v>20</v>
      </c>
      <c r="H311" s="2" t="s">
        <v>888</v>
      </c>
      <c r="I311" s="2" t="s">
        <v>889</v>
      </c>
      <c r="J311" s="20" t="s">
        <v>133</v>
      </c>
      <c r="K311" s="19" t="s">
        <v>890</v>
      </c>
      <c r="L311" s="32" t="s">
        <v>891</v>
      </c>
      <c r="M311" s="4" t="s">
        <v>2254</v>
      </c>
      <c r="N311" s="222">
        <v>2007</v>
      </c>
      <c r="O311" s="4" t="s">
        <v>892</v>
      </c>
      <c r="P311" s="4" t="s">
        <v>46</v>
      </c>
      <c r="Q311" s="222">
        <v>19</v>
      </c>
      <c r="R311" s="222" t="s">
        <v>2255</v>
      </c>
      <c r="S311" s="3" t="s">
        <v>1673</v>
      </c>
      <c r="T311" s="23">
        <v>17351114</v>
      </c>
      <c r="AC311" s="229"/>
      <c r="AD311" s="53"/>
    </row>
    <row r="312" spans="1:30" ht="15" customHeight="1">
      <c r="A312" s="53" t="s">
        <v>1428</v>
      </c>
      <c r="B312" s="17" t="s">
        <v>1453</v>
      </c>
      <c r="C312" s="2" t="s">
        <v>14</v>
      </c>
      <c r="D312" s="2" t="s">
        <v>987</v>
      </c>
      <c r="E312" s="2" t="s">
        <v>2126</v>
      </c>
      <c r="F312" s="2" t="s">
        <v>2664</v>
      </c>
      <c r="G312" s="217">
        <v>154</v>
      </c>
      <c r="H312" s="2" t="s">
        <v>987</v>
      </c>
      <c r="I312" s="6" t="s">
        <v>2126</v>
      </c>
      <c r="J312" s="20" t="s">
        <v>3000</v>
      </c>
      <c r="K312" s="4" t="s">
        <v>2902</v>
      </c>
      <c r="L312" s="32" t="s">
        <v>1908</v>
      </c>
      <c r="M312" s="4" t="s">
        <v>2519</v>
      </c>
      <c r="N312" s="222">
        <v>2013</v>
      </c>
      <c r="O312" s="4" t="s">
        <v>1507</v>
      </c>
      <c r="P312" s="4" t="s">
        <v>22</v>
      </c>
      <c r="Q312" s="222">
        <v>73</v>
      </c>
      <c r="R312" s="222" t="s">
        <v>2451</v>
      </c>
      <c r="S312" s="3" t="s">
        <v>1508</v>
      </c>
      <c r="T312" s="23">
        <v>23384041</v>
      </c>
      <c r="AC312" s="229"/>
      <c r="AD312" s="53"/>
    </row>
    <row r="313" spans="1:30" ht="15" customHeight="1">
      <c r="A313" s="50" t="s">
        <v>964</v>
      </c>
      <c r="B313" s="7" t="s">
        <v>965</v>
      </c>
      <c r="C313" s="6" t="s">
        <v>2929</v>
      </c>
      <c r="D313" s="2" t="s">
        <v>216</v>
      </c>
      <c r="E313" s="2" t="s">
        <v>1988</v>
      </c>
      <c r="F313" s="2" t="s">
        <v>1989</v>
      </c>
      <c r="G313" s="217">
        <v>95</v>
      </c>
      <c r="H313" s="2" t="s">
        <v>216</v>
      </c>
      <c r="I313" s="2" t="s">
        <v>966</v>
      </c>
      <c r="J313" s="20" t="s">
        <v>2913</v>
      </c>
      <c r="K313" s="6" t="s">
        <v>967</v>
      </c>
      <c r="L313" s="32" t="s">
        <v>1908</v>
      </c>
      <c r="M313" s="4" t="s">
        <v>2533</v>
      </c>
      <c r="N313" s="222">
        <v>2011</v>
      </c>
      <c r="O313" s="4" t="s">
        <v>968</v>
      </c>
      <c r="P313" s="4" t="s">
        <v>22</v>
      </c>
      <c r="Q313" s="222">
        <v>68</v>
      </c>
      <c r="R313" s="222" t="s">
        <v>2534</v>
      </c>
      <c r="S313" s="3" t="s">
        <v>969</v>
      </c>
      <c r="T313" s="23">
        <v>21790813</v>
      </c>
      <c r="AC313" s="229"/>
      <c r="AD313" s="50"/>
    </row>
    <row r="314" spans="1:30" ht="15" customHeight="1">
      <c r="A314" s="53" t="s">
        <v>985</v>
      </c>
      <c r="B314" s="7" t="s">
        <v>986</v>
      </c>
      <c r="C314" s="6" t="s">
        <v>14</v>
      </c>
      <c r="D314" s="2" t="s">
        <v>987</v>
      </c>
      <c r="E314" s="2" t="s">
        <v>988</v>
      </c>
      <c r="F314" s="2" t="s">
        <v>2664</v>
      </c>
      <c r="G314" s="217">
        <v>154</v>
      </c>
      <c r="H314" s="2" t="s">
        <v>987</v>
      </c>
      <c r="I314" s="2" t="s">
        <v>988</v>
      </c>
      <c r="J314" s="20" t="s">
        <v>366</v>
      </c>
      <c r="K314" s="6" t="s">
        <v>3007</v>
      </c>
      <c r="L314" s="32" t="s">
        <v>989</v>
      </c>
      <c r="M314" s="4" t="s">
        <v>2539</v>
      </c>
      <c r="N314" s="222">
        <v>1996</v>
      </c>
      <c r="O314" s="4" t="s">
        <v>990</v>
      </c>
      <c r="P314" s="4" t="s">
        <v>46</v>
      </c>
      <c r="Q314" s="222">
        <v>8</v>
      </c>
      <c r="R314" s="222" t="s">
        <v>2540</v>
      </c>
      <c r="S314" s="3" t="s">
        <v>1390</v>
      </c>
      <c r="T314" s="9">
        <v>8776898</v>
      </c>
      <c r="AC314" s="229"/>
      <c r="AD314" s="53"/>
    </row>
    <row r="315" spans="1:30" ht="15" customHeight="1">
      <c r="A315" s="53" t="s">
        <v>1057</v>
      </c>
      <c r="B315" s="7" t="s">
        <v>1058</v>
      </c>
      <c r="C315" s="6" t="s">
        <v>14</v>
      </c>
      <c r="D315" s="2" t="s">
        <v>779</v>
      </c>
      <c r="E315" s="2" t="s">
        <v>1961</v>
      </c>
      <c r="F315" s="2" t="s">
        <v>1962</v>
      </c>
      <c r="G315" s="217">
        <v>151</v>
      </c>
      <c r="H315" s="2" t="s">
        <v>779</v>
      </c>
      <c r="I315" s="2" t="s">
        <v>1059</v>
      </c>
      <c r="J315" s="20" t="s">
        <v>104</v>
      </c>
      <c r="K315" s="6" t="s">
        <v>2996</v>
      </c>
      <c r="L315" s="32" t="s">
        <v>1060</v>
      </c>
      <c r="M315" s="4" t="s">
        <v>2565</v>
      </c>
      <c r="N315" s="222">
        <v>2006</v>
      </c>
      <c r="O315" s="4" t="s">
        <v>1061</v>
      </c>
      <c r="P315" s="4" t="s">
        <v>57</v>
      </c>
      <c r="Q315" s="222">
        <v>142</v>
      </c>
      <c r="R315" s="222" t="s">
        <v>2566</v>
      </c>
      <c r="S315" s="3" t="s">
        <v>1394</v>
      </c>
      <c r="T315" s="23">
        <v>16980563</v>
      </c>
      <c r="AC315" s="229"/>
      <c r="AD315" s="53"/>
    </row>
    <row r="316" spans="1:30" ht="15" customHeight="1">
      <c r="A316" s="50" t="s">
        <v>1062</v>
      </c>
      <c r="B316" s="7" t="s">
        <v>1063</v>
      </c>
      <c r="C316" s="6" t="s">
        <v>14</v>
      </c>
      <c r="D316" s="2" t="s">
        <v>2122</v>
      </c>
      <c r="E316" s="2" t="s">
        <v>1938</v>
      </c>
      <c r="F316" s="2" t="s">
        <v>2664</v>
      </c>
      <c r="G316" s="217">
        <v>0</v>
      </c>
      <c r="H316" s="2" t="s">
        <v>1064</v>
      </c>
      <c r="I316" s="2" t="s">
        <v>1065</v>
      </c>
      <c r="J316" s="20" t="s">
        <v>133</v>
      </c>
      <c r="K316" s="62" t="s">
        <v>2840</v>
      </c>
      <c r="L316" s="32" t="s">
        <v>1908</v>
      </c>
      <c r="M316" s="4" t="s">
        <v>2567</v>
      </c>
      <c r="N316" s="222">
        <v>2012</v>
      </c>
      <c r="O316" s="4" t="s">
        <v>1066</v>
      </c>
      <c r="P316" s="4" t="s">
        <v>57</v>
      </c>
      <c r="Q316" s="222">
        <v>159</v>
      </c>
      <c r="R316" s="222" t="s">
        <v>2568</v>
      </c>
      <c r="S316" s="3" t="s">
        <v>1395</v>
      </c>
      <c r="T316" s="9">
        <v>22635115</v>
      </c>
      <c r="AC316" s="229"/>
      <c r="AD316" s="50"/>
    </row>
    <row r="317" spans="1:30" ht="15" customHeight="1">
      <c r="A317" s="53" t="s">
        <v>1067</v>
      </c>
      <c r="B317" s="7" t="s">
        <v>1068</v>
      </c>
      <c r="C317" s="6" t="s">
        <v>14</v>
      </c>
      <c r="D317" s="2" t="s">
        <v>15</v>
      </c>
      <c r="E317" s="2" t="s">
        <v>1933</v>
      </c>
      <c r="F317" s="2" t="s">
        <v>2009</v>
      </c>
      <c r="G317" s="217">
        <v>147</v>
      </c>
      <c r="H317" s="2" t="s">
        <v>15</v>
      </c>
      <c r="I317" s="2" t="s">
        <v>1069</v>
      </c>
      <c r="J317" s="20" t="s">
        <v>17</v>
      </c>
      <c r="K317" s="6" t="s">
        <v>1070</v>
      </c>
      <c r="L317" s="32" t="s">
        <v>1908</v>
      </c>
      <c r="M317" s="4" t="s">
        <v>2569</v>
      </c>
      <c r="N317" s="222">
        <v>2009</v>
      </c>
      <c r="O317" s="4" t="s">
        <v>1071</v>
      </c>
      <c r="P317" s="4" t="s">
        <v>22</v>
      </c>
      <c r="Q317" s="222">
        <v>60</v>
      </c>
      <c r="R317" s="222" t="s">
        <v>2570</v>
      </c>
      <c r="S317" s="3" t="s">
        <v>1072</v>
      </c>
      <c r="T317" s="23">
        <v>19619160</v>
      </c>
      <c r="AC317" s="229"/>
      <c r="AD317" s="53"/>
    </row>
    <row r="318" spans="1:30" ht="15" customHeight="1">
      <c r="A318" s="53" t="s">
        <v>1073</v>
      </c>
      <c r="B318" s="7" t="s">
        <v>1074</v>
      </c>
      <c r="C318" s="6" t="s">
        <v>14</v>
      </c>
      <c r="D318" s="2" t="s">
        <v>15</v>
      </c>
      <c r="E318" s="2" t="s">
        <v>1933</v>
      </c>
      <c r="F318" s="2" t="s">
        <v>2009</v>
      </c>
      <c r="G318" s="217">
        <v>147</v>
      </c>
      <c r="H318" s="2" t="s">
        <v>15</v>
      </c>
      <c r="I318" s="2" t="s">
        <v>1075</v>
      </c>
      <c r="J318" s="20" t="s">
        <v>17</v>
      </c>
      <c r="K318" s="6" t="s">
        <v>1076</v>
      </c>
      <c r="L318" s="32" t="s">
        <v>19</v>
      </c>
      <c r="M318" s="4" t="s">
        <v>2571</v>
      </c>
      <c r="N318" s="222">
        <v>1997</v>
      </c>
      <c r="O318" s="4" t="s">
        <v>1077</v>
      </c>
      <c r="P318" s="4" t="s">
        <v>22</v>
      </c>
      <c r="Q318" s="222">
        <v>12</v>
      </c>
      <c r="R318" s="222" t="s">
        <v>2572</v>
      </c>
      <c r="S318" s="3" t="s">
        <v>1078</v>
      </c>
      <c r="T318" s="9">
        <v>9263455</v>
      </c>
      <c r="AC318" s="229"/>
      <c r="AD318" s="53"/>
    </row>
    <row r="319" spans="1:30" ht="15" customHeight="1">
      <c r="A319" s="53" t="s">
        <v>1137</v>
      </c>
      <c r="B319" s="7" t="s">
        <v>1138</v>
      </c>
      <c r="C319" s="6" t="s">
        <v>14</v>
      </c>
      <c r="D319" s="2" t="s">
        <v>1139</v>
      </c>
      <c r="E319" s="2" t="s">
        <v>2003</v>
      </c>
      <c r="F319" s="2" t="s">
        <v>2002</v>
      </c>
      <c r="G319" s="217">
        <v>149</v>
      </c>
      <c r="H319" s="2" t="s">
        <v>1139</v>
      </c>
      <c r="I319" s="2" t="s">
        <v>1140</v>
      </c>
      <c r="J319" s="2" t="s">
        <v>856</v>
      </c>
      <c r="K319" s="6" t="s">
        <v>1141</v>
      </c>
      <c r="L319" s="32" t="s">
        <v>97</v>
      </c>
      <c r="M319" s="4" t="s">
        <v>2598</v>
      </c>
      <c r="N319" s="222">
        <v>2002</v>
      </c>
      <c r="O319" s="4" t="s">
        <v>1142</v>
      </c>
      <c r="P319" s="4" t="s">
        <v>22</v>
      </c>
      <c r="Q319" s="222">
        <v>32</v>
      </c>
      <c r="R319" s="222" t="s">
        <v>2599</v>
      </c>
      <c r="S319" s="3" t="s">
        <v>1143</v>
      </c>
      <c r="T319" s="9">
        <v>12472687</v>
      </c>
      <c r="AC319" s="229"/>
      <c r="AD319" s="53"/>
    </row>
    <row r="320" spans="1:30" ht="15" customHeight="1">
      <c r="A320" s="54" t="s">
        <v>1144</v>
      </c>
      <c r="B320" s="7" t="s">
        <v>1145</v>
      </c>
      <c r="C320" s="6" t="s">
        <v>2658</v>
      </c>
      <c r="D320" s="2" t="s">
        <v>124</v>
      </c>
      <c r="E320" s="2" t="s">
        <v>1938</v>
      </c>
      <c r="F320" s="2" t="s">
        <v>2664</v>
      </c>
      <c r="G320" s="217">
        <v>0</v>
      </c>
      <c r="H320" s="22" t="s">
        <v>124</v>
      </c>
      <c r="I320" s="2" t="s">
        <v>1146</v>
      </c>
      <c r="J320" s="2" t="s">
        <v>126</v>
      </c>
      <c r="K320" s="19" t="s">
        <v>1147</v>
      </c>
      <c r="L320" s="32" t="s">
        <v>1908</v>
      </c>
      <c r="M320" s="4" t="s">
        <v>2600</v>
      </c>
      <c r="N320" s="222">
        <v>2004</v>
      </c>
      <c r="O320" s="4" t="s">
        <v>128</v>
      </c>
      <c r="P320" s="4" t="s">
        <v>46</v>
      </c>
      <c r="Q320" s="222">
        <v>16</v>
      </c>
      <c r="R320" s="222" t="s">
        <v>2224</v>
      </c>
      <c r="S320" s="3" t="s">
        <v>1337</v>
      </c>
      <c r="T320" s="23">
        <v>15319479</v>
      </c>
      <c r="AC320" s="229"/>
      <c r="AD320" s="54"/>
    </row>
    <row r="321" spans="1:30" ht="15" customHeight="1">
      <c r="A321" s="50" t="s">
        <v>1168</v>
      </c>
      <c r="B321" s="87" t="s">
        <v>2677</v>
      </c>
      <c r="C321" s="62" t="s">
        <v>2881</v>
      </c>
      <c r="D321" s="2" t="s">
        <v>779</v>
      </c>
      <c r="E321" s="2" t="s">
        <v>1961</v>
      </c>
      <c r="F321" s="2" t="s">
        <v>1962</v>
      </c>
      <c r="G321" s="217">
        <v>151</v>
      </c>
      <c r="H321" s="2" t="s">
        <v>779</v>
      </c>
      <c r="I321" s="2" t="s">
        <v>1169</v>
      </c>
      <c r="J321" s="2" t="s">
        <v>17</v>
      </c>
      <c r="K321" s="19" t="s">
        <v>1170</v>
      </c>
      <c r="L321" s="32" t="s">
        <v>787</v>
      </c>
      <c r="M321" s="4" t="s">
        <v>2466</v>
      </c>
      <c r="N321" s="222">
        <v>2010</v>
      </c>
      <c r="O321" s="4" t="s">
        <v>783</v>
      </c>
      <c r="P321" s="4" t="s">
        <v>57</v>
      </c>
      <c r="Q321" s="222">
        <v>153</v>
      </c>
      <c r="R321" s="222" t="s">
        <v>2467</v>
      </c>
      <c r="S321" s="3" t="s">
        <v>1378</v>
      </c>
      <c r="T321" s="23">
        <v>20571114</v>
      </c>
      <c r="AC321" s="229"/>
      <c r="AD321" s="50"/>
    </row>
    <row r="322" spans="1:30" ht="15" customHeight="1">
      <c r="A322" s="54" t="s">
        <v>1187</v>
      </c>
      <c r="B322" s="7" t="s">
        <v>1188</v>
      </c>
      <c r="C322" s="6" t="s">
        <v>2935</v>
      </c>
      <c r="D322" s="2" t="s">
        <v>124</v>
      </c>
      <c r="E322" s="2" t="s">
        <v>1938</v>
      </c>
      <c r="F322" s="2" t="s">
        <v>2664</v>
      </c>
      <c r="G322" s="217">
        <v>0</v>
      </c>
      <c r="H322" s="22" t="s">
        <v>124</v>
      </c>
      <c r="I322" s="2" t="s">
        <v>1189</v>
      </c>
      <c r="J322" s="2" t="s">
        <v>126</v>
      </c>
      <c r="K322" s="19" t="s">
        <v>1190</v>
      </c>
      <c r="L322" s="32" t="s">
        <v>1908</v>
      </c>
      <c r="M322" s="4" t="s">
        <v>2223</v>
      </c>
      <c r="N322" s="222">
        <v>2004</v>
      </c>
      <c r="O322" s="4" t="s">
        <v>128</v>
      </c>
      <c r="P322" s="4" t="s">
        <v>46</v>
      </c>
      <c r="Q322" s="222">
        <v>16</v>
      </c>
      <c r="R322" s="222" t="s">
        <v>2224</v>
      </c>
      <c r="S322" s="3" t="s">
        <v>1337</v>
      </c>
      <c r="T322" s="23">
        <v>15319479</v>
      </c>
      <c r="AC322" s="229"/>
      <c r="AD322" s="54"/>
    </row>
    <row r="323" spans="1:30" ht="15" customHeight="1">
      <c r="A323" s="50" t="s">
        <v>1194</v>
      </c>
      <c r="B323" s="7" t="s">
        <v>1195</v>
      </c>
      <c r="C323" s="6" t="s">
        <v>14</v>
      </c>
      <c r="D323" s="2" t="s">
        <v>1196</v>
      </c>
      <c r="E323" s="2" t="s">
        <v>1969</v>
      </c>
      <c r="F323" s="2" t="s">
        <v>2984</v>
      </c>
      <c r="G323" s="217" t="s">
        <v>2131</v>
      </c>
      <c r="H323" s="2" t="s">
        <v>1196</v>
      </c>
      <c r="I323" s="2" t="s">
        <v>1197</v>
      </c>
      <c r="J323" s="2" t="s">
        <v>1198</v>
      </c>
      <c r="K323" s="62" t="s">
        <v>2763</v>
      </c>
      <c r="L323" s="32" t="s">
        <v>1908</v>
      </c>
      <c r="M323" s="4" t="s">
        <v>2618</v>
      </c>
      <c r="N323" s="222">
        <v>2008</v>
      </c>
      <c r="O323" s="4" t="s">
        <v>1199</v>
      </c>
      <c r="P323" s="4" t="s">
        <v>57</v>
      </c>
      <c r="Q323" s="222">
        <v>148</v>
      </c>
      <c r="R323" s="222" t="s">
        <v>2619</v>
      </c>
      <c r="S323" s="3" t="s">
        <v>1406</v>
      </c>
      <c r="T323" s="23">
        <v>18621978</v>
      </c>
      <c r="AC323" s="229"/>
      <c r="AD323" s="50"/>
    </row>
    <row r="324" spans="1:30" ht="15" customHeight="1">
      <c r="A324" s="18" t="s">
        <v>2736</v>
      </c>
      <c r="B324" s="17" t="s">
        <v>2737</v>
      </c>
      <c r="C324" s="62" t="s">
        <v>2721</v>
      </c>
      <c r="D324" s="45"/>
      <c r="E324" s="45" t="s">
        <v>2738</v>
      </c>
      <c r="F324" s="45"/>
      <c r="G324" s="219"/>
      <c r="H324" s="45" t="s">
        <v>2739</v>
      </c>
      <c r="I324" s="45"/>
      <c r="J324" s="45" t="s">
        <v>2724</v>
      </c>
      <c r="K324" s="45" t="s">
        <v>2764</v>
      </c>
      <c r="L324" s="32" t="s">
        <v>2878</v>
      </c>
      <c r="M324" s="45" t="s">
        <v>2725</v>
      </c>
      <c r="N324" s="178">
        <v>2014</v>
      </c>
      <c r="O324" s="168" t="s">
        <v>2726</v>
      </c>
      <c r="P324" s="45" t="s">
        <v>57</v>
      </c>
      <c r="Q324" s="178">
        <v>164</v>
      </c>
      <c r="R324" s="178" t="s">
        <v>2727</v>
      </c>
      <c r="S324" s="3" t="s">
        <v>2728</v>
      </c>
      <c r="T324" s="25">
        <v>24468625</v>
      </c>
      <c r="U324" s="45"/>
      <c r="V324" s="45"/>
      <c r="W324" s="45"/>
      <c r="X324" s="45"/>
      <c r="Y324" s="45"/>
      <c r="Z324" s="45"/>
      <c r="AA324" s="45"/>
      <c r="AB324" s="45"/>
      <c r="AC324" s="229"/>
      <c r="AD324" s="18"/>
    </row>
    <row r="325" spans="1:30" ht="15" customHeight="1">
      <c r="A325" s="53" t="s">
        <v>1224</v>
      </c>
      <c r="B325" s="7" t="s">
        <v>2872</v>
      </c>
      <c r="C325" s="6" t="s">
        <v>2937</v>
      </c>
      <c r="D325" s="2" t="s">
        <v>15</v>
      </c>
      <c r="E325" s="2" t="s">
        <v>1933</v>
      </c>
      <c r="F325" s="2" t="s">
        <v>2009</v>
      </c>
      <c r="G325" s="217">
        <v>147</v>
      </c>
      <c r="H325" s="2" t="s">
        <v>15</v>
      </c>
      <c r="I325" s="2" t="s">
        <v>1225</v>
      </c>
      <c r="J325" s="20" t="s">
        <v>2917</v>
      </c>
      <c r="K325" s="62" t="s">
        <v>2838</v>
      </c>
      <c r="L325" s="32" t="s">
        <v>1908</v>
      </c>
      <c r="M325" s="4" t="s">
        <v>2569</v>
      </c>
      <c r="N325" s="222">
        <v>2009</v>
      </c>
      <c r="O325" s="4" t="s">
        <v>1071</v>
      </c>
      <c r="P325" s="4" t="s">
        <v>22</v>
      </c>
      <c r="Q325" s="222">
        <v>60</v>
      </c>
      <c r="R325" s="222" t="s">
        <v>2570</v>
      </c>
      <c r="S325" s="3" t="s">
        <v>1226</v>
      </c>
      <c r="T325" s="4">
        <v>19619161</v>
      </c>
      <c r="AC325" s="229"/>
      <c r="AD325" s="53"/>
    </row>
    <row r="326" spans="1:30" ht="15" customHeight="1">
      <c r="A326" s="76" t="s">
        <v>1234</v>
      </c>
      <c r="B326" s="7" t="s">
        <v>1235</v>
      </c>
      <c r="C326" s="6" t="s">
        <v>14</v>
      </c>
      <c r="D326" s="2" t="s">
        <v>1980</v>
      </c>
      <c r="E326" s="2" t="s">
        <v>1981</v>
      </c>
      <c r="F326" s="2" t="s">
        <v>2664</v>
      </c>
      <c r="G326" s="217">
        <v>162</v>
      </c>
      <c r="H326" s="2" t="s">
        <v>1236</v>
      </c>
      <c r="I326" s="2" t="s">
        <v>2884</v>
      </c>
      <c r="J326" s="20" t="s">
        <v>366</v>
      </c>
      <c r="K326" s="6" t="s">
        <v>52</v>
      </c>
      <c r="L326" s="32" t="s">
        <v>1238</v>
      </c>
      <c r="M326" s="4" t="s">
        <v>2632</v>
      </c>
      <c r="N326" s="222">
        <v>2002</v>
      </c>
      <c r="O326" s="4" t="s">
        <v>1239</v>
      </c>
      <c r="P326" s="4" t="s">
        <v>584</v>
      </c>
      <c r="Q326" s="222">
        <v>419</v>
      </c>
      <c r="R326" s="222" t="s">
        <v>2633</v>
      </c>
      <c r="S326" s="3" t="s">
        <v>1240</v>
      </c>
      <c r="T326" s="9">
        <v>12353036</v>
      </c>
      <c r="AC326" s="229"/>
      <c r="AD326" s="76"/>
    </row>
    <row r="327" spans="1:30" ht="15" customHeight="1">
      <c r="A327" s="53" t="s">
        <v>1252</v>
      </c>
      <c r="B327" s="7" t="s">
        <v>1253</v>
      </c>
      <c r="C327" s="6" t="s">
        <v>14</v>
      </c>
      <c r="D327" s="2" t="s">
        <v>1254</v>
      </c>
      <c r="E327" s="2" t="s">
        <v>1979</v>
      </c>
      <c r="F327" s="2" t="s">
        <v>2664</v>
      </c>
      <c r="G327" s="217">
        <v>155</v>
      </c>
      <c r="H327" s="2" t="s">
        <v>1254</v>
      </c>
      <c r="I327" s="2" t="s">
        <v>1255</v>
      </c>
      <c r="J327" s="20" t="s">
        <v>366</v>
      </c>
      <c r="K327" s="6" t="s">
        <v>1256</v>
      </c>
      <c r="L327" s="32" t="s">
        <v>1257</v>
      </c>
      <c r="M327" s="4" t="s">
        <v>2636</v>
      </c>
      <c r="N327" s="222">
        <v>2007</v>
      </c>
      <c r="O327" s="4" t="s">
        <v>1258</v>
      </c>
      <c r="P327" s="4" t="s">
        <v>393</v>
      </c>
      <c r="Q327" s="222">
        <v>581</v>
      </c>
      <c r="R327" s="222" t="s">
        <v>2637</v>
      </c>
      <c r="S327" s="3" t="s">
        <v>1259</v>
      </c>
      <c r="T327" s="23">
        <v>17624331</v>
      </c>
      <c r="AC327" s="229"/>
      <c r="AD327" s="53"/>
    </row>
    <row r="328" spans="1:30" ht="15" customHeight="1">
      <c r="A328" s="76" t="s">
        <v>1432</v>
      </c>
      <c r="B328" s="17" t="s">
        <v>1457</v>
      </c>
      <c r="C328" s="2" t="s">
        <v>14</v>
      </c>
      <c r="D328" s="2" t="s">
        <v>1980</v>
      </c>
      <c r="E328" s="2" t="s">
        <v>1981</v>
      </c>
      <c r="F328" s="2" t="s">
        <v>2664</v>
      </c>
      <c r="G328" s="217">
        <v>162</v>
      </c>
      <c r="H328" s="2" t="s">
        <v>1463</v>
      </c>
      <c r="I328" s="2" t="s">
        <v>1476</v>
      </c>
      <c r="J328" s="20" t="s">
        <v>366</v>
      </c>
      <c r="K328" s="36" t="s">
        <v>2839</v>
      </c>
      <c r="L328" s="32" t="s">
        <v>1908</v>
      </c>
      <c r="M328" s="4" t="s">
        <v>2638</v>
      </c>
      <c r="N328" s="222">
        <v>2013</v>
      </c>
      <c r="O328" s="4" t="s">
        <v>1516</v>
      </c>
      <c r="P328" s="4" t="s">
        <v>1505</v>
      </c>
      <c r="Q328" s="222">
        <v>64</v>
      </c>
      <c r="R328" s="222" t="s">
        <v>2639</v>
      </c>
      <c r="S328" s="3" t="s">
        <v>1517</v>
      </c>
      <c r="T328" s="23">
        <v>23404903</v>
      </c>
      <c r="AC328" s="229"/>
      <c r="AD328" s="76"/>
    </row>
    <row r="329" spans="1:30" ht="15" customHeight="1">
      <c r="A329" s="57" t="s">
        <v>1635</v>
      </c>
      <c r="B329" s="1" t="s">
        <v>1636</v>
      </c>
      <c r="C329" s="6" t="s">
        <v>14</v>
      </c>
      <c r="D329" s="2" t="s">
        <v>837</v>
      </c>
      <c r="E329" s="6" t="s">
        <v>1938</v>
      </c>
      <c r="F329" s="2" t="s">
        <v>2664</v>
      </c>
      <c r="G329" s="216" t="s">
        <v>1908</v>
      </c>
      <c r="H329" s="22" t="s">
        <v>1792</v>
      </c>
      <c r="I329" s="6"/>
      <c r="J329" s="6" t="s">
        <v>1793</v>
      </c>
      <c r="K329" s="62" t="s">
        <v>2841</v>
      </c>
      <c r="L329" s="32" t="s">
        <v>1908</v>
      </c>
      <c r="M329" s="4" t="s">
        <v>2640</v>
      </c>
      <c r="N329" s="222">
        <v>2014</v>
      </c>
      <c r="O329" s="3" t="s">
        <v>1637</v>
      </c>
      <c r="P329" s="4" t="s">
        <v>46</v>
      </c>
      <c r="Q329" s="222">
        <v>26</v>
      </c>
      <c r="R329" s="222" t="s">
        <v>2641</v>
      </c>
      <c r="S329" s="4" t="s">
        <v>1638</v>
      </c>
      <c r="T329" s="23">
        <v>24692420</v>
      </c>
      <c r="AC329" s="229"/>
      <c r="AD329" s="57"/>
    </row>
    <row r="330" spans="1:30" ht="15" customHeight="1">
      <c r="A330" s="50" t="s">
        <v>1265</v>
      </c>
      <c r="B330" s="7" t="s">
        <v>1266</v>
      </c>
      <c r="C330" s="6" t="s">
        <v>14</v>
      </c>
      <c r="D330" s="2" t="s">
        <v>2107</v>
      </c>
      <c r="E330" s="2" t="s">
        <v>1938</v>
      </c>
      <c r="F330" s="2" t="s">
        <v>2664</v>
      </c>
      <c r="G330" s="217">
        <v>0</v>
      </c>
      <c r="H330" s="22" t="s">
        <v>772</v>
      </c>
      <c r="I330" s="2" t="s">
        <v>1267</v>
      </c>
      <c r="J330" s="2" t="s">
        <v>1268</v>
      </c>
      <c r="K330" s="19" t="s">
        <v>412</v>
      </c>
      <c r="L330" s="32" t="s">
        <v>1269</v>
      </c>
      <c r="M330" s="4" t="s">
        <v>2642</v>
      </c>
      <c r="N330" s="222">
        <v>2009</v>
      </c>
      <c r="O330" s="4" t="s">
        <v>1270</v>
      </c>
      <c r="P330" s="4" t="s">
        <v>57</v>
      </c>
      <c r="Q330" s="222">
        <v>151</v>
      </c>
      <c r="R330" s="222" t="s">
        <v>2643</v>
      </c>
      <c r="S330" s="3" t="s">
        <v>1410</v>
      </c>
      <c r="T330" s="23">
        <v>19625633</v>
      </c>
      <c r="AC330" s="229"/>
      <c r="AD330" s="50"/>
    </row>
    <row r="331" spans="1:30" ht="15" customHeight="1">
      <c r="A331" s="96" t="s">
        <v>1437</v>
      </c>
      <c r="B331" s="17" t="s">
        <v>1532</v>
      </c>
      <c r="C331" s="2" t="s">
        <v>14</v>
      </c>
      <c r="D331" s="6" t="s">
        <v>1553</v>
      </c>
      <c r="E331" s="6" t="s">
        <v>2106</v>
      </c>
      <c r="F331" s="2" t="s">
        <v>2664</v>
      </c>
      <c r="G331" s="216" t="s">
        <v>1908</v>
      </c>
      <c r="H331" s="2" t="s">
        <v>1553</v>
      </c>
      <c r="I331" s="6"/>
      <c r="J331" s="2" t="s">
        <v>1542</v>
      </c>
      <c r="K331" s="45" t="s">
        <v>2837</v>
      </c>
      <c r="L331" s="32" t="s">
        <v>1908</v>
      </c>
      <c r="M331" s="4" t="s">
        <v>2644</v>
      </c>
      <c r="N331" s="222">
        <v>2012</v>
      </c>
      <c r="O331" s="4" t="s">
        <v>1526</v>
      </c>
      <c r="P331" s="4" t="s">
        <v>57</v>
      </c>
      <c r="Q331" s="222">
        <v>160</v>
      </c>
      <c r="R331" s="222" t="s">
        <v>2645</v>
      </c>
      <c r="S331" s="3" t="s">
        <v>1527</v>
      </c>
      <c r="T331" s="23">
        <v>22797656</v>
      </c>
      <c r="AC331" s="229"/>
      <c r="AD331" s="96"/>
    </row>
    <row r="332" spans="1:30" s="242" customFormat="1" ht="20" customHeight="1">
      <c r="A332" s="232" t="s">
        <v>2657</v>
      </c>
      <c r="B332" s="233"/>
      <c r="C332" s="234"/>
      <c r="D332" s="234"/>
      <c r="E332" s="234"/>
      <c r="F332" s="234" t="s">
        <v>1908</v>
      </c>
      <c r="G332" s="235"/>
      <c r="H332" s="234"/>
      <c r="I332" s="234"/>
      <c r="J332" s="234"/>
      <c r="K332" s="234"/>
      <c r="L332" s="237"/>
      <c r="M332" s="236"/>
      <c r="N332" s="238"/>
      <c r="O332" s="236"/>
      <c r="P332" s="236"/>
      <c r="Q332" s="236"/>
      <c r="R332" s="238"/>
      <c r="S332" s="236"/>
      <c r="T332" s="236"/>
      <c r="U332" s="236"/>
      <c r="V332" s="236"/>
      <c r="W332" s="239"/>
      <c r="X332" s="239"/>
      <c r="Y332" s="239"/>
      <c r="Z332" s="239"/>
      <c r="AA332" s="239"/>
      <c r="AB332" s="239"/>
      <c r="AC332" s="240"/>
      <c r="AD332" s="241"/>
    </row>
    <row r="333" spans="1:30" s="4" customFormat="1" ht="14.25" customHeight="1">
      <c r="A333" s="124" t="s">
        <v>2897</v>
      </c>
      <c r="B333" s="270" t="s">
        <v>2896</v>
      </c>
      <c r="C333" s="42" t="s">
        <v>2977</v>
      </c>
      <c r="D333" s="42" t="s">
        <v>564</v>
      </c>
      <c r="E333" s="42" t="s">
        <v>1958</v>
      </c>
      <c r="F333" s="45"/>
      <c r="G333" s="62"/>
      <c r="H333" s="273" t="s">
        <v>564</v>
      </c>
      <c r="I333" s="62"/>
      <c r="J333" s="175" t="s">
        <v>2889</v>
      </c>
      <c r="K333" s="62" t="s">
        <v>2890</v>
      </c>
      <c r="L333" s="42"/>
      <c r="M333" s="43" t="s">
        <v>2891</v>
      </c>
      <c r="N333" s="271">
        <v>2007</v>
      </c>
      <c r="O333" s="43" t="s">
        <v>2892</v>
      </c>
      <c r="P333" s="43" t="s">
        <v>2893</v>
      </c>
      <c r="Q333" s="43">
        <v>14</v>
      </c>
      <c r="R333" s="45" t="s">
        <v>2894</v>
      </c>
      <c r="S333" s="272" t="s">
        <v>2895</v>
      </c>
      <c r="T333" s="25">
        <v>18267087</v>
      </c>
    </row>
    <row r="334" spans="1:30" ht="15" customHeight="1">
      <c r="A334" s="47" t="s">
        <v>181</v>
      </c>
      <c r="B334" s="7" t="s">
        <v>182</v>
      </c>
      <c r="C334" s="6" t="s">
        <v>183</v>
      </c>
      <c r="D334" s="2" t="s">
        <v>184</v>
      </c>
      <c r="E334" s="2" t="s">
        <v>2065</v>
      </c>
      <c r="F334" s="2" t="s">
        <v>2066</v>
      </c>
      <c r="G334" s="217">
        <v>108</v>
      </c>
      <c r="H334" s="12" t="s">
        <v>184</v>
      </c>
      <c r="I334" s="6" t="s">
        <v>1824</v>
      </c>
      <c r="J334" s="6" t="s">
        <v>1825</v>
      </c>
      <c r="K334" s="6" t="s">
        <v>1826</v>
      </c>
      <c r="L334" s="32" t="s">
        <v>185</v>
      </c>
      <c r="M334" s="4" t="s">
        <v>2245</v>
      </c>
      <c r="N334" s="222">
        <v>2002</v>
      </c>
      <c r="O334" s="4" t="s">
        <v>1319</v>
      </c>
      <c r="P334" s="4" t="s">
        <v>46</v>
      </c>
      <c r="Q334" s="222">
        <v>14</v>
      </c>
      <c r="R334" s="222" t="s">
        <v>2246</v>
      </c>
      <c r="S334" s="3" t="s">
        <v>1306</v>
      </c>
      <c r="T334" s="9">
        <v>11826297</v>
      </c>
      <c r="U334" s="45"/>
      <c r="V334" s="45"/>
      <c r="AC334" s="229"/>
      <c r="AD334" s="47"/>
    </row>
    <row r="335" spans="1:30" ht="15" customHeight="1">
      <c r="A335" s="47" t="s">
        <v>254</v>
      </c>
      <c r="B335" s="7" t="s">
        <v>255</v>
      </c>
      <c r="C335" s="6" t="s">
        <v>256</v>
      </c>
      <c r="D335" s="2" t="s">
        <v>257</v>
      </c>
      <c r="E335" s="2" t="s">
        <v>2017</v>
      </c>
      <c r="F335" s="2" t="s">
        <v>2018</v>
      </c>
      <c r="G335" s="217" t="s">
        <v>2138</v>
      </c>
      <c r="H335" s="6" t="s">
        <v>257</v>
      </c>
      <c r="I335" s="6" t="s">
        <v>1714</v>
      </c>
      <c r="J335" s="6" t="s">
        <v>133</v>
      </c>
      <c r="K335" s="6" t="s">
        <v>1715</v>
      </c>
      <c r="L335" s="32" t="s">
        <v>258</v>
      </c>
      <c r="M335" s="4" t="s">
        <v>2273</v>
      </c>
      <c r="N335" s="222">
        <v>2007</v>
      </c>
      <c r="O335" s="4" t="s">
        <v>259</v>
      </c>
      <c r="P335" s="4" t="s">
        <v>46</v>
      </c>
      <c r="Q335" s="222">
        <v>19</v>
      </c>
      <c r="R335" s="222" t="s">
        <v>2274</v>
      </c>
      <c r="S335" s="3" t="s">
        <v>1347</v>
      </c>
      <c r="T335" s="23">
        <v>17369372</v>
      </c>
      <c r="U335" s="45"/>
      <c r="V335" s="45"/>
      <c r="AC335" s="229"/>
      <c r="AD335" s="47"/>
    </row>
    <row r="336" spans="1:30" ht="15" customHeight="1">
      <c r="A336" s="47" t="s">
        <v>1415</v>
      </c>
      <c r="B336" s="17" t="s">
        <v>1441</v>
      </c>
      <c r="C336" s="2" t="s">
        <v>256</v>
      </c>
      <c r="D336" s="2" t="s">
        <v>257</v>
      </c>
      <c r="E336" s="2" t="s">
        <v>2017</v>
      </c>
      <c r="F336" s="2" t="s">
        <v>2018</v>
      </c>
      <c r="G336" s="217" t="s">
        <v>2139</v>
      </c>
      <c r="H336" s="12" t="s">
        <v>257</v>
      </c>
      <c r="I336" s="6" t="s">
        <v>1833</v>
      </c>
      <c r="J336" s="6" t="s">
        <v>1830</v>
      </c>
      <c r="K336" s="6" t="s">
        <v>1834</v>
      </c>
      <c r="L336" s="32" t="s">
        <v>1908</v>
      </c>
      <c r="M336" s="4" t="s">
        <v>2296</v>
      </c>
      <c r="N336" s="222">
        <v>2013</v>
      </c>
      <c r="O336" s="4" t="s">
        <v>1492</v>
      </c>
      <c r="P336" s="4" t="s">
        <v>57</v>
      </c>
      <c r="Q336" s="222">
        <v>161</v>
      </c>
      <c r="R336" s="222" t="s">
        <v>2297</v>
      </c>
      <c r="S336" s="3" t="s">
        <v>1493</v>
      </c>
      <c r="T336" s="23">
        <v>23444343</v>
      </c>
      <c r="AC336" s="229"/>
      <c r="AD336" s="47"/>
    </row>
    <row r="337" spans="1:30" ht="15" customHeight="1">
      <c r="A337" s="47" t="s">
        <v>370</v>
      </c>
      <c r="B337" s="7" t="s">
        <v>371</v>
      </c>
      <c r="C337" s="6" t="s">
        <v>372</v>
      </c>
      <c r="D337" s="2" t="s">
        <v>373</v>
      </c>
      <c r="E337" s="2" t="s">
        <v>2042</v>
      </c>
      <c r="F337" s="2" t="s">
        <v>2043</v>
      </c>
      <c r="G337" s="217">
        <v>121</v>
      </c>
      <c r="H337" s="6" t="s">
        <v>373</v>
      </c>
      <c r="I337" s="4" t="s">
        <v>1705</v>
      </c>
      <c r="J337" s="6" t="s">
        <v>133</v>
      </c>
      <c r="K337" s="4" t="s">
        <v>1706</v>
      </c>
      <c r="L337" s="32" t="s">
        <v>374</v>
      </c>
      <c r="M337" s="4" t="s">
        <v>2312</v>
      </c>
      <c r="N337" s="222">
        <v>2000</v>
      </c>
      <c r="O337" s="4" t="s">
        <v>375</v>
      </c>
      <c r="P337" s="4" t="s">
        <v>38</v>
      </c>
      <c r="Q337" s="222">
        <v>97</v>
      </c>
      <c r="R337" s="222" t="s">
        <v>2313</v>
      </c>
      <c r="S337" s="3" t="s">
        <v>1353</v>
      </c>
      <c r="T337" s="9">
        <v>10973494</v>
      </c>
      <c r="U337" s="45"/>
      <c r="V337" s="45"/>
      <c r="AC337" s="229"/>
      <c r="AD337" s="47"/>
    </row>
    <row r="338" spans="1:30" ht="15" customHeight="1">
      <c r="A338" s="47" t="s">
        <v>403</v>
      </c>
      <c r="B338" s="7" t="s">
        <v>404</v>
      </c>
      <c r="C338" s="6" t="s">
        <v>183</v>
      </c>
      <c r="D338" s="2" t="s">
        <v>405</v>
      </c>
      <c r="E338" s="2" t="s">
        <v>2067</v>
      </c>
      <c r="F338" s="2" t="s">
        <v>2068</v>
      </c>
      <c r="G338" s="217">
        <v>110</v>
      </c>
      <c r="H338" s="12" t="s">
        <v>405</v>
      </c>
      <c r="I338" s="6" t="s">
        <v>1839</v>
      </c>
      <c r="J338" s="6" t="s">
        <v>1837</v>
      </c>
      <c r="K338" s="6" t="s">
        <v>1840</v>
      </c>
      <c r="L338" s="32" t="s">
        <v>406</v>
      </c>
      <c r="M338" s="4" t="s">
        <v>2324</v>
      </c>
      <c r="N338" s="222">
        <v>2003</v>
      </c>
      <c r="O338" s="4" t="s">
        <v>407</v>
      </c>
      <c r="P338" s="4" t="s">
        <v>46</v>
      </c>
      <c r="Q338" s="222">
        <v>15</v>
      </c>
      <c r="R338" s="222" t="s">
        <v>2325</v>
      </c>
      <c r="S338" s="3" t="s">
        <v>1354</v>
      </c>
      <c r="T338" s="23">
        <v>12953106</v>
      </c>
      <c r="AC338" s="229"/>
      <c r="AD338" s="47"/>
    </row>
    <row r="339" spans="1:30" ht="15" customHeight="1">
      <c r="A339" s="57" t="s">
        <v>1639</v>
      </c>
      <c r="B339" s="1" t="s">
        <v>1640</v>
      </c>
      <c r="C339" s="2" t="s">
        <v>372</v>
      </c>
      <c r="D339" s="2" t="s">
        <v>1088</v>
      </c>
      <c r="E339" s="2" t="s">
        <v>1959</v>
      </c>
      <c r="F339" s="2" t="s">
        <v>1960</v>
      </c>
      <c r="G339" s="217">
        <v>134</v>
      </c>
      <c r="H339" s="12" t="s">
        <v>1088</v>
      </c>
      <c r="I339" s="6" t="s">
        <v>1841</v>
      </c>
      <c r="J339" s="6" t="s">
        <v>1830</v>
      </c>
      <c r="K339" s="6" t="s">
        <v>1842</v>
      </c>
      <c r="L339" s="32" t="s">
        <v>1908</v>
      </c>
      <c r="M339" s="4" t="s">
        <v>2333</v>
      </c>
      <c r="N339" s="222">
        <v>2012</v>
      </c>
      <c r="O339" s="3" t="s">
        <v>1641</v>
      </c>
      <c r="P339" s="4" t="s">
        <v>1642</v>
      </c>
      <c r="Q339" s="222">
        <v>5</v>
      </c>
      <c r="R339" s="222" t="s">
        <v>2334</v>
      </c>
      <c r="S339" s="4" t="s">
        <v>1643</v>
      </c>
      <c r="T339" s="9">
        <v>22259021</v>
      </c>
      <c r="U339" s="26"/>
      <c r="AC339" s="229"/>
      <c r="AD339" s="57"/>
    </row>
    <row r="340" spans="1:30" ht="15" customHeight="1">
      <c r="A340" s="51" t="s">
        <v>1845</v>
      </c>
      <c r="B340" s="1" t="s">
        <v>1843</v>
      </c>
      <c r="C340" s="2" t="s">
        <v>372</v>
      </c>
      <c r="D340" s="2" t="s">
        <v>1088</v>
      </c>
      <c r="E340" s="2" t="s">
        <v>1959</v>
      </c>
      <c r="F340" s="2" t="s">
        <v>1960</v>
      </c>
      <c r="G340" s="217">
        <v>134</v>
      </c>
      <c r="H340" s="12" t="s">
        <v>1088</v>
      </c>
      <c r="I340" s="59" t="s">
        <v>1843</v>
      </c>
      <c r="J340" s="6" t="s">
        <v>1830</v>
      </c>
      <c r="K340" s="6" t="s">
        <v>1844</v>
      </c>
      <c r="L340" s="32" t="s">
        <v>1908</v>
      </c>
      <c r="M340" s="4" t="s">
        <v>2363</v>
      </c>
      <c r="N340" s="222">
        <v>2013</v>
      </c>
      <c r="O340" s="3" t="s">
        <v>1652</v>
      </c>
      <c r="P340" s="4" t="s">
        <v>1653</v>
      </c>
      <c r="Q340" s="222">
        <v>162</v>
      </c>
      <c r="R340" s="222" t="s">
        <v>2364</v>
      </c>
      <c r="S340" s="4" t="s">
        <v>1654</v>
      </c>
      <c r="T340" s="23">
        <v>23542150</v>
      </c>
      <c r="AC340" s="229"/>
      <c r="AD340" s="57"/>
    </row>
    <row r="341" spans="1:30" ht="15" customHeight="1">
      <c r="A341" s="46" t="s">
        <v>562</v>
      </c>
      <c r="B341" s="7" t="s">
        <v>563</v>
      </c>
      <c r="C341" s="6" t="s">
        <v>256</v>
      </c>
      <c r="D341" s="2" t="s">
        <v>564</v>
      </c>
      <c r="E341" s="2" t="s">
        <v>1958</v>
      </c>
      <c r="F341" s="2" t="s">
        <v>2066</v>
      </c>
      <c r="G341" s="217">
        <v>113</v>
      </c>
      <c r="H341" s="12" t="s">
        <v>564</v>
      </c>
      <c r="I341" s="6" t="s">
        <v>1850</v>
      </c>
      <c r="J341" s="20" t="s">
        <v>133</v>
      </c>
      <c r="K341" s="6" t="s">
        <v>1851</v>
      </c>
      <c r="L341" s="32" t="s">
        <v>565</v>
      </c>
      <c r="M341" s="4" t="s">
        <v>2388</v>
      </c>
      <c r="N341" s="222">
        <v>2001</v>
      </c>
      <c r="O341" s="4" t="s">
        <v>566</v>
      </c>
      <c r="P341" s="4" t="s">
        <v>46</v>
      </c>
      <c r="Q341" s="222">
        <v>13</v>
      </c>
      <c r="R341" s="222" t="s">
        <v>2389</v>
      </c>
      <c r="S341" s="3" t="s">
        <v>1366</v>
      </c>
      <c r="T341" s="9">
        <v>11595796</v>
      </c>
      <c r="AC341" s="229"/>
      <c r="AD341" s="47"/>
    </row>
    <row r="342" spans="1:30" ht="15" customHeight="1">
      <c r="A342" s="47" t="s">
        <v>740</v>
      </c>
      <c r="B342" s="7" t="s">
        <v>741</v>
      </c>
      <c r="C342" s="6" t="s">
        <v>256</v>
      </c>
      <c r="D342" s="2" t="s">
        <v>257</v>
      </c>
      <c r="E342" s="2" t="s">
        <v>2017</v>
      </c>
      <c r="F342" s="2" t="s">
        <v>2018</v>
      </c>
      <c r="G342" s="217" t="s">
        <v>2140</v>
      </c>
      <c r="H342" s="2" t="s">
        <v>257</v>
      </c>
      <c r="I342" s="6" t="s">
        <v>1714</v>
      </c>
      <c r="J342" s="6" t="s">
        <v>133</v>
      </c>
      <c r="K342" s="6" t="s">
        <v>1715</v>
      </c>
      <c r="L342" s="32" t="s">
        <v>742</v>
      </c>
      <c r="M342" s="4" t="s">
        <v>2273</v>
      </c>
      <c r="N342" s="222">
        <v>2007</v>
      </c>
      <c r="O342" s="4" t="s">
        <v>259</v>
      </c>
      <c r="P342" s="4" t="s">
        <v>46</v>
      </c>
      <c r="Q342" s="222">
        <v>19</v>
      </c>
      <c r="R342" s="222" t="s">
        <v>2274</v>
      </c>
      <c r="S342" s="3" t="s">
        <v>1347</v>
      </c>
      <c r="T342" s="23">
        <v>17369372</v>
      </c>
      <c r="AC342" s="229"/>
      <c r="AD342" s="47"/>
    </row>
    <row r="343" spans="1:30" ht="15" customHeight="1">
      <c r="A343" s="47" t="s">
        <v>790</v>
      </c>
      <c r="B343" s="7" t="s">
        <v>791</v>
      </c>
      <c r="C343" s="6" t="s">
        <v>256</v>
      </c>
      <c r="D343" s="2" t="s">
        <v>257</v>
      </c>
      <c r="E343" s="2" t="s">
        <v>2017</v>
      </c>
      <c r="F343" s="2" t="s">
        <v>2018</v>
      </c>
      <c r="G343" s="217" t="s">
        <v>2141</v>
      </c>
      <c r="H343" s="2" t="s">
        <v>257</v>
      </c>
      <c r="I343" s="6" t="s">
        <v>1821</v>
      </c>
      <c r="J343" s="6" t="s">
        <v>133</v>
      </c>
      <c r="K343" s="15" t="s">
        <v>1822</v>
      </c>
      <c r="L343" s="32" t="s">
        <v>792</v>
      </c>
      <c r="M343" s="4" t="s">
        <v>2473</v>
      </c>
      <c r="N343" s="222">
        <v>2009</v>
      </c>
      <c r="O343" s="4" t="s">
        <v>793</v>
      </c>
      <c r="P343" s="4" t="s">
        <v>213</v>
      </c>
      <c r="Q343" s="222">
        <v>284</v>
      </c>
      <c r="R343" s="222" t="s">
        <v>2474</v>
      </c>
      <c r="S343" s="3" t="s">
        <v>1379</v>
      </c>
      <c r="T343" s="23">
        <v>19846562</v>
      </c>
      <c r="U343" s="45"/>
      <c r="V343" s="45"/>
      <c r="AC343" s="229"/>
      <c r="AD343" s="47"/>
    </row>
    <row r="344" spans="1:30" ht="15" customHeight="1">
      <c r="A344" s="57" t="s">
        <v>1861</v>
      </c>
      <c r="B344" s="1" t="s">
        <v>1862</v>
      </c>
      <c r="C344" s="2" t="s">
        <v>372</v>
      </c>
      <c r="D344" s="2" t="s">
        <v>1088</v>
      </c>
      <c r="E344" s="2" t="s">
        <v>1959</v>
      </c>
      <c r="F344" s="2" t="s">
        <v>1960</v>
      </c>
      <c r="G344" s="217">
        <v>134</v>
      </c>
      <c r="H344" s="12" t="s">
        <v>1088</v>
      </c>
      <c r="I344" s="59" t="s">
        <v>1863</v>
      </c>
      <c r="J344" s="6" t="s">
        <v>1830</v>
      </c>
      <c r="K344" s="6" t="s">
        <v>1864</v>
      </c>
      <c r="L344" s="32" t="s">
        <v>1908</v>
      </c>
      <c r="M344" s="4" t="s">
        <v>2492</v>
      </c>
      <c r="N344" s="222">
        <v>2013</v>
      </c>
      <c r="O344" s="3" t="s">
        <v>1652</v>
      </c>
      <c r="P344" s="4" t="s">
        <v>1653</v>
      </c>
      <c r="Q344" s="222">
        <v>162</v>
      </c>
      <c r="R344" s="222" t="s">
        <v>2364</v>
      </c>
      <c r="S344" s="4" t="s">
        <v>1654</v>
      </c>
      <c r="T344" s="23">
        <v>23542150</v>
      </c>
      <c r="AC344" s="229"/>
      <c r="AD344" s="57"/>
    </row>
    <row r="345" spans="1:30" ht="15" customHeight="1">
      <c r="A345" s="57" t="s">
        <v>1650</v>
      </c>
      <c r="B345" s="1" t="s">
        <v>1651</v>
      </c>
      <c r="C345" s="2" t="s">
        <v>372</v>
      </c>
      <c r="D345" s="2" t="s">
        <v>1088</v>
      </c>
      <c r="E345" s="2" t="s">
        <v>1959</v>
      </c>
      <c r="F345" s="2" t="s">
        <v>1960</v>
      </c>
      <c r="G345" s="217">
        <v>134</v>
      </c>
      <c r="H345" s="12" t="s">
        <v>1088</v>
      </c>
      <c r="I345" s="6" t="s">
        <v>1865</v>
      </c>
      <c r="J345" s="6" t="s">
        <v>1866</v>
      </c>
      <c r="K345" s="6" t="s">
        <v>1867</v>
      </c>
      <c r="L345" s="32" t="s">
        <v>1908</v>
      </c>
      <c r="M345" s="4" t="s">
        <v>2492</v>
      </c>
      <c r="N345" s="222">
        <v>2013</v>
      </c>
      <c r="O345" s="3" t="s">
        <v>1652</v>
      </c>
      <c r="P345" s="4" t="s">
        <v>1653</v>
      </c>
      <c r="Q345" s="222">
        <v>162</v>
      </c>
      <c r="R345" s="222" t="s">
        <v>2364</v>
      </c>
      <c r="S345" s="4" t="s">
        <v>1654</v>
      </c>
      <c r="T345" s="23">
        <v>23542150</v>
      </c>
      <c r="U345" s="45"/>
      <c r="V345" s="45"/>
      <c r="AC345" s="229"/>
      <c r="AD345" s="57"/>
    </row>
    <row r="346" spans="1:30" ht="15" customHeight="1">
      <c r="A346" s="57" t="s">
        <v>1655</v>
      </c>
      <c r="B346" s="1" t="s">
        <v>1656</v>
      </c>
      <c r="C346" s="2" t="s">
        <v>183</v>
      </c>
      <c r="D346" s="2" t="s">
        <v>405</v>
      </c>
      <c r="E346" s="2" t="s">
        <v>2067</v>
      </c>
      <c r="F346" s="2" t="s">
        <v>2068</v>
      </c>
      <c r="G346" s="217">
        <v>110</v>
      </c>
      <c r="H346" s="12" t="s">
        <v>405</v>
      </c>
      <c r="I346" s="6" t="s">
        <v>1870</v>
      </c>
      <c r="J346" s="6" t="s">
        <v>1866</v>
      </c>
      <c r="K346" s="6" t="s">
        <v>1871</v>
      </c>
      <c r="L346" s="32" t="s">
        <v>1908</v>
      </c>
      <c r="M346" s="4" t="s">
        <v>2551</v>
      </c>
      <c r="N346" s="222">
        <v>2011</v>
      </c>
      <c r="O346" s="3" t="s">
        <v>1657</v>
      </c>
      <c r="P346" s="4" t="s">
        <v>1658</v>
      </c>
      <c r="Q346" s="222">
        <v>23</v>
      </c>
      <c r="R346" s="222" t="s">
        <v>2552</v>
      </c>
      <c r="S346" s="4" t="s">
        <v>1659</v>
      </c>
      <c r="T346" s="23">
        <v>21278126</v>
      </c>
      <c r="U346" s="45"/>
      <c r="V346" s="45"/>
      <c r="AC346" s="229"/>
      <c r="AD346" s="57"/>
    </row>
    <row r="347" spans="1:30" ht="15" customHeight="1">
      <c r="A347" s="47" t="s">
        <v>1086</v>
      </c>
      <c r="B347" s="7" t="s">
        <v>1087</v>
      </c>
      <c r="C347" s="6" t="s">
        <v>372</v>
      </c>
      <c r="D347" s="2" t="s">
        <v>1088</v>
      </c>
      <c r="E347" s="2" t="s">
        <v>1959</v>
      </c>
      <c r="F347" s="2" t="s">
        <v>1960</v>
      </c>
      <c r="G347" s="217">
        <v>134</v>
      </c>
      <c r="H347" s="12" t="s">
        <v>1088</v>
      </c>
      <c r="I347" s="60" t="s">
        <v>1874</v>
      </c>
      <c r="J347" s="42" t="s">
        <v>1830</v>
      </c>
      <c r="K347" s="42" t="s">
        <v>1875</v>
      </c>
      <c r="L347" s="32" t="s">
        <v>1089</v>
      </c>
      <c r="M347" s="4" t="s">
        <v>2580</v>
      </c>
      <c r="N347" s="222">
        <v>2010</v>
      </c>
      <c r="O347" s="4" t="s">
        <v>1090</v>
      </c>
      <c r="P347" s="4" t="s">
        <v>1091</v>
      </c>
      <c r="Q347" s="222">
        <v>3</v>
      </c>
      <c r="R347" s="222" t="s">
        <v>2581</v>
      </c>
      <c r="S347" s="3" t="s">
        <v>1397</v>
      </c>
      <c r="T347" s="23">
        <v>20053799</v>
      </c>
      <c r="U347" s="45"/>
      <c r="V347" s="45"/>
      <c r="AC347" s="229"/>
      <c r="AD347" s="47"/>
    </row>
    <row r="348" spans="1:30" ht="15" customHeight="1">
      <c r="A348" s="201" t="s">
        <v>1878</v>
      </c>
      <c r="B348" s="63" t="s">
        <v>1879</v>
      </c>
      <c r="C348" s="42" t="s">
        <v>372</v>
      </c>
      <c r="D348" s="2" t="s">
        <v>1088</v>
      </c>
      <c r="E348" s="2" t="s">
        <v>1959</v>
      </c>
      <c r="F348" s="2" t="s">
        <v>1960</v>
      </c>
      <c r="G348" s="217">
        <v>134</v>
      </c>
      <c r="H348" s="41" t="s">
        <v>1088</v>
      </c>
      <c r="I348" s="60" t="s">
        <v>1880</v>
      </c>
      <c r="J348" s="42" t="s">
        <v>1830</v>
      </c>
      <c r="K348" s="42" t="s">
        <v>1881</v>
      </c>
      <c r="L348" s="32" t="s">
        <v>1908</v>
      </c>
      <c r="M348" s="4" t="s">
        <v>2582</v>
      </c>
      <c r="N348" s="178">
        <v>2010</v>
      </c>
      <c r="O348" s="45" t="s">
        <v>1090</v>
      </c>
      <c r="P348" s="45" t="s">
        <v>1091</v>
      </c>
      <c r="Q348" s="178">
        <v>3</v>
      </c>
      <c r="R348" s="222" t="s">
        <v>2581</v>
      </c>
      <c r="S348" s="29" t="s">
        <v>1397</v>
      </c>
      <c r="T348" s="44">
        <v>20053799</v>
      </c>
      <c r="U348" s="45"/>
      <c r="V348" s="45"/>
      <c r="AC348" s="229"/>
      <c r="AD348" s="201"/>
    </row>
    <row r="349" spans="1:30" ht="15" customHeight="1">
      <c r="A349" s="47" t="s">
        <v>1092</v>
      </c>
      <c r="B349" s="7" t="s">
        <v>1093</v>
      </c>
      <c r="C349" s="6" t="s">
        <v>372</v>
      </c>
      <c r="D349" s="2" t="s">
        <v>1088</v>
      </c>
      <c r="E349" s="2" t="s">
        <v>1959</v>
      </c>
      <c r="F349" s="2" t="s">
        <v>1960</v>
      </c>
      <c r="G349" s="217">
        <v>134</v>
      </c>
      <c r="H349" s="12" t="s">
        <v>1088</v>
      </c>
      <c r="I349" s="60" t="s">
        <v>1876</v>
      </c>
      <c r="J349" s="42" t="s">
        <v>1830</v>
      </c>
      <c r="K349" s="42" t="s">
        <v>1877</v>
      </c>
      <c r="L349" s="32" t="s">
        <v>1094</v>
      </c>
      <c r="M349" s="4" t="s">
        <v>2580</v>
      </c>
      <c r="N349" s="222">
        <v>2010</v>
      </c>
      <c r="O349" s="4" t="s">
        <v>1090</v>
      </c>
      <c r="P349" s="4" t="s">
        <v>1091</v>
      </c>
      <c r="Q349" s="222">
        <v>3</v>
      </c>
      <c r="R349" s="222" t="s">
        <v>2581</v>
      </c>
      <c r="S349" s="3" t="s">
        <v>1397</v>
      </c>
      <c r="T349" s="23">
        <v>20053799</v>
      </c>
      <c r="U349" s="45"/>
      <c r="V349" s="45"/>
      <c r="AC349" s="229"/>
      <c r="AD349" s="47"/>
    </row>
    <row r="350" spans="1:30" ht="15" customHeight="1">
      <c r="A350" s="46" t="s">
        <v>1217</v>
      </c>
      <c r="B350" s="7" t="s">
        <v>1218</v>
      </c>
      <c r="C350" s="6" t="s">
        <v>256</v>
      </c>
      <c r="D350" s="2" t="s">
        <v>1219</v>
      </c>
      <c r="E350" s="2" t="s">
        <v>1747</v>
      </c>
      <c r="F350" s="2" t="s">
        <v>1965</v>
      </c>
      <c r="G350" s="217">
        <v>119</v>
      </c>
      <c r="H350" s="2" t="s">
        <v>1219</v>
      </c>
      <c r="I350" s="6" t="s">
        <v>1747</v>
      </c>
      <c r="J350" s="6" t="s">
        <v>133</v>
      </c>
      <c r="K350" s="4" t="s">
        <v>1748</v>
      </c>
      <c r="L350" s="32" t="s">
        <v>374</v>
      </c>
      <c r="M350" s="4" t="s">
        <v>2627</v>
      </c>
      <c r="N350" s="222">
        <v>2002</v>
      </c>
      <c r="O350" s="4" t="s">
        <v>1220</v>
      </c>
      <c r="P350" s="4" t="s">
        <v>22</v>
      </c>
      <c r="Q350" s="222">
        <v>31</v>
      </c>
      <c r="R350" s="222">
        <v>41651</v>
      </c>
      <c r="S350" s="3" t="s">
        <v>1221</v>
      </c>
      <c r="T350" s="23">
        <v>12100478</v>
      </c>
      <c r="AC350" s="229"/>
      <c r="AD350" s="47"/>
    </row>
    <row r="351" spans="1:30" ht="15" customHeight="1">
      <c r="A351" s="55" t="s">
        <v>1887</v>
      </c>
      <c r="B351" s="7" t="s">
        <v>1888</v>
      </c>
      <c r="C351" s="2" t="s">
        <v>372</v>
      </c>
      <c r="D351" s="2" t="s">
        <v>1088</v>
      </c>
      <c r="E351" s="2" t="s">
        <v>1959</v>
      </c>
      <c r="F351" s="2" t="s">
        <v>1960</v>
      </c>
      <c r="G351" s="217">
        <v>134</v>
      </c>
      <c r="H351" s="12" t="s">
        <v>1088</v>
      </c>
      <c r="I351" s="59" t="s">
        <v>1888</v>
      </c>
      <c r="J351" s="6" t="s">
        <v>1830</v>
      </c>
      <c r="K351" s="6" t="s">
        <v>1889</v>
      </c>
      <c r="L351" s="32" t="s">
        <v>1908</v>
      </c>
      <c r="M351" s="4" t="s">
        <v>2492</v>
      </c>
      <c r="N351" s="222">
        <v>2013</v>
      </c>
      <c r="O351" s="3" t="s">
        <v>1652</v>
      </c>
      <c r="P351" s="4" t="s">
        <v>1653</v>
      </c>
      <c r="Q351" s="222">
        <v>162</v>
      </c>
      <c r="R351" s="222" t="s">
        <v>2364</v>
      </c>
      <c r="S351" s="4" t="s">
        <v>1654</v>
      </c>
      <c r="T351" s="23">
        <v>23542150</v>
      </c>
      <c r="U351" s="45"/>
      <c r="V351" s="45"/>
      <c r="AC351" s="229"/>
      <c r="AD351" s="55"/>
    </row>
    <row r="352" spans="1:30" s="242" customFormat="1" ht="20" customHeight="1">
      <c r="A352" s="232" t="s">
        <v>26</v>
      </c>
      <c r="B352" s="233"/>
      <c r="C352" s="234"/>
      <c r="D352" s="234"/>
      <c r="E352" s="234"/>
      <c r="F352" s="234" t="s">
        <v>1908</v>
      </c>
      <c r="G352" s="235"/>
      <c r="H352" s="234"/>
      <c r="I352" s="234"/>
      <c r="J352" s="234"/>
      <c r="K352" s="236"/>
      <c r="L352" s="237"/>
      <c r="M352" s="236"/>
      <c r="N352" s="236"/>
      <c r="O352" s="236"/>
      <c r="P352" s="236"/>
      <c r="Q352" s="236"/>
      <c r="R352" s="238"/>
      <c r="S352" s="236"/>
      <c r="T352" s="236"/>
      <c r="U352" s="236"/>
      <c r="V352" s="236"/>
      <c r="W352" s="239"/>
      <c r="X352" s="239"/>
      <c r="Y352" s="239"/>
      <c r="Z352" s="239"/>
      <c r="AA352" s="239"/>
      <c r="AB352" s="239"/>
      <c r="AC352" s="240"/>
      <c r="AD352" s="241"/>
    </row>
    <row r="353" spans="1:30" ht="15" customHeight="1">
      <c r="A353" s="47" t="s">
        <v>24</v>
      </c>
      <c r="B353" s="7" t="s">
        <v>25</v>
      </c>
      <c r="C353" s="6" t="s">
        <v>26</v>
      </c>
      <c r="D353" s="2" t="s">
        <v>27</v>
      </c>
      <c r="E353" s="2" t="s">
        <v>2055</v>
      </c>
      <c r="F353" s="2" t="s">
        <v>2987</v>
      </c>
      <c r="G353" s="217" t="s">
        <v>2142</v>
      </c>
      <c r="H353" s="2" t="s">
        <v>27</v>
      </c>
      <c r="I353" s="4" t="s">
        <v>1693</v>
      </c>
      <c r="J353" s="6" t="s">
        <v>2992</v>
      </c>
      <c r="K353" s="6" t="s">
        <v>2907</v>
      </c>
      <c r="L353" s="32" t="s">
        <v>28</v>
      </c>
      <c r="M353" s="4" t="s">
        <v>2189</v>
      </c>
      <c r="N353" s="222">
        <v>2011</v>
      </c>
      <c r="O353" s="4" t="s">
        <v>29</v>
      </c>
      <c r="P353" s="4" t="s">
        <v>22</v>
      </c>
      <c r="Q353" s="222">
        <v>65</v>
      </c>
      <c r="R353" s="222" t="s">
        <v>2190</v>
      </c>
      <c r="S353" s="3" t="s">
        <v>30</v>
      </c>
      <c r="T353" s="23">
        <v>21265898</v>
      </c>
      <c r="AC353" s="229"/>
      <c r="AD353" s="47"/>
    </row>
    <row r="354" spans="1:30" ht="15" customHeight="1">
      <c r="A354" s="47" t="s">
        <v>66</v>
      </c>
      <c r="B354" s="7" t="s">
        <v>67</v>
      </c>
      <c r="C354" s="6" t="s">
        <v>26</v>
      </c>
      <c r="D354" s="2" t="s">
        <v>68</v>
      </c>
      <c r="E354" s="2" t="s">
        <v>2063</v>
      </c>
      <c r="F354" s="2" t="s">
        <v>2666</v>
      </c>
      <c r="G354" s="217">
        <v>131</v>
      </c>
      <c r="H354" s="2" t="s">
        <v>68</v>
      </c>
      <c r="I354" s="4" t="s">
        <v>1695</v>
      </c>
      <c r="J354" s="20" t="s">
        <v>133</v>
      </c>
      <c r="K354" s="6"/>
      <c r="L354" s="32" t="s">
        <v>69</v>
      </c>
      <c r="M354" s="4" t="s">
        <v>2200</v>
      </c>
      <c r="N354" s="222">
        <v>2005</v>
      </c>
      <c r="O354" s="4" t="s">
        <v>70</v>
      </c>
      <c r="P354" s="4" t="s">
        <v>57</v>
      </c>
      <c r="Q354" s="222">
        <v>139</v>
      </c>
      <c r="R354" s="222" t="s">
        <v>2201</v>
      </c>
      <c r="S354" s="3" t="s">
        <v>1335</v>
      </c>
      <c r="T354" s="23">
        <v>16299182</v>
      </c>
      <c r="AC354" s="229"/>
      <c r="AD354" s="47"/>
    </row>
    <row r="355" spans="1:30" s="4" customFormat="1" ht="14.25" customHeight="1">
      <c r="A355" s="124" t="s">
        <v>2897</v>
      </c>
      <c r="B355" s="270" t="s">
        <v>2896</v>
      </c>
      <c r="C355" s="42" t="s">
        <v>2977</v>
      </c>
      <c r="D355" s="42" t="s">
        <v>564</v>
      </c>
      <c r="E355" s="42" t="s">
        <v>1958</v>
      </c>
      <c r="F355" s="45"/>
      <c r="G355" s="62"/>
      <c r="H355" s="273" t="s">
        <v>564</v>
      </c>
      <c r="I355" s="62"/>
      <c r="J355" s="175" t="s">
        <v>2889</v>
      </c>
      <c r="K355" s="62" t="s">
        <v>2890</v>
      </c>
      <c r="L355" s="42"/>
      <c r="M355" s="43" t="s">
        <v>2891</v>
      </c>
      <c r="N355" s="271">
        <v>2007</v>
      </c>
      <c r="O355" s="43" t="s">
        <v>2892</v>
      </c>
      <c r="P355" s="43" t="s">
        <v>2893</v>
      </c>
      <c r="Q355" s="43">
        <v>14</v>
      </c>
      <c r="R355" s="45" t="s">
        <v>2894</v>
      </c>
      <c r="S355" s="272" t="s">
        <v>2895</v>
      </c>
      <c r="T355" s="25">
        <v>18267087</v>
      </c>
    </row>
    <row r="356" spans="1:30" ht="15" customHeight="1">
      <c r="A356" s="50" t="s">
        <v>107</v>
      </c>
      <c r="B356" s="7" t="s">
        <v>108</v>
      </c>
      <c r="C356" s="6" t="s">
        <v>109</v>
      </c>
      <c r="D356" s="2" t="s">
        <v>110</v>
      </c>
      <c r="E356" s="2" t="s">
        <v>2019</v>
      </c>
      <c r="F356" s="2" t="s">
        <v>2020</v>
      </c>
      <c r="G356" s="217">
        <v>28</v>
      </c>
      <c r="H356" s="12" t="s">
        <v>110</v>
      </c>
      <c r="I356" s="6" t="s">
        <v>111</v>
      </c>
      <c r="J356" s="20" t="s">
        <v>17</v>
      </c>
      <c r="K356" s="6" t="s">
        <v>112</v>
      </c>
      <c r="L356" s="32" t="s">
        <v>1908</v>
      </c>
      <c r="M356" s="4" t="s">
        <v>2219</v>
      </c>
      <c r="N356" s="222">
        <v>2005</v>
      </c>
      <c r="O356" s="4" t="s">
        <v>113</v>
      </c>
      <c r="P356" s="4" t="s">
        <v>22</v>
      </c>
      <c r="Q356" s="222">
        <v>43</v>
      </c>
      <c r="R356" s="222" t="s">
        <v>2220</v>
      </c>
      <c r="S356" s="3" t="s">
        <v>114</v>
      </c>
      <c r="T356" s="23">
        <v>15960620</v>
      </c>
      <c r="U356" s="45"/>
      <c r="AC356" s="229"/>
      <c r="AD356" s="50"/>
    </row>
    <row r="357" spans="1:30" ht="15" customHeight="1">
      <c r="A357" s="47" t="s">
        <v>152</v>
      </c>
      <c r="B357" s="7" t="s">
        <v>153</v>
      </c>
      <c r="C357" s="6" t="s">
        <v>26</v>
      </c>
      <c r="D357" s="2" t="s">
        <v>154</v>
      </c>
      <c r="E357" s="2" t="s">
        <v>2085</v>
      </c>
      <c r="F357" s="2" t="s">
        <v>2668</v>
      </c>
      <c r="G357" s="217">
        <v>132</v>
      </c>
      <c r="H357" s="6" t="s">
        <v>154</v>
      </c>
      <c r="I357" s="6" t="s">
        <v>1716</v>
      </c>
      <c r="J357" s="20" t="s">
        <v>1718</v>
      </c>
      <c r="K357" s="4" t="s">
        <v>1717</v>
      </c>
      <c r="L357" s="32" t="s">
        <v>155</v>
      </c>
      <c r="M357" s="4" t="s">
        <v>2235</v>
      </c>
      <c r="N357" s="222">
        <v>2005</v>
      </c>
      <c r="O357" s="4" t="s">
        <v>156</v>
      </c>
      <c r="P357" s="4" t="s">
        <v>46</v>
      </c>
      <c r="Q357" s="222">
        <v>17</v>
      </c>
      <c r="R357" s="222" t="s">
        <v>2236</v>
      </c>
      <c r="S357" s="3" t="s">
        <v>1340</v>
      </c>
      <c r="T357" s="9">
        <v>15805481</v>
      </c>
      <c r="AC357" s="229"/>
      <c r="AD357" s="47"/>
    </row>
    <row r="358" spans="1:30" ht="15" customHeight="1">
      <c r="A358" s="47" t="s">
        <v>181</v>
      </c>
      <c r="B358" s="7" t="s">
        <v>182</v>
      </c>
      <c r="C358" s="6" t="s">
        <v>183</v>
      </c>
      <c r="D358" s="2" t="s">
        <v>184</v>
      </c>
      <c r="E358" s="2" t="s">
        <v>2065</v>
      </c>
      <c r="F358" s="2" t="s">
        <v>2066</v>
      </c>
      <c r="G358" s="217">
        <v>108</v>
      </c>
      <c r="H358" s="12" t="s">
        <v>184</v>
      </c>
      <c r="I358" s="6" t="s">
        <v>1824</v>
      </c>
      <c r="J358" s="20" t="s">
        <v>1825</v>
      </c>
      <c r="K358" s="6" t="s">
        <v>1826</v>
      </c>
      <c r="L358" s="32" t="s">
        <v>185</v>
      </c>
      <c r="M358" s="4" t="s">
        <v>2245</v>
      </c>
      <c r="N358" s="222">
        <v>2002</v>
      </c>
      <c r="O358" s="4" t="s">
        <v>1319</v>
      </c>
      <c r="P358" s="4" t="s">
        <v>46</v>
      </c>
      <c r="Q358" s="222">
        <v>14</v>
      </c>
      <c r="R358" s="222" t="s">
        <v>2246</v>
      </c>
      <c r="S358" s="3" t="s">
        <v>1306</v>
      </c>
      <c r="T358" s="9">
        <v>11826297</v>
      </c>
      <c r="U358" s="45"/>
      <c r="V358" s="45"/>
      <c r="AC358" s="229"/>
      <c r="AD358" s="47"/>
    </row>
    <row r="359" spans="1:30" ht="15" customHeight="1">
      <c r="A359" s="47" t="s">
        <v>260</v>
      </c>
      <c r="B359" s="7" t="s">
        <v>261</v>
      </c>
      <c r="C359" s="6" t="s">
        <v>26</v>
      </c>
      <c r="D359" s="2" t="s">
        <v>2073</v>
      </c>
      <c r="E359" s="2" t="s">
        <v>2074</v>
      </c>
      <c r="F359" s="2" t="s">
        <v>2072</v>
      </c>
      <c r="G359" s="217">
        <v>108</v>
      </c>
      <c r="H359" s="12" t="s">
        <v>262</v>
      </c>
      <c r="I359" s="6" t="s">
        <v>1831</v>
      </c>
      <c r="J359" s="20" t="s">
        <v>1825</v>
      </c>
      <c r="K359" s="6" t="s">
        <v>1832</v>
      </c>
      <c r="L359" s="32" t="s">
        <v>263</v>
      </c>
      <c r="M359" s="4" t="s">
        <v>2275</v>
      </c>
      <c r="N359" s="222">
        <v>2009</v>
      </c>
      <c r="O359" s="4" t="s">
        <v>264</v>
      </c>
      <c r="P359" s="4" t="s">
        <v>22</v>
      </c>
      <c r="Q359" s="222">
        <v>58</v>
      </c>
      <c r="R359" s="222" t="s">
        <v>2276</v>
      </c>
      <c r="S359" s="3" t="s">
        <v>265</v>
      </c>
      <c r="T359" s="23">
        <v>19143999</v>
      </c>
      <c r="AC359" s="229"/>
      <c r="AD359" s="47"/>
    </row>
    <row r="360" spans="1:30" ht="15" customHeight="1">
      <c r="A360" s="47" t="s">
        <v>278</v>
      </c>
      <c r="B360" s="7" t="s">
        <v>279</v>
      </c>
      <c r="C360" s="6" t="s">
        <v>26</v>
      </c>
      <c r="D360" s="2" t="s">
        <v>280</v>
      </c>
      <c r="E360" s="2" t="s">
        <v>2049</v>
      </c>
      <c r="F360" s="2" t="s">
        <v>2050</v>
      </c>
      <c r="G360" s="217">
        <v>99</v>
      </c>
      <c r="H360" s="6" t="s">
        <v>280</v>
      </c>
      <c r="I360" s="4" t="s">
        <v>1721</v>
      </c>
      <c r="J360" s="20" t="s">
        <v>2918</v>
      </c>
      <c r="K360" s="4" t="s">
        <v>1722</v>
      </c>
      <c r="L360" s="32" t="s">
        <v>281</v>
      </c>
      <c r="M360" s="4" t="s">
        <v>2283</v>
      </c>
      <c r="N360" s="222">
        <v>2008</v>
      </c>
      <c r="O360" s="4" t="s">
        <v>282</v>
      </c>
      <c r="P360" s="4" t="s">
        <v>57</v>
      </c>
      <c r="Q360" s="222">
        <v>147</v>
      </c>
      <c r="R360" s="222" t="s">
        <v>2284</v>
      </c>
      <c r="S360" s="3" t="s">
        <v>1349</v>
      </c>
      <c r="T360" s="23">
        <v>18408046</v>
      </c>
      <c r="AC360" s="229"/>
      <c r="AD360" s="47"/>
    </row>
    <row r="361" spans="1:30" ht="15" customHeight="1">
      <c r="A361" s="58" t="s">
        <v>342</v>
      </c>
      <c r="B361" s="7" t="s">
        <v>343</v>
      </c>
      <c r="C361" s="6" t="s">
        <v>109</v>
      </c>
      <c r="D361" s="2" t="s">
        <v>110</v>
      </c>
      <c r="E361" s="2" t="s">
        <v>2019</v>
      </c>
      <c r="F361" s="2" t="s">
        <v>2020</v>
      </c>
      <c r="G361" s="217">
        <v>28</v>
      </c>
      <c r="H361" s="12" t="s">
        <v>110</v>
      </c>
      <c r="I361" s="6" t="s">
        <v>344</v>
      </c>
      <c r="J361" s="20" t="s">
        <v>17</v>
      </c>
      <c r="K361" s="20" t="s">
        <v>345</v>
      </c>
      <c r="L361" s="32" t="s">
        <v>1908</v>
      </c>
      <c r="M361" s="4" t="s">
        <v>2304</v>
      </c>
      <c r="N361" s="222">
        <v>2001</v>
      </c>
      <c r="O361" s="4" t="s">
        <v>346</v>
      </c>
      <c r="P361" s="4" t="s">
        <v>213</v>
      </c>
      <c r="Q361" s="222">
        <v>276</v>
      </c>
      <c r="R361" s="222" t="s">
        <v>2305</v>
      </c>
      <c r="S361" s="3" t="s">
        <v>347</v>
      </c>
      <c r="T361" s="9">
        <v>11278556</v>
      </c>
      <c r="AC361" s="229"/>
      <c r="AD361" s="50"/>
    </row>
    <row r="362" spans="1:30" ht="15" customHeight="1">
      <c r="A362" s="56" t="s">
        <v>376</v>
      </c>
      <c r="B362" s="7" t="s">
        <v>377</v>
      </c>
      <c r="C362" s="6" t="s">
        <v>1835</v>
      </c>
      <c r="D362" s="6" t="s">
        <v>2150</v>
      </c>
      <c r="E362" s="6" t="s">
        <v>2167</v>
      </c>
      <c r="F362" s="2" t="s">
        <v>2068</v>
      </c>
      <c r="G362" s="216" t="s">
        <v>1908</v>
      </c>
      <c r="H362" s="12" t="s">
        <v>2166</v>
      </c>
      <c r="I362" s="6" t="s">
        <v>1836</v>
      </c>
      <c r="J362" s="20" t="s">
        <v>1837</v>
      </c>
      <c r="K362" s="6" t="s">
        <v>1838</v>
      </c>
      <c r="L362" s="32" t="s">
        <v>378</v>
      </c>
      <c r="M362" s="4" t="s">
        <v>2314</v>
      </c>
      <c r="N362" s="224">
        <v>2010</v>
      </c>
      <c r="O362" s="3" t="s">
        <v>1678</v>
      </c>
      <c r="P362" s="3" t="s">
        <v>38</v>
      </c>
      <c r="Q362" s="224">
        <v>107</v>
      </c>
      <c r="R362" s="222" t="s">
        <v>2315</v>
      </c>
      <c r="S362" s="3" t="s">
        <v>1677</v>
      </c>
      <c r="T362" s="23">
        <v>20696912</v>
      </c>
      <c r="AC362" s="229"/>
      <c r="AD362" s="56"/>
    </row>
    <row r="363" spans="1:30" ht="15" customHeight="1">
      <c r="A363" s="47" t="s">
        <v>403</v>
      </c>
      <c r="B363" s="7" t="s">
        <v>404</v>
      </c>
      <c r="C363" s="6" t="s">
        <v>183</v>
      </c>
      <c r="D363" s="2" t="s">
        <v>405</v>
      </c>
      <c r="E363" s="2" t="s">
        <v>2067</v>
      </c>
      <c r="F363" s="2" t="s">
        <v>2068</v>
      </c>
      <c r="G363" s="217">
        <v>110</v>
      </c>
      <c r="H363" s="12" t="s">
        <v>405</v>
      </c>
      <c r="I363" s="6" t="s">
        <v>1839</v>
      </c>
      <c r="J363" s="20" t="s">
        <v>1837</v>
      </c>
      <c r="K363" s="6" t="s">
        <v>1840</v>
      </c>
      <c r="L363" s="32" t="s">
        <v>406</v>
      </c>
      <c r="M363" s="4" t="s">
        <v>2324</v>
      </c>
      <c r="N363" s="222">
        <v>2003</v>
      </c>
      <c r="O363" s="4" t="s">
        <v>407</v>
      </c>
      <c r="P363" s="4" t="s">
        <v>46</v>
      </c>
      <c r="Q363" s="222">
        <v>15</v>
      </c>
      <c r="R363" s="222" t="s">
        <v>2325</v>
      </c>
      <c r="S363" s="3" t="s">
        <v>1354</v>
      </c>
      <c r="T363" s="23">
        <v>12953106</v>
      </c>
      <c r="AC363" s="229"/>
      <c r="AD363" s="47"/>
    </row>
    <row r="364" spans="1:30" ht="15" customHeight="1">
      <c r="A364" s="51" t="s">
        <v>1644</v>
      </c>
      <c r="B364" s="1" t="s">
        <v>1645</v>
      </c>
      <c r="C364" s="2" t="s">
        <v>26</v>
      </c>
      <c r="D364" s="2" t="s">
        <v>1646</v>
      </c>
      <c r="E364" s="2" t="s">
        <v>2064</v>
      </c>
      <c r="F364" s="2" t="s">
        <v>2988</v>
      </c>
      <c r="G364" s="217" t="s">
        <v>2144</v>
      </c>
      <c r="H364" s="12" t="s">
        <v>1646</v>
      </c>
      <c r="I364" s="6" t="s">
        <v>1846</v>
      </c>
      <c r="J364" s="20" t="s">
        <v>1830</v>
      </c>
      <c r="K364" s="6" t="s">
        <v>1847</v>
      </c>
      <c r="L364" s="32" t="s">
        <v>1908</v>
      </c>
      <c r="M364" s="4" t="s">
        <v>2367</v>
      </c>
      <c r="N364" s="222">
        <v>2012</v>
      </c>
      <c r="O364" s="3" t="s">
        <v>1647</v>
      </c>
      <c r="P364" s="4" t="s">
        <v>1648</v>
      </c>
      <c r="Q364" s="222">
        <v>69</v>
      </c>
      <c r="R364" s="222" t="s">
        <v>2368</v>
      </c>
      <c r="S364" s="4" t="s">
        <v>1649</v>
      </c>
      <c r="T364" s="23">
        <v>22007900</v>
      </c>
      <c r="AC364" s="229"/>
      <c r="AD364" s="57"/>
    </row>
    <row r="365" spans="1:30" ht="15" customHeight="1">
      <c r="A365" s="46" t="s">
        <v>527</v>
      </c>
      <c r="B365" s="7" t="s">
        <v>528</v>
      </c>
      <c r="C365" s="6" t="s">
        <v>26</v>
      </c>
      <c r="D365" s="2" t="s">
        <v>2053</v>
      </c>
      <c r="E365" s="2" t="s">
        <v>2054</v>
      </c>
      <c r="F365" s="2" t="s">
        <v>2051</v>
      </c>
      <c r="G365" s="217">
        <v>99</v>
      </c>
      <c r="H365" s="2" t="s">
        <v>2946</v>
      </c>
      <c r="I365" s="6" t="s">
        <v>1759</v>
      </c>
      <c r="J365" s="20" t="s">
        <v>133</v>
      </c>
      <c r="K365" s="6"/>
      <c r="L365" s="32" t="s">
        <v>529</v>
      </c>
      <c r="M365" s="4" t="s">
        <v>2373</v>
      </c>
      <c r="N365" s="222">
        <v>2007</v>
      </c>
      <c r="O365" s="4" t="s">
        <v>530</v>
      </c>
      <c r="P365" s="4" t="s">
        <v>57</v>
      </c>
      <c r="Q365" s="222">
        <v>145</v>
      </c>
      <c r="R365" s="222" t="s">
        <v>2374</v>
      </c>
      <c r="S365" s="3" t="s">
        <v>1364</v>
      </c>
      <c r="T365" s="23">
        <v>17905860</v>
      </c>
      <c r="AC365" s="229"/>
      <c r="AD365" s="47"/>
    </row>
    <row r="366" spans="1:30" ht="15" customHeight="1">
      <c r="A366" s="46" t="s">
        <v>1419</v>
      </c>
      <c r="B366" s="17" t="s">
        <v>1534</v>
      </c>
      <c r="C366" s="2" t="s">
        <v>26</v>
      </c>
      <c r="D366" s="2" t="s">
        <v>2075</v>
      </c>
      <c r="E366" s="2" t="s">
        <v>2076</v>
      </c>
      <c r="F366" s="2" t="s">
        <v>2072</v>
      </c>
      <c r="G366" s="217">
        <v>108</v>
      </c>
      <c r="H366" s="12" t="s">
        <v>1461</v>
      </c>
      <c r="I366" s="6" t="s">
        <v>1848</v>
      </c>
      <c r="J366" s="20" t="s">
        <v>1825</v>
      </c>
      <c r="K366" s="61" t="s">
        <v>1849</v>
      </c>
      <c r="L366" s="32" t="s">
        <v>1908</v>
      </c>
      <c r="M366" s="4" t="s">
        <v>2380</v>
      </c>
      <c r="N366" s="222">
        <v>2013</v>
      </c>
      <c r="O366" s="4" t="s">
        <v>1500</v>
      </c>
      <c r="P366" s="4" t="s">
        <v>226</v>
      </c>
      <c r="Q366" s="222">
        <v>199</v>
      </c>
      <c r="R366" s="222" t="s">
        <v>2381</v>
      </c>
      <c r="S366" s="3" t="s">
        <v>1501</v>
      </c>
      <c r="T366" s="23">
        <v>23577648</v>
      </c>
      <c r="AC366" s="229"/>
      <c r="AD366" s="47"/>
    </row>
    <row r="367" spans="1:30" ht="15" customHeight="1">
      <c r="A367" s="47" t="s">
        <v>693</v>
      </c>
      <c r="B367" s="7" t="s">
        <v>694</v>
      </c>
      <c r="C367" s="6" t="s">
        <v>26</v>
      </c>
      <c r="D367" s="2" t="s">
        <v>695</v>
      </c>
      <c r="E367" s="2" t="s">
        <v>2057</v>
      </c>
      <c r="F367" s="2" t="s">
        <v>2987</v>
      </c>
      <c r="G367" s="217" t="s">
        <v>2143</v>
      </c>
      <c r="H367" s="2" t="s">
        <v>695</v>
      </c>
      <c r="I367" s="4" t="s">
        <v>1711</v>
      </c>
      <c r="J367" s="20" t="s">
        <v>133</v>
      </c>
      <c r="K367" s="15" t="s">
        <v>1712</v>
      </c>
      <c r="L367" s="32" t="s">
        <v>696</v>
      </c>
      <c r="M367" s="4" t="s">
        <v>2435</v>
      </c>
      <c r="N367" s="222">
        <v>2009</v>
      </c>
      <c r="O367" s="4" t="s">
        <v>697</v>
      </c>
      <c r="P367" s="4" t="s">
        <v>57</v>
      </c>
      <c r="Q367" s="222">
        <v>151</v>
      </c>
      <c r="R367" s="222" t="s">
        <v>2436</v>
      </c>
      <c r="S367" s="3" t="s">
        <v>1372</v>
      </c>
      <c r="T367" s="23">
        <v>19846542</v>
      </c>
      <c r="U367" s="45"/>
      <c r="V367" s="45"/>
      <c r="AC367" s="229"/>
      <c r="AD367" s="47"/>
    </row>
    <row r="368" spans="1:30" ht="15" customHeight="1">
      <c r="A368" s="46" t="s">
        <v>698</v>
      </c>
      <c r="B368" s="7" t="s">
        <v>699</v>
      </c>
      <c r="C368" s="6" t="s">
        <v>26</v>
      </c>
      <c r="D368" s="2" t="s">
        <v>2073</v>
      </c>
      <c r="E368" s="2" t="s">
        <v>2074</v>
      </c>
      <c r="F368" s="2" t="s">
        <v>2072</v>
      </c>
      <c r="G368" s="217">
        <v>108</v>
      </c>
      <c r="H368" s="12" t="s">
        <v>262</v>
      </c>
      <c r="I368" s="6" t="s">
        <v>1852</v>
      </c>
      <c r="J368" s="20" t="s">
        <v>1853</v>
      </c>
      <c r="K368" s="6" t="s">
        <v>1854</v>
      </c>
      <c r="L368" s="32" t="s">
        <v>700</v>
      </c>
      <c r="M368" s="4" t="s">
        <v>2437</v>
      </c>
      <c r="N368" s="222">
        <v>2009</v>
      </c>
      <c r="O368" s="4" t="s">
        <v>701</v>
      </c>
      <c r="P368" s="4" t="s">
        <v>46</v>
      </c>
      <c r="Q368" s="222">
        <v>21</v>
      </c>
      <c r="R368" s="222" t="s">
        <v>2438</v>
      </c>
      <c r="S368" s="29" t="s">
        <v>1373</v>
      </c>
      <c r="T368" s="23">
        <v>19690149</v>
      </c>
      <c r="AC368" s="229"/>
      <c r="AD368" s="47"/>
    </row>
    <row r="369" spans="1:30" ht="15" customHeight="1">
      <c r="A369" s="50" t="s">
        <v>802</v>
      </c>
      <c r="B369" s="7" t="s">
        <v>803</v>
      </c>
      <c r="C369" s="6" t="s">
        <v>109</v>
      </c>
      <c r="D369" s="2" t="s">
        <v>110</v>
      </c>
      <c r="E369" s="2" t="s">
        <v>2019</v>
      </c>
      <c r="F369" s="2" t="s">
        <v>2020</v>
      </c>
      <c r="G369" s="217">
        <v>28</v>
      </c>
      <c r="H369" s="12" t="s">
        <v>110</v>
      </c>
      <c r="I369" s="6" t="s">
        <v>804</v>
      </c>
      <c r="J369" s="20" t="s">
        <v>17</v>
      </c>
      <c r="K369" s="6" t="s">
        <v>805</v>
      </c>
      <c r="L369" s="32" t="s">
        <v>1908</v>
      </c>
      <c r="M369" s="4" t="s">
        <v>2478</v>
      </c>
      <c r="N369" s="222">
        <v>2007</v>
      </c>
      <c r="O369" s="4" t="s">
        <v>806</v>
      </c>
      <c r="P369" s="4" t="s">
        <v>213</v>
      </c>
      <c r="Q369" s="222">
        <v>282</v>
      </c>
      <c r="R369" s="222" t="s">
        <v>2479</v>
      </c>
      <c r="S369" s="3" t="s">
        <v>1288</v>
      </c>
      <c r="T369" s="23">
        <v>17652095</v>
      </c>
      <c r="AC369" s="229"/>
      <c r="AD369" s="50"/>
    </row>
    <row r="370" spans="1:30" ht="15" customHeight="1">
      <c r="A370" s="47" t="s">
        <v>807</v>
      </c>
      <c r="B370" s="7" t="s">
        <v>808</v>
      </c>
      <c r="C370" s="6" t="s">
        <v>26</v>
      </c>
      <c r="D370" s="2" t="s">
        <v>154</v>
      </c>
      <c r="E370" s="2" t="s">
        <v>2085</v>
      </c>
      <c r="F370" s="2" t="s">
        <v>2668</v>
      </c>
      <c r="G370" s="217">
        <v>132</v>
      </c>
      <c r="H370" s="2" t="s">
        <v>154</v>
      </c>
      <c r="I370" s="4" t="s">
        <v>1731</v>
      </c>
      <c r="J370" s="20" t="s">
        <v>1700</v>
      </c>
      <c r="K370" s="4" t="s">
        <v>1732</v>
      </c>
      <c r="L370" s="32" t="s">
        <v>809</v>
      </c>
      <c r="M370" s="4" t="s">
        <v>2480</v>
      </c>
      <c r="N370" s="222">
        <v>2008</v>
      </c>
      <c r="O370" s="4" t="s">
        <v>810</v>
      </c>
      <c r="P370" s="4" t="s">
        <v>46</v>
      </c>
      <c r="Q370" s="222">
        <v>20</v>
      </c>
      <c r="R370" s="222" t="s">
        <v>2481</v>
      </c>
      <c r="S370" s="3" t="s">
        <v>1381</v>
      </c>
      <c r="T370" s="9">
        <v>18281508</v>
      </c>
      <c r="AC370" s="229"/>
      <c r="AD370" s="47"/>
    </row>
    <row r="371" spans="1:30" ht="15" customHeight="1">
      <c r="A371" s="47" t="s">
        <v>867</v>
      </c>
      <c r="B371" s="7" t="s">
        <v>868</v>
      </c>
      <c r="C371" s="6" t="s">
        <v>26</v>
      </c>
      <c r="D371" s="2" t="s">
        <v>869</v>
      </c>
      <c r="E371" s="2" t="s">
        <v>2056</v>
      </c>
      <c r="F371" s="2" t="s">
        <v>2987</v>
      </c>
      <c r="G371" s="217" t="s">
        <v>2142</v>
      </c>
      <c r="H371" s="2" t="s">
        <v>869</v>
      </c>
      <c r="I371" s="4" t="s">
        <v>1733</v>
      </c>
      <c r="J371" s="20" t="s">
        <v>1700</v>
      </c>
      <c r="K371" s="6" t="s">
        <v>1734</v>
      </c>
      <c r="L371" s="32" t="s">
        <v>870</v>
      </c>
      <c r="M371" s="4" t="s">
        <v>2499</v>
      </c>
      <c r="N371" s="222">
        <v>2007</v>
      </c>
      <c r="O371" s="4" t="s">
        <v>871</v>
      </c>
      <c r="P371" s="4" t="s">
        <v>22</v>
      </c>
      <c r="Q371" s="222">
        <v>52</v>
      </c>
      <c r="R371" s="222" t="s">
        <v>2500</v>
      </c>
      <c r="S371" s="3" t="s">
        <v>872</v>
      </c>
      <c r="T371" s="23">
        <v>17883374</v>
      </c>
      <c r="AC371" s="229"/>
      <c r="AD371" s="47"/>
    </row>
    <row r="372" spans="1:30" ht="15" customHeight="1">
      <c r="A372" s="47" t="s">
        <v>882</v>
      </c>
      <c r="B372" s="7" t="s">
        <v>883</v>
      </c>
      <c r="C372" s="6" t="s">
        <v>26</v>
      </c>
      <c r="D372" s="2" t="s">
        <v>154</v>
      </c>
      <c r="E372" s="2" t="s">
        <v>2085</v>
      </c>
      <c r="F372" s="2" t="s">
        <v>2668</v>
      </c>
      <c r="G372" s="217">
        <v>132</v>
      </c>
      <c r="H372" s="2" t="s">
        <v>154</v>
      </c>
      <c r="I372" s="6" t="s">
        <v>1735</v>
      </c>
      <c r="J372" s="20" t="s">
        <v>830</v>
      </c>
      <c r="K372" s="4" t="s">
        <v>1736</v>
      </c>
      <c r="L372" s="32" t="s">
        <v>884</v>
      </c>
      <c r="M372" s="4" t="s">
        <v>2503</v>
      </c>
      <c r="N372" s="222">
        <v>2005</v>
      </c>
      <c r="O372" s="4" t="s">
        <v>885</v>
      </c>
      <c r="P372" s="4" t="s">
        <v>57</v>
      </c>
      <c r="Q372" s="222">
        <v>138</v>
      </c>
      <c r="R372" s="222" t="s">
        <v>2504</v>
      </c>
      <c r="S372" s="3" t="s">
        <v>1385</v>
      </c>
      <c r="T372" s="9">
        <v>15923324</v>
      </c>
      <c r="AC372" s="229"/>
      <c r="AD372" s="47"/>
    </row>
    <row r="373" spans="1:30" ht="15" customHeight="1">
      <c r="A373" s="47" t="s">
        <v>909</v>
      </c>
      <c r="B373" s="7" t="s">
        <v>910</v>
      </c>
      <c r="C373" s="6" t="s">
        <v>26</v>
      </c>
      <c r="D373" s="2" t="s">
        <v>27</v>
      </c>
      <c r="E373" s="2" t="s">
        <v>2055</v>
      </c>
      <c r="F373" s="2" t="s">
        <v>2987</v>
      </c>
      <c r="G373" s="217" t="s">
        <v>2142</v>
      </c>
      <c r="H373" s="2" t="s">
        <v>27</v>
      </c>
      <c r="I373" s="4" t="s">
        <v>1737</v>
      </c>
      <c r="J373" s="20" t="s">
        <v>1694</v>
      </c>
      <c r="K373" s="6"/>
      <c r="L373" s="32" t="s">
        <v>28</v>
      </c>
      <c r="M373" s="4" t="s">
        <v>2189</v>
      </c>
      <c r="N373" s="222">
        <v>2011</v>
      </c>
      <c r="O373" s="4" t="s">
        <v>29</v>
      </c>
      <c r="P373" s="4" t="s">
        <v>22</v>
      </c>
      <c r="Q373" s="222">
        <v>65</v>
      </c>
      <c r="R373" s="222" t="s">
        <v>2190</v>
      </c>
      <c r="S373" s="3" t="s">
        <v>30</v>
      </c>
      <c r="T373" s="23">
        <v>21265898</v>
      </c>
      <c r="AC373" s="229"/>
      <c r="AD373" s="47"/>
    </row>
    <row r="374" spans="1:30" ht="15" customHeight="1">
      <c r="A374" s="47" t="s">
        <v>961</v>
      </c>
      <c r="B374" s="7" t="s">
        <v>962</v>
      </c>
      <c r="C374" s="6" t="s">
        <v>26</v>
      </c>
      <c r="D374" s="2" t="s">
        <v>239</v>
      </c>
      <c r="E374" s="2" t="s">
        <v>2025</v>
      </c>
      <c r="F374" s="2" t="s">
        <v>2026</v>
      </c>
      <c r="G374" s="217">
        <v>111</v>
      </c>
      <c r="H374" s="12" t="s">
        <v>239</v>
      </c>
      <c r="I374" s="6" t="s">
        <v>1868</v>
      </c>
      <c r="J374" s="20" t="s">
        <v>1825</v>
      </c>
      <c r="K374" s="6" t="s">
        <v>1869</v>
      </c>
      <c r="L374" s="32" t="s">
        <v>378</v>
      </c>
      <c r="M374" s="4" t="s">
        <v>2531</v>
      </c>
      <c r="N374" s="222">
        <v>2009</v>
      </c>
      <c r="O374" s="4" t="s">
        <v>963</v>
      </c>
      <c r="P374" s="4" t="s">
        <v>38</v>
      </c>
      <c r="Q374" s="222">
        <v>106</v>
      </c>
      <c r="R374" s="222" t="s">
        <v>2532</v>
      </c>
      <c r="S374" s="3" t="s">
        <v>1389</v>
      </c>
      <c r="T374" s="9">
        <v>19918071</v>
      </c>
      <c r="U374" s="45"/>
      <c r="V374" s="45"/>
      <c r="AC374" s="229"/>
      <c r="AD374" s="47"/>
    </row>
    <row r="375" spans="1:30" ht="15" customHeight="1">
      <c r="A375" s="57" t="s">
        <v>1655</v>
      </c>
      <c r="B375" s="1" t="s">
        <v>1656</v>
      </c>
      <c r="C375" s="2" t="s">
        <v>183</v>
      </c>
      <c r="D375" s="2" t="s">
        <v>405</v>
      </c>
      <c r="E375" s="2" t="s">
        <v>2067</v>
      </c>
      <c r="F375" s="2" t="s">
        <v>2068</v>
      </c>
      <c r="G375" s="217">
        <v>110</v>
      </c>
      <c r="H375" s="12" t="s">
        <v>405</v>
      </c>
      <c r="I375" s="6" t="s">
        <v>1870</v>
      </c>
      <c r="J375" s="20" t="s">
        <v>1866</v>
      </c>
      <c r="K375" s="6" t="s">
        <v>1871</v>
      </c>
      <c r="L375" s="32" t="s">
        <v>1908</v>
      </c>
      <c r="M375" s="4" t="s">
        <v>2551</v>
      </c>
      <c r="N375" s="222">
        <v>2011</v>
      </c>
      <c r="O375" s="3" t="s">
        <v>1657</v>
      </c>
      <c r="P375" s="4" t="s">
        <v>1658</v>
      </c>
      <c r="Q375" s="222">
        <v>23</v>
      </c>
      <c r="R375" s="222" t="s">
        <v>2552</v>
      </c>
      <c r="S375" s="4" t="s">
        <v>1659</v>
      </c>
      <c r="T375" s="23">
        <v>21278126</v>
      </c>
      <c r="U375" s="45"/>
      <c r="V375" s="45"/>
      <c r="AC375" s="229"/>
      <c r="AD375" s="57"/>
    </row>
    <row r="376" spans="1:30" ht="15" customHeight="1">
      <c r="A376" s="47" t="s">
        <v>1055</v>
      </c>
      <c r="B376" s="7" t="s">
        <v>1056</v>
      </c>
      <c r="C376" s="6" t="s">
        <v>26</v>
      </c>
      <c r="D376" s="2" t="s">
        <v>695</v>
      </c>
      <c r="E376" s="2" t="s">
        <v>2057</v>
      </c>
      <c r="F376" s="2" t="s">
        <v>2987</v>
      </c>
      <c r="G376" s="217" t="s">
        <v>2143</v>
      </c>
      <c r="H376" s="2" t="s">
        <v>695</v>
      </c>
      <c r="I376" s="4" t="s">
        <v>1713</v>
      </c>
      <c r="J376" s="20" t="s">
        <v>133</v>
      </c>
      <c r="K376" s="40"/>
      <c r="L376" s="32" t="s">
        <v>696</v>
      </c>
      <c r="M376" s="4" t="s">
        <v>2435</v>
      </c>
      <c r="N376" s="222">
        <v>2009</v>
      </c>
      <c r="O376" s="4" t="s">
        <v>697</v>
      </c>
      <c r="P376" s="4" t="s">
        <v>57</v>
      </c>
      <c r="Q376" s="222">
        <v>151</v>
      </c>
      <c r="R376" s="222" t="s">
        <v>2436</v>
      </c>
      <c r="S376" s="3" t="s">
        <v>1372</v>
      </c>
      <c r="T376" s="23">
        <v>19846542</v>
      </c>
      <c r="AC376" s="229"/>
      <c r="AD376" s="47"/>
    </row>
    <row r="377" spans="1:30" ht="15" customHeight="1">
      <c r="A377" s="57" t="s">
        <v>1660</v>
      </c>
      <c r="B377" s="1" t="s">
        <v>1661</v>
      </c>
      <c r="C377" s="2" t="s">
        <v>26</v>
      </c>
      <c r="D377" s="2" t="s">
        <v>1662</v>
      </c>
      <c r="E377" s="2" t="s">
        <v>2077</v>
      </c>
      <c r="F377" s="2" t="s">
        <v>2072</v>
      </c>
      <c r="G377" s="217">
        <v>108</v>
      </c>
      <c r="H377" s="12" t="s">
        <v>1662</v>
      </c>
      <c r="I377" s="6" t="s">
        <v>1872</v>
      </c>
      <c r="J377" s="20" t="s">
        <v>1853</v>
      </c>
      <c r="K377" s="6" t="s">
        <v>1873</v>
      </c>
      <c r="L377" s="32" t="s">
        <v>1908</v>
      </c>
      <c r="M377" s="4" t="s">
        <v>2573</v>
      </c>
      <c r="N377" s="222">
        <v>2012</v>
      </c>
      <c r="O377" s="3" t="s">
        <v>1663</v>
      </c>
      <c r="P377" s="4" t="s">
        <v>1601</v>
      </c>
      <c r="Q377" s="222">
        <v>236</v>
      </c>
      <c r="R377" s="222" t="s">
        <v>2574</v>
      </c>
      <c r="S377" s="4" t="s">
        <v>1664</v>
      </c>
      <c r="T377" s="23">
        <v>22932846</v>
      </c>
      <c r="U377" s="4" t="s">
        <v>2575</v>
      </c>
      <c r="V377" s="69">
        <v>2012</v>
      </c>
      <c r="W377" s="69" t="s">
        <v>2576</v>
      </c>
      <c r="X377" s="69" t="s">
        <v>57</v>
      </c>
      <c r="Y377" s="69">
        <v>159</v>
      </c>
      <c r="Z377" s="69" t="s">
        <v>2577</v>
      </c>
      <c r="AA377" s="4" t="s">
        <v>1665</v>
      </c>
      <c r="AB377" s="23">
        <v>22392280</v>
      </c>
      <c r="AC377" s="229"/>
      <c r="AD377" s="57"/>
    </row>
    <row r="378" spans="1:30" s="297" customFormat="1" ht="15" customHeight="1">
      <c r="A378" s="282" t="s">
        <v>3009</v>
      </c>
      <c r="B378" s="283" t="s">
        <v>3008</v>
      </c>
      <c r="C378" s="284" t="s">
        <v>2947</v>
      </c>
      <c r="D378" s="285" t="s">
        <v>2950</v>
      </c>
      <c r="E378" s="285" t="s">
        <v>2949</v>
      </c>
      <c r="F378" s="285" t="s">
        <v>2020</v>
      </c>
      <c r="G378" s="286">
        <v>28</v>
      </c>
      <c r="H378" s="287" t="s">
        <v>2950</v>
      </c>
      <c r="I378" s="284" t="s">
        <v>1890</v>
      </c>
      <c r="J378" s="288" t="s">
        <v>104</v>
      </c>
      <c r="K378" s="284" t="s">
        <v>2951</v>
      </c>
      <c r="L378" s="289" t="s">
        <v>1908</v>
      </c>
      <c r="M378" s="290" t="s">
        <v>2588</v>
      </c>
      <c r="N378" s="291">
        <v>2007</v>
      </c>
      <c r="O378" s="292" t="s">
        <v>806</v>
      </c>
      <c r="P378" s="292" t="s">
        <v>213</v>
      </c>
      <c r="Q378" s="291">
        <v>282</v>
      </c>
      <c r="R378" s="293" t="s">
        <v>2479</v>
      </c>
      <c r="S378" s="294" t="s">
        <v>1288</v>
      </c>
      <c r="T378" s="295">
        <v>17652095</v>
      </c>
      <c r="U378" s="292"/>
      <c r="V378" s="292"/>
      <c r="W378" s="292"/>
      <c r="X378" s="292"/>
      <c r="Y378" s="292"/>
      <c r="Z378" s="292"/>
      <c r="AA378" s="292"/>
      <c r="AB378" s="292"/>
      <c r="AC378" s="296"/>
      <c r="AD378" s="282"/>
    </row>
    <row r="379" spans="1:30" ht="15" customHeight="1">
      <c r="A379" s="47" t="s">
        <v>1431</v>
      </c>
      <c r="B379" s="17" t="s">
        <v>1456</v>
      </c>
      <c r="C379" s="2" t="s">
        <v>26</v>
      </c>
      <c r="D379" s="2" t="s">
        <v>1462</v>
      </c>
      <c r="E379" s="2" t="s">
        <v>2052</v>
      </c>
      <c r="F379" s="2" t="s">
        <v>2051</v>
      </c>
      <c r="G379" s="217">
        <v>99</v>
      </c>
      <c r="H379" s="2" t="s">
        <v>1462</v>
      </c>
      <c r="I379" s="4" t="s">
        <v>1819</v>
      </c>
      <c r="J379" s="20" t="s">
        <v>133</v>
      </c>
      <c r="K379" s="4" t="s">
        <v>1812</v>
      </c>
      <c r="L379" s="32" t="s">
        <v>1908</v>
      </c>
      <c r="M379" s="4" t="s">
        <v>2595</v>
      </c>
      <c r="N379" s="222">
        <v>2012</v>
      </c>
      <c r="O379" s="4" t="s">
        <v>1515</v>
      </c>
      <c r="P379" s="4" t="s">
        <v>291</v>
      </c>
      <c r="Q379" s="222">
        <v>53</v>
      </c>
      <c r="R379" s="222" t="s">
        <v>2596</v>
      </c>
      <c r="S379" s="3" t="s">
        <v>1811</v>
      </c>
      <c r="T379" s="23">
        <v>22318862</v>
      </c>
      <c r="U379" s="26"/>
      <c r="AC379" s="229"/>
      <c r="AD379" s="47"/>
    </row>
    <row r="380" spans="1:30" ht="15" customHeight="1">
      <c r="A380" s="47" t="s">
        <v>1183</v>
      </c>
      <c r="B380" s="7" t="s">
        <v>1184</v>
      </c>
      <c r="C380" s="6" t="s">
        <v>26</v>
      </c>
      <c r="D380" s="2" t="s">
        <v>2073</v>
      </c>
      <c r="E380" s="2" t="s">
        <v>2074</v>
      </c>
      <c r="F380" s="2" t="s">
        <v>2072</v>
      </c>
      <c r="G380" s="217">
        <v>108</v>
      </c>
      <c r="H380" s="12" t="s">
        <v>262</v>
      </c>
      <c r="I380" s="6" t="s">
        <v>1883</v>
      </c>
      <c r="J380" s="20" t="s">
        <v>1825</v>
      </c>
      <c r="K380" s="6" t="s">
        <v>1884</v>
      </c>
      <c r="L380" s="32" t="s">
        <v>1185</v>
      </c>
      <c r="M380" s="4" t="s">
        <v>2614</v>
      </c>
      <c r="N380" s="222">
        <v>2008</v>
      </c>
      <c r="O380" s="4" t="s">
        <v>1186</v>
      </c>
      <c r="P380" s="4" t="s">
        <v>46</v>
      </c>
      <c r="Q380" s="222">
        <v>20</v>
      </c>
      <c r="R380" s="222" t="s">
        <v>2500</v>
      </c>
      <c r="S380" s="3" t="s">
        <v>1404</v>
      </c>
      <c r="T380" s="23">
        <v>18364466</v>
      </c>
      <c r="U380" s="45"/>
      <c r="V380" s="45"/>
      <c r="AC380" s="229"/>
      <c r="AD380" s="47"/>
    </row>
    <row r="381" spans="1:30" ht="15" customHeight="1">
      <c r="A381" s="47" t="s">
        <v>1200</v>
      </c>
      <c r="B381" s="7" t="s">
        <v>1201</v>
      </c>
      <c r="C381" s="6" t="s">
        <v>26</v>
      </c>
      <c r="D381" s="2" t="s">
        <v>1202</v>
      </c>
      <c r="E381" s="2" t="s">
        <v>2062</v>
      </c>
      <c r="F381" s="2" t="s">
        <v>2673</v>
      </c>
      <c r="G381" s="217">
        <v>129</v>
      </c>
      <c r="H381" s="6" t="s">
        <v>1202</v>
      </c>
      <c r="I381" s="4" t="s">
        <v>1745</v>
      </c>
      <c r="J381" s="20" t="s">
        <v>2919</v>
      </c>
      <c r="K381" s="4" t="s">
        <v>1746</v>
      </c>
      <c r="L381" s="32" t="s">
        <v>1203</v>
      </c>
      <c r="M381" s="4" t="s">
        <v>2620</v>
      </c>
      <c r="N381" s="222">
        <v>2002</v>
      </c>
      <c r="O381" s="4" t="s">
        <v>1204</v>
      </c>
      <c r="P381" s="4" t="s">
        <v>46</v>
      </c>
      <c r="Q381" s="222">
        <v>14</v>
      </c>
      <c r="R381" s="222" t="s">
        <v>2621</v>
      </c>
      <c r="S381" s="3" t="s">
        <v>1407</v>
      </c>
      <c r="T381" s="23">
        <v>12368500</v>
      </c>
      <c r="AC381" s="229"/>
      <c r="AD381" s="47"/>
    </row>
    <row r="382" spans="1:30" ht="15" customHeight="1">
      <c r="A382" s="47" t="s">
        <v>1433</v>
      </c>
      <c r="B382" s="17" t="s">
        <v>1458</v>
      </c>
      <c r="C382" s="2" t="s">
        <v>26</v>
      </c>
      <c r="D382" s="2" t="s">
        <v>1462</v>
      </c>
      <c r="E382" s="2" t="s">
        <v>2052</v>
      </c>
      <c r="F382" s="2" t="s">
        <v>2051</v>
      </c>
      <c r="G382" s="217">
        <v>99</v>
      </c>
      <c r="H382" s="2" t="s">
        <v>1462</v>
      </c>
      <c r="I382" s="4" t="s">
        <v>1818</v>
      </c>
      <c r="J382" s="20" t="s">
        <v>133</v>
      </c>
      <c r="K382" s="4" t="s">
        <v>1812</v>
      </c>
      <c r="L382" s="32" t="s">
        <v>1908</v>
      </c>
      <c r="M382" s="4" t="s">
        <v>2595</v>
      </c>
      <c r="N382" s="222">
        <v>2012</v>
      </c>
      <c r="O382" s="4" t="s">
        <v>1515</v>
      </c>
      <c r="P382" s="4" t="s">
        <v>291</v>
      </c>
      <c r="Q382" s="222">
        <v>53</v>
      </c>
      <c r="R382" s="222" t="s">
        <v>2596</v>
      </c>
      <c r="S382" s="3" t="s">
        <v>1811</v>
      </c>
      <c r="T382" s="23">
        <v>22318862</v>
      </c>
      <c r="U382" s="26"/>
      <c r="AC382" s="229"/>
      <c r="AD382" s="47"/>
    </row>
    <row r="383" spans="1:30" ht="15" customHeight="1">
      <c r="A383" s="47" t="s">
        <v>1271</v>
      </c>
      <c r="B383" s="7" t="s">
        <v>1272</v>
      </c>
      <c r="C383" s="6" t="s">
        <v>26</v>
      </c>
      <c r="D383" s="2" t="s">
        <v>1273</v>
      </c>
      <c r="E383" s="2" t="s">
        <v>1752</v>
      </c>
      <c r="F383" s="2" t="s">
        <v>2674</v>
      </c>
      <c r="G383" s="217">
        <v>123</v>
      </c>
      <c r="H383" s="2" t="s">
        <v>1273</v>
      </c>
      <c r="I383" s="6" t="s">
        <v>1752</v>
      </c>
      <c r="J383" s="20" t="s">
        <v>1753</v>
      </c>
      <c r="K383" s="4" t="s">
        <v>1754</v>
      </c>
      <c r="L383" s="32" t="s">
        <v>1274</v>
      </c>
      <c r="M383" s="4" t="s">
        <v>2646</v>
      </c>
      <c r="N383" s="222">
        <v>2006</v>
      </c>
      <c r="O383" s="4" t="s">
        <v>1275</v>
      </c>
      <c r="P383" s="4" t="s">
        <v>38</v>
      </c>
      <c r="Q383" s="222">
        <v>103</v>
      </c>
      <c r="R383" s="222" t="s">
        <v>2647</v>
      </c>
      <c r="S383" s="3" t="s">
        <v>1411</v>
      </c>
      <c r="T383" s="23">
        <v>16880402</v>
      </c>
      <c r="AC383" s="229"/>
      <c r="AD383" s="47"/>
    </row>
    <row r="384" spans="1:30" ht="15" customHeight="1">
      <c r="A384" s="50" t="s">
        <v>1285</v>
      </c>
      <c r="B384" s="7" t="s">
        <v>1286</v>
      </c>
      <c r="C384" s="6" t="s">
        <v>109</v>
      </c>
      <c r="D384" s="2" t="s">
        <v>110</v>
      </c>
      <c r="E384" s="2" t="s">
        <v>2019</v>
      </c>
      <c r="F384" s="2" t="s">
        <v>2020</v>
      </c>
      <c r="G384" s="217">
        <v>28</v>
      </c>
      <c r="H384" s="12" t="s">
        <v>110</v>
      </c>
      <c r="I384" s="6" t="s">
        <v>1287</v>
      </c>
      <c r="J384" s="2" t="s">
        <v>17</v>
      </c>
      <c r="K384" s="6" t="s">
        <v>805</v>
      </c>
      <c r="L384" s="32" t="s">
        <v>1908</v>
      </c>
      <c r="M384" s="4" t="s">
        <v>2478</v>
      </c>
      <c r="N384" s="222">
        <v>2007</v>
      </c>
      <c r="O384" s="4" t="s">
        <v>806</v>
      </c>
      <c r="P384" s="4" t="s">
        <v>213</v>
      </c>
      <c r="Q384" s="222">
        <v>282</v>
      </c>
      <c r="R384" s="222" t="s">
        <v>2479</v>
      </c>
      <c r="S384" s="3" t="s">
        <v>1288</v>
      </c>
      <c r="T384" s="23">
        <v>17652095</v>
      </c>
      <c r="AC384" s="229"/>
      <c r="AD384" s="50"/>
    </row>
    <row r="385" spans="1:30" ht="20" customHeight="1">
      <c r="A385" s="232" t="s">
        <v>54</v>
      </c>
      <c r="B385" s="85"/>
      <c r="C385" s="78"/>
      <c r="D385" s="78"/>
      <c r="E385" s="78"/>
      <c r="F385" s="78" t="s">
        <v>1908</v>
      </c>
      <c r="G385" s="84"/>
      <c r="H385" s="78"/>
      <c r="I385" s="78"/>
      <c r="J385" s="78"/>
      <c r="K385" s="78"/>
      <c r="L385" s="79"/>
      <c r="M385" s="80"/>
      <c r="N385" s="81"/>
      <c r="O385" s="80"/>
      <c r="P385" s="80"/>
      <c r="Q385" s="80"/>
      <c r="R385" s="81"/>
      <c r="S385" s="80"/>
      <c r="T385" s="80"/>
      <c r="U385" s="83"/>
      <c r="V385" s="83"/>
      <c r="W385" s="82"/>
      <c r="X385" s="82"/>
      <c r="Y385" s="82"/>
      <c r="Z385" s="82"/>
      <c r="AA385" s="82"/>
      <c r="AB385" s="82"/>
      <c r="AC385" s="229"/>
      <c r="AD385" s="202"/>
    </row>
    <row r="386" spans="1:30" s="45" customFormat="1" ht="15" customHeight="1">
      <c r="A386" s="50" t="s">
        <v>1910</v>
      </c>
      <c r="B386" s="7" t="s">
        <v>1911</v>
      </c>
      <c r="C386" s="2" t="s">
        <v>54</v>
      </c>
      <c r="D386" s="2" t="s">
        <v>2926</v>
      </c>
      <c r="E386" s="2" t="s">
        <v>2927</v>
      </c>
      <c r="F386" s="2" t="s">
        <v>1955</v>
      </c>
      <c r="G386" s="217">
        <v>30</v>
      </c>
      <c r="H386" s="2" t="s">
        <v>2973</v>
      </c>
      <c r="I386" s="2" t="s">
        <v>2989</v>
      </c>
      <c r="J386" s="6" t="s">
        <v>104</v>
      </c>
      <c r="K386" s="66" t="s">
        <v>2906</v>
      </c>
      <c r="L386" s="32" t="s">
        <v>1908</v>
      </c>
      <c r="M386" s="4" t="s">
        <v>2202</v>
      </c>
      <c r="N386" s="222">
        <v>2013</v>
      </c>
      <c r="O386" s="4" t="s">
        <v>1912</v>
      </c>
      <c r="P386" s="4" t="s">
        <v>57</v>
      </c>
      <c r="Q386" s="222">
        <v>161</v>
      </c>
      <c r="R386" s="222" t="s">
        <v>2203</v>
      </c>
      <c r="S386" s="3" t="s">
        <v>1913</v>
      </c>
      <c r="T386" s="23">
        <v>23175755</v>
      </c>
      <c r="U386" s="4"/>
      <c r="V386" s="4"/>
      <c r="W386" s="43"/>
      <c r="X386" s="43"/>
      <c r="Y386" s="43"/>
      <c r="Z386" s="43"/>
      <c r="AA386" s="43"/>
      <c r="AB386" s="43"/>
      <c r="AC386" s="62"/>
      <c r="AD386" s="50"/>
    </row>
    <row r="387" spans="1:30" s="90" customFormat="1" ht="15" customHeight="1">
      <c r="A387" s="57" t="s">
        <v>1591</v>
      </c>
      <c r="B387" s="64"/>
      <c r="C387" s="62" t="s">
        <v>54</v>
      </c>
      <c r="D387" s="4" t="s">
        <v>1920</v>
      </c>
      <c r="E387" s="6" t="s">
        <v>1702</v>
      </c>
      <c r="F387" s="2" t="s">
        <v>2667</v>
      </c>
      <c r="G387" s="216" t="s">
        <v>1908</v>
      </c>
      <c r="H387" s="4" t="s">
        <v>1920</v>
      </c>
      <c r="I387" s="6" t="s">
        <v>1702</v>
      </c>
      <c r="J387" s="20" t="s">
        <v>126</v>
      </c>
      <c r="K387" s="37" t="s">
        <v>1921</v>
      </c>
      <c r="L387" s="32" t="s">
        <v>1900</v>
      </c>
      <c r="M387" s="4" t="s">
        <v>2213</v>
      </c>
      <c r="N387" s="222">
        <v>2010</v>
      </c>
      <c r="O387" s="3" t="s">
        <v>1592</v>
      </c>
      <c r="P387" s="4" t="s">
        <v>57</v>
      </c>
      <c r="Q387" s="222">
        <v>152</v>
      </c>
      <c r="R387" s="222" t="s">
        <v>2214</v>
      </c>
      <c r="S387" s="3" t="s">
        <v>997</v>
      </c>
      <c r="T387" s="23">
        <v>19906890</v>
      </c>
      <c r="U387" s="4"/>
      <c r="V387" s="4"/>
      <c r="W387" s="43"/>
      <c r="X387" s="43"/>
      <c r="Y387" s="43"/>
      <c r="Z387" s="43"/>
      <c r="AA387" s="43"/>
      <c r="AB387" s="43"/>
      <c r="AC387" s="89"/>
      <c r="AD387" s="57"/>
    </row>
    <row r="388" spans="1:30" ht="15" customHeight="1">
      <c r="A388" s="55" t="s">
        <v>244</v>
      </c>
      <c r="B388" s="7" t="s">
        <v>245</v>
      </c>
      <c r="C388" s="6" t="s">
        <v>1827</v>
      </c>
      <c r="D388" s="6" t="s">
        <v>2149</v>
      </c>
      <c r="E388" s="6" t="s">
        <v>1908</v>
      </c>
      <c r="F388" s="2" t="s">
        <v>2665</v>
      </c>
      <c r="G388" s="216" t="s">
        <v>1908</v>
      </c>
      <c r="H388" s="12" t="s">
        <v>1828</v>
      </c>
      <c r="I388" s="6" t="s">
        <v>1829</v>
      </c>
      <c r="J388" s="20" t="s">
        <v>1830</v>
      </c>
      <c r="K388" s="6" t="s">
        <v>2975</v>
      </c>
      <c r="L388" s="32" t="s">
        <v>246</v>
      </c>
      <c r="M388" s="4" t="s">
        <v>2267</v>
      </c>
      <c r="N388" s="222">
        <v>2009</v>
      </c>
      <c r="O388" s="4" t="s">
        <v>1320</v>
      </c>
      <c r="P388" s="4" t="s">
        <v>1321</v>
      </c>
      <c r="Q388" s="222">
        <v>379</v>
      </c>
      <c r="R388" s="222" t="s">
        <v>2268</v>
      </c>
      <c r="S388" s="3" t="s">
        <v>1309</v>
      </c>
      <c r="T388" s="23">
        <v>19146828</v>
      </c>
      <c r="AC388" s="229"/>
      <c r="AD388" s="55"/>
    </row>
    <row r="389" spans="1:30" ht="15" customHeight="1">
      <c r="A389" s="195" t="s">
        <v>1313</v>
      </c>
      <c r="B389" s="7" t="s">
        <v>1316</v>
      </c>
      <c r="C389" s="6" t="s">
        <v>1827</v>
      </c>
      <c r="D389" s="2" t="s">
        <v>837</v>
      </c>
      <c r="E389" s="2" t="s">
        <v>1938</v>
      </c>
      <c r="F389" s="2" t="s">
        <v>2664</v>
      </c>
      <c r="G389" s="216" t="s">
        <v>1908</v>
      </c>
      <c r="H389" s="4" t="s">
        <v>1808</v>
      </c>
      <c r="I389" s="4" t="s">
        <v>1709</v>
      </c>
      <c r="J389" s="20" t="s">
        <v>1809</v>
      </c>
      <c r="K389" s="39" t="s">
        <v>1810</v>
      </c>
      <c r="L389" s="32" t="s">
        <v>1908</v>
      </c>
      <c r="M389" s="4" t="s">
        <v>2379</v>
      </c>
      <c r="N389" s="222">
        <v>2012</v>
      </c>
      <c r="O389" s="4" t="s">
        <v>1326</v>
      </c>
      <c r="P389" s="4" t="s">
        <v>46</v>
      </c>
      <c r="Q389" s="222">
        <v>24</v>
      </c>
      <c r="R389" s="222" t="s">
        <v>2226</v>
      </c>
      <c r="S389" s="3" t="s">
        <v>1312</v>
      </c>
      <c r="T389" s="23">
        <v>23243127</v>
      </c>
      <c r="U389" s="45"/>
      <c r="V389" s="45"/>
      <c r="AC389" s="229"/>
      <c r="AD389" s="55"/>
    </row>
    <row r="390" spans="1:30" ht="15" customHeight="1">
      <c r="A390" s="46" t="s">
        <v>557</v>
      </c>
      <c r="B390" s="7" t="s">
        <v>558</v>
      </c>
      <c r="C390" s="6" t="s">
        <v>54</v>
      </c>
      <c r="D390" s="2" t="s">
        <v>559</v>
      </c>
      <c r="E390" s="2" t="s">
        <v>2083</v>
      </c>
      <c r="F390" s="2" t="s">
        <v>2671</v>
      </c>
      <c r="G390" s="217">
        <v>176</v>
      </c>
      <c r="H390" s="6" t="s">
        <v>559</v>
      </c>
      <c r="I390" s="6" t="s">
        <v>1723</v>
      </c>
      <c r="J390" s="20" t="s">
        <v>2923</v>
      </c>
      <c r="K390" s="6" t="s">
        <v>1724</v>
      </c>
      <c r="L390" s="32" t="s">
        <v>560</v>
      </c>
      <c r="M390" s="4" t="s">
        <v>2386</v>
      </c>
      <c r="N390" s="222">
        <v>2007</v>
      </c>
      <c r="O390" s="4" t="s">
        <v>561</v>
      </c>
      <c r="P390" s="4" t="s">
        <v>46</v>
      </c>
      <c r="Q390" s="222">
        <v>19</v>
      </c>
      <c r="R390" s="222" t="s">
        <v>2387</v>
      </c>
      <c r="S390" s="3" t="s">
        <v>1365</v>
      </c>
      <c r="T390" s="23">
        <v>17827350</v>
      </c>
      <c r="U390" s="45"/>
      <c r="V390" s="45"/>
      <c r="AC390" s="229"/>
      <c r="AD390" s="47"/>
    </row>
    <row r="391" spans="1:30" ht="15" customHeight="1">
      <c r="A391" s="57" t="s">
        <v>1581</v>
      </c>
      <c r="B391" s="21" t="s">
        <v>1580</v>
      </c>
      <c r="C391" s="2" t="s">
        <v>54</v>
      </c>
      <c r="D391" s="6" t="s">
        <v>1579</v>
      </c>
      <c r="E391" s="6" t="s">
        <v>2164</v>
      </c>
      <c r="F391" s="2" t="s">
        <v>2672</v>
      </c>
      <c r="G391" s="216" t="s">
        <v>1908</v>
      </c>
      <c r="H391" s="2" t="s">
        <v>1579</v>
      </c>
      <c r="I391" s="2" t="s">
        <v>1578</v>
      </c>
      <c r="J391" s="20" t="s">
        <v>2924</v>
      </c>
      <c r="K391" s="3" t="s">
        <v>1577</v>
      </c>
      <c r="L391" s="32" t="s">
        <v>1908</v>
      </c>
      <c r="M391" s="4" t="s">
        <v>2403</v>
      </c>
      <c r="N391" s="224">
        <v>2011</v>
      </c>
      <c r="O391" s="3" t="s">
        <v>1576</v>
      </c>
      <c r="P391" s="3" t="s">
        <v>1575</v>
      </c>
      <c r="Q391" s="224">
        <v>66</v>
      </c>
      <c r="R391" s="222" t="s">
        <v>2404</v>
      </c>
      <c r="S391" s="3" t="s">
        <v>1668</v>
      </c>
      <c r="T391" s="23">
        <v>21323773</v>
      </c>
      <c r="U391" s="45"/>
      <c r="V391" s="45"/>
      <c r="AC391" s="229"/>
      <c r="AD391" s="57"/>
    </row>
    <row r="392" spans="1:30" ht="15" customHeight="1">
      <c r="A392" s="55" t="s">
        <v>794</v>
      </c>
      <c r="B392" s="7" t="s">
        <v>795</v>
      </c>
      <c r="C392" s="6" t="s">
        <v>1827</v>
      </c>
      <c r="D392" s="197" t="s">
        <v>2980</v>
      </c>
      <c r="E392" s="6" t="s">
        <v>1908</v>
      </c>
      <c r="F392" s="2" t="s">
        <v>1908</v>
      </c>
      <c r="G392" s="216" t="s">
        <v>1908</v>
      </c>
      <c r="H392" s="12" t="s">
        <v>1855</v>
      </c>
      <c r="I392" s="6" t="s">
        <v>1856</v>
      </c>
      <c r="J392" s="20" t="s">
        <v>1830</v>
      </c>
      <c r="K392" s="6" t="s">
        <v>1857</v>
      </c>
      <c r="L392" s="32" t="s">
        <v>796</v>
      </c>
      <c r="M392" s="4" t="s">
        <v>2475</v>
      </c>
      <c r="N392" s="222">
        <v>1999</v>
      </c>
      <c r="O392" s="4" t="s">
        <v>1322</v>
      </c>
      <c r="P392" s="4" t="s">
        <v>38</v>
      </c>
      <c r="Q392" s="222">
        <v>96</v>
      </c>
      <c r="R392" s="222" t="s">
        <v>2476</v>
      </c>
      <c r="S392" s="3" t="s">
        <v>1307</v>
      </c>
      <c r="T392" s="9">
        <v>10077677</v>
      </c>
      <c r="AC392" s="229"/>
      <c r="AD392" s="55"/>
    </row>
    <row r="393" spans="1:30" ht="15" customHeight="1">
      <c r="A393" s="53" t="s">
        <v>817</v>
      </c>
      <c r="B393" s="7" t="s">
        <v>818</v>
      </c>
      <c r="C393" s="6" t="s">
        <v>54</v>
      </c>
      <c r="D393" s="2" t="s">
        <v>2103</v>
      </c>
      <c r="E393" s="2" t="s">
        <v>2104</v>
      </c>
      <c r="F393" s="2" t="s">
        <v>2105</v>
      </c>
      <c r="G393" s="217">
        <v>152</v>
      </c>
      <c r="H393" s="2" t="s">
        <v>819</v>
      </c>
      <c r="I393" s="2" t="s">
        <v>820</v>
      </c>
      <c r="J393" s="20" t="s">
        <v>366</v>
      </c>
      <c r="K393" s="6" t="s">
        <v>821</v>
      </c>
      <c r="L393" s="32" t="s">
        <v>822</v>
      </c>
      <c r="M393" s="4" t="s">
        <v>2196</v>
      </c>
      <c r="N393" s="222">
        <v>2010</v>
      </c>
      <c r="O393" s="4" t="s">
        <v>56</v>
      </c>
      <c r="P393" s="4" t="s">
        <v>57</v>
      </c>
      <c r="Q393" s="222">
        <v>152</v>
      </c>
      <c r="R393" s="222" t="s">
        <v>2197</v>
      </c>
      <c r="S393" s="3" t="s">
        <v>1334</v>
      </c>
      <c r="T393" s="23">
        <v>19923239</v>
      </c>
      <c r="U393" s="45"/>
      <c r="V393" s="45"/>
      <c r="AC393" s="229"/>
      <c r="AD393" s="53"/>
    </row>
    <row r="394" spans="1:30" ht="15" customHeight="1">
      <c r="A394" s="55" t="s">
        <v>823</v>
      </c>
      <c r="B394" s="7" t="s">
        <v>824</v>
      </c>
      <c r="C394" s="6" t="s">
        <v>1827</v>
      </c>
      <c r="D394" s="6" t="s">
        <v>2974</v>
      </c>
      <c r="E394" s="6"/>
      <c r="F394" s="2" t="s">
        <v>2096</v>
      </c>
      <c r="G394" s="216" t="s">
        <v>1908</v>
      </c>
      <c r="H394" s="12" t="s">
        <v>1858</v>
      </c>
      <c r="I394" s="6" t="s">
        <v>1859</v>
      </c>
      <c r="J394" s="20" t="s">
        <v>1830</v>
      </c>
      <c r="K394" s="6" t="s">
        <v>1860</v>
      </c>
      <c r="L394" s="32" t="s">
        <v>825</v>
      </c>
      <c r="M394" s="4" t="s">
        <v>2486</v>
      </c>
      <c r="N394" s="222">
        <v>1999</v>
      </c>
      <c r="O394" s="4" t="s">
        <v>1323</v>
      </c>
      <c r="P394" s="4" t="s">
        <v>38</v>
      </c>
      <c r="Q394" s="222">
        <v>96</v>
      </c>
      <c r="R394" s="222" t="s">
        <v>2487</v>
      </c>
      <c r="S394" s="3" t="s">
        <v>1308</v>
      </c>
      <c r="T394" s="9">
        <v>10557364</v>
      </c>
      <c r="AC394" s="229"/>
      <c r="AD394" s="55"/>
    </row>
    <row r="395" spans="1:30" ht="15" customHeight="1">
      <c r="A395" s="55" t="s">
        <v>1208</v>
      </c>
      <c r="B395" s="7" t="s">
        <v>1209</v>
      </c>
      <c r="C395" s="6" t="s">
        <v>54</v>
      </c>
      <c r="D395" s="6" t="s">
        <v>2157</v>
      </c>
      <c r="E395" s="6" t="s">
        <v>2158</v>
      </c>
      <c r="F395" s="2" t="s">
        <v>2665</v>
      </c>
      <c r="G395" s="216" t="s">
        <v>1908</v>
      </c>
      <c r="H395" s="12" t="s">
        <v>1885</v>
      </c>
      <c r="I395" s="6" t="s">
        <v>1886</v>
      </c>
      <c r="J395" s="20" t="s">
        <v>1853</v>
      </c>
      <c r="K395" s="6" t="s">
        <v>2976</v>
      </c>
      <c r="L395" s="32" t="s">
        <v>1210</v>
      </c>
      <c r="M395" s="4" t="s">
        <v>2623</v>
      </c>
      <c r="N395" s="222">
        <v>2005</v>
      </c>
      <c r="O395" s="4" t="s">
        <v>1325</v>
      </c>
      <c r="P395" s="4" t="s">
        <v>46</v>
      </c>
      <c r="Q395" s="222">
        <v>17</v>
      </c>
      <c r="R395" s="222" t="s">
        <v>2624</v>
      </c>
      <c r="S395" s="3" t="s">
        <v>1311</v>
      </c>
      <c r="T395" s="23">
        <v>16126835</v>
      </c>
      <c r="U395" s="45"/>
      <c r="V395" s="45"/>
      <c r="AC395" s="229"/>
      <c r="AD395" s="55"/>
    </row>
    <row r="396" spans="1:30" ht="15" customHeight="1">
      <c r="A396" s="47" t="s">
        <v>1247</v>
      </c>
      <c r="B396" s="7" t="s">
        <v>1561</v>
      </c>
      <c r="C396" s="6" t="s">
        <v>54</v>
      </c>
      <c r="D396" s="2" t="s">
        <v>559</v>
      </c>
      <c r="E396" s="2" t="s">
        <v>2083</v>
      </c>
      <c r="F396" s="2" t="s">
        <v>2671</v>
      </c>
      <c r="G396" s="217">
        <v>176</v>
      </c>
      <c r="H396" s="2" t="s">
        <v>559</v>
      </c>
      <c r="I396" s="6" t="s">
        <v>1470</v>
      </c>
      <c r="J396" s="20" t="s">
        <v>1757</v>
      </c>
      <c r="K396" s="4" t="s">
        <v>1725</v>
      </c>
      <c r="L396" s="32" t="s">
        <v>1248</v>
      </c>
      <c r="M396" s="4" t="s">
        <v>2386</v>
      </c>
      <c r="N396" s="224">
        <v>2007</v>
      </c>
      <c r="O396" s="3" t="s">
        <v>561</v>
      </c>
      <c r="P396" s="3" t="s">
        <v>46</v>
      </c>
      <c r="Q396" s="224">
        <v>19</v>
      </c>
      <c r="R396" s="222" t="s">
        <v>2387</v>
      </c>
      <c r="S396" s="3" t="s">
        <v>1365</v>
      </c>
      <c r="T396" s="23">
        <v>17827350</v>
      </c>
      <c r="AC396" s="229"/>
      <c r="AD396" s="47"/>
    </row>
  </sheetData>
  <mergeCells count="4">
    <mergeCell ref="T13:AB13"/>
    <mergeCell ref="M13:S13"/>
    <mergeCell ref="C13:K13"/>
    <mergeCell ref="L11:L13"/>
  </mergeCells>
  <hyperlinks>
    <hyperlink ref="O175" r:id="rId1"/>
    <hyperlink ref="S70" r:id="rId2"/>
    <hyperlink ref="O176" r:id="rId3"/>
  </hyperlinks>
  <pageMargins left="0.7" right="0.7" top="0.75" bottom="0.75" header="0.3" footer="0.3"/>
  <pageSetup orientation="portrait"/>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N29"/>
  <sheetViews>
    <sheetView zoomScale="115" zoomScaleNormal="115" zoomScalePageLayoutView="115" workbookViewId="0">
      <pane xSplit="1" ySplit="6" topLeftCell="B7" activePane="bottomRight" state="frozen"/>
      <selection pane="topRight" activeCell="B1" sqref="B1"/>
      <selection pane="bottomLeft" activeCell="A2" sqref="A2"/>
      <selection pane="bottomRight" sqref="A1:B1"/>
    </sheetView>
  </sheetViews>
  <sheetFormatPr baseColWidth="10" defaultColWidth="8.7109375" defaultRowHeight="13" x14ac:dyDescent="0"/>
  <cols>
    <col min="2" max="2" width="20.85546875" customWidth="1"/>
    <col min="3" max="3" width="21" customWidth="1"/>
    <col min="4" max="4" width="10.42578125" customWidth="1"/>
    <col min="7" max="7" width="11.28515625" customWidth="1"/>
    <col min="13" max="13" width="36.85546875" customWidth="1"/>
  </cols>
  <sheetData>
    <row r="1" spans="1:14" s="206" customFormat="1" ht="14">
      <c r="A1" s="305" t="s">
        <v>2845</v>
      </c>
      <c r="B1" s="305"/>
    </row>
    <row r="2" spans="1:14" s="206" customFormat="1" ht="14">
      <c r="A2" s="209"/>
      <c r="B2" s="209" t="s">
        <v>2869</v>
      </c>
    </row>
    <row r="3" spans="1:14" s="206" customFormat="1" ht="20">
      <c r="A3" s="210" t="s">
        <v>2830</v>
      </c>
    </row>
    <row r="4" spans="1:14" s="206" customFormat="1" ht="14">
      <c r="A4" s="211" t="s">
        <v>2831</v>
      </c>
      <c r="B4" s="212"/>
    </row>
    <row r="5" spans="1:14" ht="18">
      <c r="A5" s="161"/>
    </row>
    <row r="6" spans="1:14" ht="41.25" customHeight="1">
      <c r="A6" s="128" t="s">
        <v>0</v>
      </c>
      <c r="B6" s="128" t="s">
        <v>2779</v>
      </c>
      <c r="C6" s="129" t="s">
        <v>1926</v>
      </c>
      <c r="D6" s="128" t="s">
        <v>1927</v>
      </c>
      <c r="E6" s="128" t="s">
        <v>1928</v>
      </c>
      <c r="F6" s="129" t="s">
        <v>1</v>
      </c>
      <c r="G6" s="128" t="s">
        <v>2</v>
      </c>
      <c r="H6" s="128" t="s">
        <v>2780</v>
      </c>
      <c r="I6" s="129" t="s">
        <v>3</v>
      </c>
      <c r="J6" s="128" t="s">
        <v>4</v>
      </c>
      <c r="K6" s="130" t="s">
        <v>2781</v>
      </c>
      <c r="L6" s="131" t="s">
        <v>2683</v>
      </c>
      <c r="M6" s="132" t="s">
        <v>11</v>
      </c>
    </row>
    <row r="7" spans="1:14" s="111" customFormat="1" ht="14">
      <c r="A7" s="133" t="s">
        <v>122</v>
      </c>
      <c r="B7" s="134" t="s">
        <v>49</v>
      </c>
      <c r="C7" s="134" t="s">
        <v>124</v>
      </c>
      <c r="D7" s="134" t="s">
        <v>1938</v>
      </c>
      <c r="E7" s="134" t="s">
        <v>2664</v>
      </c>
      <c r="F7" s="134" t="s">
        <v>124</v>
      </c>
      <c r="G7" s="134" t="s">
        <v>125</v>
      </c>
      <c r="H7" s="135" t="s">
        <v>2782</v>
      </c>
      <c r="I7" s="134" t="s">
        <v>126</v>
      </c>
      <c r="J7" s="134" t="s">
        <v>127</v>
      </c>
      <c r="K7" s="134" t="s">
        <v>123</v>
      </c>
      <c r="L7" s="155" t="s">
        <v>2783</v>
      </c>
      <c r="M7" s="158" t="s">
        <v>1337</v>
      </c>
      <c r="N7" s="111" t="s">
        <v>20</v>
      </c>
    </row>
    <row r="8" spans="1:14" s="111" customFormat="1" ht="14">
      <c r="A8" s="97" t="s">
        <v>2766</v>
      </c>
      <c r="B8" s="101" t="s">
        <v>357</v>
      </c>
      <c r="C8" s="98" t="s">
        <v>2793</v>
      </c>
      <c r="D8" s="98" t="s">
        <v>2794</v>
      </c>
      <c r="E8" s="98" t="s">
        <v>2795</v>
      </c>
      <c r="F8" s="98" t="s">
        <v>2793</v>
      </c>
      <c r="G8" s="102" t="s">
        <v>2796</v>
      </c>
      <c r="H8" s="102" t="s">
        <v>2797</v>
      </c>
      <c r="I8" s="99" t="s">
        <v>2798</v>
      </c>
      <c r="J8" s="100" t="s">
        <v>20</v>
      </c>
      <c r="K8" s="109"/>
      <c r="L8" s="107" t="s">
        <v>2810</v>
      </c>
      <c r="M8" s="126" t="s">
        <v>361</v>
      </c>
      <c r="N8" s="111" t="s">
        <v>20</v>
      </c>
    </row>
    <row r="9" spans="1:14" s="111" customFormat="1" ht="14">
      <c r="A9" s="133" t="s">
        <v>163</v>
      </c>
      <c r="B9" s="134" t="s">
        <v>14</v>
      </c>
      <c r="C9" s="134" t="s">
        <v>15</v>
      </c>
      <c r="D9" s="134" t="s">
        <v>1933</v>
      </c>
      <c r="E9" s="134" t="s">
        <v>1934</v>
      </c>
      <c r="F9" s="134" t="s">
        <v>15</v>
      </c>
      <c r="G9" s="134" t="s">
        <v>165</v>
      </c>
      <c r="H9" s="135" t="s">
        <v>2786</v>
      </c>
      <c r="I9" s="134" t="s">
        <v>166</v>
      </c>
      <c r="J9" s="134" t="s">
        <v>167</v>
      </c>
      <c r="K9" s="134" t="s">
        <v>164</v>
      </c>
      <c r="L9" s="156" t="s">
        <v>2811</v>
      </c>
      <c r="M9" s="159" t="s">
        <v>325</v>
      </c>
      <c r="N9" s="111" t="s">
        <v>20</v>
      </c>
    </row>
    <row r="10" spans="1:14" s="111" customFormat="1" ht="14">
      <c r="A10" s="138" t="s">
        <v>283</v>
      </c>
      <c r="B10" s="139" t="s">
        <v>194</v>
      </c>
      <c r="C10" s="140" t="s">
        <v>285</v>
      </c>
      <c r="D10" s="134" t="s">
        <v>286</v>
      </c>
      <c r="E10" s="134" t="s">
        <v>2008</v>
      </c>
      <c r="F10" s="134" t="s">
        <v>285</v>
      </c>
      <c r="G10" s="134" t="s">
        <v>286</v>
      </c>
      <c r="H10" s="141" t="s">
        <v>2784</v>
      </c>
      <c r="I10" s="134" t="s">
        <v>287</v>
      </c>
      <c r="J10" s="134" t="s">
        <v>288</v>
      </c>
      <c r="K10" s="134" t="s">
        <v>284</v>
      </c>
      <c r="L10" s="136" t="s">
        <v>2792</v>
      </c>
      <c r="M10" s="142" t="s">
        <v>292</v>
      </c>
      <c r="N10" s="111" t="s">
        <v>20</v>
      </c>
    </row>
    <row r="11" spans="1:14" s="117" customFormat="1" ht="14">
      <c r="A11" s="112" t="s">
        <v>2767</v>
      </c>
      <c r="B11" s="113" t="s">
        <v>14</v>
      </c>
      <c r="C11" s="103" t="s">
        <v>1980</v>
      </c>
      <c r="D11" s="103" t="s">
        <v>1981</v>
      </c>
      <c r="E11" s="114" t="s">
        <v>20</v>
      </c>
      <c r="F11" s="115" t="s">
        <v>2787</v>
      </c>
      <c r="G11" s="115" t="s">
        <v>2788</v>
      </c>
      <c r="H11" s="115" t="s">
        <v>2789</v>
      </c>
      <c r="I11" s="104" t="s">
        <v>52</v>
      </c>
      <c r="J11" s="105" t="s">
        <v>52</v>
      </c>
      <c r="K11" s="106" t="s">
        <v>20</v>
      </c>
      <c r="L11" s="116"/>
      <c r="M11" s="103" t="s">
        <v>20</v>
      </c>
      <c r="N11" s="117" t="s">
        <v>20</v>
      </c>
    </row>
    <row r="12" spans="1:14" s="117" customFormat="1" ht="14">
      <c r="A12" s="112" t="s">
        <v>2768</v>
      </c>
      <c r="B12" s="113" t="s">
        <v>14</v>
      </c>
      <c r="C12" s="103" t="s">
        <v>1980</v>
      </c>
      <c r="D12" s="103" t="s">
        <v>1981</v>
      </c>
      <c r="E12" s="114" t="s">
        <v>20</v>
      </c>
      <c r="F12" s="115" t="s">
        <v>1463</v>
      </c>
      <c r="G12" s="115" t="s">
        <v>1476</v>
      </c>
      <c r="H12" s="115" t="s">
        <v>2789</v>
      </c>
      <c r="I12" s="104" t="s">
        <v>52</v>
      </c>
      <c r="J12" s="105" t="s">
        <v>52</v>
      </c>
      <c r="K12" s="106" t="s">
        <v>20</v>
      </c>
      <c r="L12" s="116"/>
      <c r="M12" s="103" t="s">
        <v>20</v>
      </c>
      <c r="N12" s="117" t="s">
        <v>20</v>
      </c>
    </row>
    <row r="13" spans="1:14" s="117" customFormat="1" ht="14">
      <c r="A13" s="138" t="s">
        <v>521</v>
      </c>
      <c r="B13" s="143" t="s">
        <v>116</v>
      </c>
      <c r="C13" s="143" t="s">
        <v>523</v>
      </c>
      <c r="D13" s="134" t="s">
        <v>2037</v>
      </c>
      <c r="E13" s="134" t="s">
        <v>2038</v>
      </c>
      <c r="F13" s="141" t="s">
        <v>523</v>
      </c>
      <c r="G13" s="134" t="s">
        <v>524</v>
      </c>
      <c r="H13" s="134" t="s">
        <v>2784</v>
      </c>
      <c r="I13" s="134" t="s">
        <v>2809</v>
      </c>
      <c r="J13" s="144" t="s">
        <v>525</v>
      </c>
      <c r="K13" s="134" t="s">
        <v>2785</v>
      </c>
      <c r="L13" s="156" t="s">
        <v>2808</v>
      </c>
      <c r="M13" s="159" t="s">
        <v>1363</v>
      </c>
      <c r="N13" s="117" t="s">
        <v>20</v>
      </c>
    </row>
    <row r="14" spans="1:14" s="117" customFormat="1" ht="14">
      <c r="A14" s="145" t="s">
        <v>790</v>
      </c>
      <c r="B14" s="134" t="s">
        <v>256</v>
      </c>
      <c r="C14" s="134" t="s">
        <v>257</v>
      </c>
      <c r="D14" s="134" t="s">
        <v>2017</v>
      </c>
      <c r="E14" s="134" t="s">
        <v>2018</v>
      </c>
      <c r="F14" s="134" t="s">
        <v>257</v>
      </c>
      <c r="G14" s="134" t="s">
        <v>1821</v>
      </c>
      <c r="H14" s="146" t="s">
        <v>20</v>
      </c>
      <c r="I14" s="134" t="s">
        <v>133</v>
      </c>
      <c r="J14" s="134" t="s">
        <v>1822</v>
      </c>
      <c r="K14" s="134" t="s">
        <v>791</v>
      </c>
      <c r="L14" s="157" t="s">
        <v>2829</v>
      </c>
      <c r="M14" s="160" t="s">
        <v>1379</v>
      </c>
      <c r="N14" s="117" t="s">
        <v>20</v>
      </c>
    </row>
    <row r="15" spans="1:14" s="117" customFormat="1" ht="14">
      <c r="A15" s="148" t="s">
        <v>952</v>
      </c>
      <c r="B15" s="134" t="s">
        <v>357</v>
      </c>
      <c r="C15" s="134" t="s">
        <v>357</v>
      </c>
      <c r="D15" s="134" t="s">
        <v>2108</v>
      </c>
      <c r="E15" s="134" t="s">
        <v>2109</v>
      </c>
      <c r="F15" s="134" t="s">
        <v>928</v>
      </c>
      <c r="G15" s="134" t="s">
        <v>954</v>
      </c>
      <c r="H15" s="149" t="s">
        <v>2797</v>
      </c>
      <c r="I15" s="134" t="s">
        <v>360</v>
      </c>
      <c r="J15" s="134" t="s">
        <v>955</v>
      </c>
      <c r="K15" s="134" t="s">
        <v>953</v>
      </c>
      <c r="L15" s="147" t="s">
        <v>2810</v>
      </c>
      <c r="M15" s="150" t="s">
        <v>361</v>
      </c>
      <c r="N15" s="117" t="s">
        <v>20</v>
      </c>
    </row>
    <row r="16" spans="1:14" s="117" customFormat="1" ht="14">
      <c r="A16" s="121" t="s">
        <v>2769</v>
      </c>
      <c r="B16" s="113" t="s">
        <v>14</v>
      </c>
      <c r="C16" s="103" t="s">
        <v>1980</v>
      </c>
      <c r="D16" s="103" t="s">
        <v>1981</v>
      </c>
      <c r="E16" s="114" t="s">
        <v>20</v>
      </c>
      <c r="F16" s="115" t="s">
        <v>2790</v>
      </c>
      <c r="G16" s="115" t="s">
        <v>2791</v>
      </c>
      <c r="H16" s="115" t="s">
        <v>2789</v>
      </c>
      <c r="I16" s="104" t="s">
        <v>52</v>
      </c>
      <c r="J16" s="105" t="s">
        <v>52</v>
      </c>
      <c r="K16" s="106" t="s">
        <v>20</v>
      </c>
      <c r="L16" s="116"/>
      <c r="M16" s="103" t="s">
        <v>20</v>
      </c>
      <c r="N16" s="117" t="s">
        <v>20</v>
      </c>
    </row>
    <row r="17" spans="1:14" s="117" customFormat="1" ht="14">
      <c r="A17" s="121" t="s">
        <v>2770</v>
      </c>
      <c r="B17" s="113" t="s">
        <v>14</v>
      </c>
      <c r="C17" s="103" t="s">
        <v>1980</v>
      </c>
      <c r="D17" s="103" t="s">
        <v>1981</v>
      </c>
      <c r="E17" s="114" t="s">
        <v>20</v>
      </c>
      <c r="F17" s="115" t="s">
        <v>171</v>
      </c>
      <c r="G17" s="115" t="s">
        <v>1471</v>
      </c>
      <c r="H17" s="115" t="s">
        <v>2789</v>
      </c>
      <c r="I17" s="104" t="s">
        <v>52</v>
      </c>
      <c r="J17" s="105" t="s">
        <v>52</v>
      </c>
      <c r="K17" s="106" t="s">
        <v>20</v>
      </c>
      <c r="L17" s="116"/>
      <c r="M17" s="103" t="s">
        <v>20</v>
      </c>
      <c r="N17" s="117" t="s">
        <v>20</v>
      </c>
    </row>
    <row r="18" spans="1:14" s="117" customFormat="1" ht="14">
      <c r="A18" s="151" t="s">
        <v>1556</v>
      </c>
      <c r="B18" s="140" t="s">
        <v>2655</v>
      </c>
      <c r="C18" s="134" t="s">
        <v>1566</v>
      </c>
      <c r="D18" s="134" t="s">
        <v>1938</v>
      </c>
      <c r="E18" s="134" t="s">
        <v>2664</v>
      </c>
      <c r="F18" s="134" t="s">
        <v>1566</v>
      </c>
      <c r="G18" s="134" t="s">
        <v>1558</v>
      </c>
      <c r="H18" s="152" t="s">
        <v>2782</v>
      </c>
      <c r="I18" s="134" t="s">
        <v>1565</v>
      </c>
      <c r="J18" s="134" t="s">
        <v>1564</v>
      </c>
      <c r="K18" s="134" t="s">
        <v>1557</v>
      </c>
      <c r="L18" s="156" t="s">
        <v>2812</v>
      </c>
      <c r="M18" s="134" t="s">
        <v>20</v>
      </c>
      <c r="N18" s="117" t="s">
        <v>20</v>
      </c>
    </row>
    <row r="19" spans="1:14" s="117" customFormat="1" ht="14">
      <c r="A19" s="120" t="s">
        <v>2771</v>
      </c>
      <c r="B19" s="113" t="s">
        <v>101</v>
      </c>
      <c r="C19" s="103" t="s">
        <v>2801</v>
      </c>
      <c r="D19" s="103" t="s">
        <v>2802</v>
      </c>
      <c r="E19" s="114" t="s">
        <v>20</v>
      </c>
      <c r="F19" s="103" t="s">
        <v>2801</v>
      </c>
      <c r="G19" s="103" t="s">
        <v>20</v>
      </c>
      <c r="H19" s="103" t="s">
        <v>20</v>
      </c>
      <c r="I19" s="103" t="s">
        <v>52</v>
      </c>
      <c r="J19" s="123" t="s">
        <v>2803</v>
      </c>
      <c r="K19" s="106" t="s">
        <v>20</v>
      </c>
      <c r="L19" s="107" t="s">
        <v>2804</v>
      </c>
      <c r="M19" s="103" t="s">
        <v>2805</v>
      </c>
      <c r="N19" s="117" t="s">
        <v>20</v>
      </c>
    </row>
    <row r="20" spans="1:14" s="117" customFormat="1" ht="14">
      <c r="A20" s="120" t="s">
        <v>2772</v>
      </c>
      <c r="B20" s="113" t="s">
        <v>101</v>
      </c>
      <c r="C20" s="103" t="s">
        <v>2801</v>
      </c>
      <c r="D20" s="103" t="s">
        <v>2802</v>
      </c>
      <c r="E20" s="114" t="s">
        <v>20</v>
      </c>
      <c r="F20" s="103" t="s">
        <v>2801</v>
      </c>
      <c r="G20" s="103" t="s">
        <v>20</v>
      </c>
      <c r="H20" s="103" t="s">
        <v>20</v>
      </c>
      <c r="I20" s="103" t="s">
        <v>52</v>
      </c>
      <c r="J20" s="123" t="s">
        <v>2803</v>
      </c>
      <c r="K20" s="106" t="s">
        <v>20</v>
      </c>
      <c r="L20" s="107" t="s">
        <v>2804</v>
      </c>
      <c r="M20" s="103" t="s">
        <v>2805</v>
      </c>
      <c r="N20" s="117" t="s">
        <v>20</v>
      </c>
    </row>
    <row r="21" spans="1:14" s="117" customFormat="1" ht="14">
      <c r="A21" s="120" t="s">
        <v>2773</v>
      </c>
      <c r="B21" s="113" t="s">
        <v>101</v>
      </c>
      <c r="C21" s="103" t="s">
        <v>2801</v>
      </c>
      <c r="D21" s="103" t="s">
        <v>2802</v>
      </c>
      <c r="E21" s="114" t="s">
        <v>20</v>
      </c>
      <c r="F21" s="103" t="s">
        <v>2801</v>
      </c>
      <c r="G21" s="103" t="s">
        <v>20</v>
      </c>
      <c r="H21" s="103" t="s">
        <v>20</v>
      </c>
      <c r="I21" s="103" t="s">
        <v>52</v>
      </c>
      <c r="J21" s="123" t="s">
        <v>2803</v>
      </c>
      <c r="K21" s="106" t="s">
        <v>20</v>
      </c>
      <c r="L21" s="107" t="s">
        <v>2804</v>
      </c>
      <c r="M21" s="103" t="s">
        <v>2805</v>
      </c>
      <c r="N21" s="117" t="s">
        <v>20</v>
      </c>
    </row>
    <row r="22" spans="1:14" s="117" customFormat="1" ht="14">
      <c r="A22" s="124" t="s">
        <v>2774</v>
      </c>
      <c r="B22" s="107" t="s">
        <v>256</v>
      </c>
      <c r="C22" s="114" t="s">
        <v>2799</v>
      </c>
      <c r="D22" s="114" t="s">
        <v>2800</v>
      </c>
      <c r="E22" s="114" t="s">
        <v>1960</v>
      </c>
      <c r="F22" s="119" t="s">
        <v>2799</v>
      </c>
      <c r="G22" s="114" t="s">
        <v>20</v>
      </c>
      <c r="H22" s="114" t="s">
        <v>20</v>
      </c>
      <c r="I22" s="114" t="s">
        <v>20</v>
      </c>
      <c r="J22" s="118"/>
      <c r="K22" s="106" t="s">
        <v>20</v>
      </c>
      <c r="L22" s="107"/>
      <c r="M22" s="108" t="s">
        <v>20</v>
      </c>
      <c r="N22" s="117" t="s">
        <v>20</v>
      </c>
    </row>
    <row r="23" spans="1:14" s="117" customFormat="1" ht="14">
      <c r="A23" s="153" t="s">
        <v>1187</v>
      </c>
      <c r="B23" s="134" t="s">
        <v>49</v>
      </c>
      <c r="C23" s="134" t="s">
        <v>124</v>
      </c>
      <c r="D23" s="134" t="s">
        <v>1938</v>
      </c>
      <c r="E23" s="134" t="s">
        <v>2664</v>
      </c>
      <c r="F23" s="134" t="s">
        <v>124</v>
      </c>
      <c r="G23" s="134" t="s">
        <v>1189</v>
      </c>
      <c r="H23" s="154" t="s">
        <v>2782</v>
      </c>
      <c r="I23" s="134" t="s">
        <v>133</v>
      </c>
      <c r="J23" s="134" t="s">
        <v>1190</v>
      </c>
      <c r="K23" s="134" t="s">
        <v>1188</v>
      </c>
      <c r="L23" s="136" t="s">
        <v>2783</v>
      </c>
      <c r="M23" s="137" t="s">
        <v>1337</v>
      </c>
      <c r="N23" s="117" t="s">
        <v>20</v>
      </c>
    </row>
    <row r="24" spans="1:14" s="117" customFormat="1" ht="14">
      <c r="A24" s="110" t="s">
        <v>2775</v>
      </c>
      <c r="B24" s="113" t="s">
        <v>101</v>
      </c>
      <c r="C24" s="103" t="s">
        <v>1010</v>
      </c>
      <c r="D24" s="103" t="s">
        <v>1973</v>
      </c>
      <c r="E24" s="114" t="s">
        <v>20</v>
      </c>
      <c r="F24" s="103" t="s">
        <v>1010</v>
      </c>
      <c r="G24" s="103" t="s">
        <v>20</v>
      </c>
      <c r="H24" s="103" t="s">
        <v>2806</v>
      </c>
      <c r="I24" s="103" t="s">
        <v>52</v>
      </c>
      <c r="J24" s="105" t="s">
        <v>2807</v>
      </c>
      <c r="K24" s="106" t="s">
        <v>20</v>
      </c>
      <c r="L24" s="125"/>
      <c r="M24" s="103" t="s">
        <v>20</v>
      </c>
      <c r="N24" s="117" t="s">
        <v>20</v>
      </c>
    </row>
    <row r="25" spans="1:14" s="117" customFormat="1" ht="14">
      <c r="A25" s="112" t="s">
        <v>2776</v>
      </c>
      <c r="B25" s="113" t="s">
        <v>14</v>
      </c>
      <c r="C25" s="103" t="s">
        <v>1980</v>
      </c>
      <c r="D25" s="103" t="s">
        <v>1981</v>
      </c>
      <c r="E25" s="114" t="s">
        <v>20</v>
      </c>
      <c r="F25" s="115" t="s">
        <v>1236</v>
      </c>
      <c r="G25" s="115" t="s">
        <v>1237</v>
      </c>
      <c r="H25" s="115" t="s">
        <v>2789</v>
      </c>
      <c r="I25" s="104" t="s">
        <v>52</v>
      </c>
      <c r="J25" s="105" t="s">
        <v>52</v>
      </c>
      <c r="K25" s="106" t="s">
        <v>20</v>
      </c>
      <c r="L25" s="116"/>
      <c r="M25" s="103" t="s">
        <v>20</v>
      </c>
      <c r="N25" s="117" t="s">
        <v>20</v>
      </c>
    </row>
    <row r="26" spans="1:14" s="117" customFormat="1" ht="14">
      <c r="A26" s="110" t="s">
        <v>2777</v>
      </c>
      <c r="B26" s="113" t="s">
        <v>101</v>
      </c>
      <c r="C26" s="103" t="s">
        <v>596</v>
      </c>
      <c r="D26" s="103" t="s">
        <v>2039</v>
      </c>
      <c r="E26" s="114" t="s">
        <v>20</v>
      </c>
      <c r="F26" s="103" t="s">
        <v>596</v>
      </c>
      <c r="G26" s="103" t="s">
        <v>20</v>
      </c>
      <c r="H26" s="103" t="s">
        <v>2806</v>
      </c>
      <c r="I26" s="103" t="s">
        <v>52</v>
      </c>
      <c r="J26" s="118"/>
      <c r="K26" s="106" t="s">
        <v>20</v>
      </c>
      <c r="L26" s="107" t="s">
        <v>2804</v>
      </c>
      <c r="M26" s="103" t="s">
        <v>2805</v>
      </c>
      <c r="N26" s="117" t="s">
        <v>20</v>
      </c>
    </row>
    <row r="27" spans="1:14" s="117" customFormat="1" ht="14">
      <c r="A27" s="112" t="s">
        <v>2778</v>
      </c>
      <c r="B27" s="113" t="s">
        <v>14</v>
      </c>
      <c r="C27" s="103" t="s">
        <v>1980</v>
      </c>
      <c r="D27" s="103" t="s">
        <v>1981</v>
      </c>
      <c r="E27" s="114" t="s">
        <v>20</v>
      </c>
      <c r="F27" s="115" t="s">
        <v>1236</v>
      </c>
      <c r="G27" s="115" t="s">
        <v>1237</v>
      </c>
      <c r="H27" s="115" t="s">
        <v>2789</v>
      </c>
      <c r="I27" s="104" t="s">
        <v>52</v>
      </c>
      <c r="J27" s="105" t="s">
        <v>52</v>
      </c>
      <c r="K27" s="106" t="s">
        <v>20</v>
      </c>
      <c r="L27" s="116"/>
      <c r="M27" s="103" t="s">
        <v>20</v>
      </c>
      <c r="N27" s="117" t="s">
        <v>20</v>
      </c>
    </row>
    <row r="29" spans="1:14" s="111" customFormat="1" ht="42" customHeight="1">
      <c r="A29" s="306" t="s">
        <v>2847</v>
      </c>
      <c r="B29" s="307"/>
      <c r="C29" s="307"/>
      <c r="D29" s="307"/>
      <c r="E29" s="307"/>
      <c r="F29" s="307"/>
      <c r="G29" s="307"/>
      <c r="H29" s="266"/>
      <c r="I29" s="266"/>
      <c r="J29" s="266"/>
      <c r="K29" s="266"/>
      <c r="L29" s="266"/>
      <c r="M29" s="266"/>
    </row>
  </sheetData>
  <autoFilter ref="A6:M6"/>
  <mergeCells count="2">
    <mergeCell ref="A1:B1"/>
    <mergeCell ref="A29:G29"/>
  </mergeCells>
  <hyperlinks>
    <hyperlink ref="M13" r:id="rId1" display="http://www.ncbi.nlm.nih.gov/pubmed/14729910?dopt=Abstract"/>
    <hyperlink ref="M9" r:id="rId2" display="http://www.ncbi.nlm.nih.gov/pmc/articles/PMC2651458/"/>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1:G24"/>
  <sheetViews>
    <sheetView workbookViewId="0">
      <selection activeCell="A37" sqref="A37"/>
    </sheetView>
  </sheetViews>
  <sheetFormatPr baseColWidth="10" defaultColWidth="11" defaultRowHeight="13" x14ac:dyDescent="0"/>
  <cols>
    <col min="1" max="1" width="27.85546875" customWidth="1"/>
  </cols>
  <sheetData>
    <row r="1" spans="1:4">
      <c r="A1" s="191" t="s">
        <v>2868</v>
      </c>
    </row>
    <row r="2" spans="1:4" ht="18">
      <c r="A2" s="161" t="s">
        <v>2875</v>
      </c>
    </row>
    <row r="3" spans="1:4" s="191" customFormat="1" ht="15">
      <c r="A3" s="269" t="s">
        <v>2848</v>
      </c>
      <c r="B3" s="269" t="s">
        <v>2849</v>
      </c>
      <c r="C3" s="269" t="s">
        <v>2850</v>
      </c>
      <c r="D3" s="269" t="s">
        <v>2851</v>
      </c>
    </row>
    <row r="4" spans="1:4" ht="15">
      <c r="A4" s="185" t="s">
        <v>2852</v>
      </c>
      <c r="B4" s="184">
        <v>13</v>
      </c>
      <c r="C4" s="184">
        <v>4</v>
      </c>
      <c r="D4" s="186">
        <f t="shared" ref="D4:D21" si="0">C4/B4</f>
        <v>0.30769230769230771</v>
      </c>
    </row>
    <row r="5" spans="1:4" ht="15">
      <c r="A5" s="187" t="s">
        <v>2853</v>
      </c>
      <c r="B5" s="184">
        <v>16</v>
      </c>
      <c r="C5" s="184">
        <v>1</v>
      </c>
      <c r="D5" s="186">
        <f t="shared" si="0"/>
        <v>6.25E-2</v>
      </c>
    </row>
    <row r="6" spans="1:4" ht="15">
      <c r="A6" s="188" t="s">
        <v>2854</v>
      </c>
      <c r="B6" s="184">
        <v>8</v>
      </c>
      <c r="C6" s="184">
        <v>4</v>
      </c>
      <c r="D6" s="186">
        <f t="shared" si="0"/>
        <v>0.5</v>
      </c>
    </row>
    <row r="7" spans="1:4" ht="15">
      <c r="A7" s="189" t="s">
        <v>2855</v>
      </c>
      <c r="B7" s="184">
        <v>6</v>
      </c>
      <c r="C7" s="184">
        <v>2</v>
      </c>
      <c r="D7" s="186">
        <f t="shared" si="0"/>
        <v>0.33333333333333331</v>
      </c>
    </row>
    <row r="8" spans="1:4" ht="15">
      <c r="A8" s="189" t="s">
        <v>1646</v>
      </c>
      <c r="B8" s="184">
        <v>10</v>
      </c>
      <c r="C8" s="184">
        <v>1</v>
      </c>
      <c r="D8" s="186">
        <f t="shared" si="0"/>
        <v>0.1</v>
      </c>
    </row>
    <row r="9" spans="1:4" ht="15">
      <c r="A9" s="189" t="s">
        <v>2856</v>
      </c>
      <c r="B9" s="184">
        <v>14</v>
      </c>
      <c r="C9" s="184">
        <v>0</v>
      </c>
      <c r="D9" s="186">
        <f t="shared" si="0"/>
        <v>0</v>
      </c>
    </row>
    <row r="10" spans="1:4" ht="15">
      <c r="A10" s="189" t="s">
        <v>2857</v>
      </c>
      <c r="B10" s="184">
        <v>8</v>
      </c>
      <c r="C10" s="184">
        <v>0</v>
      </c>
      <c r="D10" s="186">
        <f t="shared" si="0"/>
        <v>0</v>
      </c>
    </row>
    <row r="11" spans="1:4" ht="15">
      <c r="A11" s="189" t="s">
        <v>2858</v>
      </c>
      <c r="B11" s="184">
        <v>6</v>
      </c>
      <c r="C11" s="184">
        <v>1</v>
      </c>
      <c r="D11" s="186">
        <f t="shared" si="0"/>
        <v>0.16666666666666666</v>
      </c>
    </row>
    <row r="12" spans="1:4" ht="15">
      <c r="A12" s="189" t="s">
        <v>2859</v>
      </c>
      <c r="B12" s="184">
        <v>12</v>
      </c>
      <c r="C12" s="184">
        <v>6</v>
      </c>
      <c r="D12" s="186">
        <f t="shared" si="0"/>
        <v>0.5</v>
      </c>
    </row>
    <row r="13" spans="1:4" ht="15">
      <c r="A13" s="189" t="s">
        <v>2860</v>
      </c>
      <c r="B13" s="184">
        <v>11</v>
      </c>
      <c r="C13" s="184">
        <v>7</v>
      </c>
      <c r="D13" s="186">
        <f t="shared" si="0"/>
        <v>0.63636363636363635</v>
      </c>
    </row>
    <row r="14" spans="1:4" ht="15">
      <c r="A14" s="189" t="s">
        <v>2861</v>
      </c>
      <c r="B14" s="184">
        <v>21</v>
      </c>
      <c r="C14" s="184">
        <v>9</v>
      </c>
      <c r="D14" s="186">
        <f t="shared" si="0"/>
        <v>0.42857142857142855</v>
      </c>
    </row>
    <row r="15" spans="1:4" ht="15">
      <c r="A15" s="192" t="s">
        <v>2158</v>
      </c>
      <c r="B15" s="193">
        <v>105</v>
      </c>
      <c r="C15" s="193">
        <v>2</v>
      </c>
      <c r="D15" s="194">
        <f t="shared" si="0"/>
        <v>1.9047619047619049E-2</v>
      </c>
    </row>
    <row r="16" spans="1:4" ht="15">
      <c r="A16" s="189" t="s">
        <v>2862</v>
      </c>
      <c r="B16" s="184">
        <v>22</v>
      </c>
      <c r="C16" s="184">
        <v>4</v>
      </c>
      <c r="D16" s="186">
        <f t="shared" si="0"/>
        <v>0.18181818181818182</v>
      </c>
    </row>
    <row r="17" spans="1:7" ht="15">
      <c r="A17" s="189" t="s">
        <v>2863</v>
      </c>
      <c r="B17" s="184">
        <v>12</v>
      </c>
      <c r="C17" s="184">
        <v>0</v>
      </c>
      <c r="D17" s="186">
        <f t="shared" si="0"/>
        <v>0</v>
      </c>
    </row>
    <row r="18" spans="1:7" ht="15">
      <c r="A18" s="189" t="s">
        <v>2864</v>
      </c>
      <c r="B18" s="184">
        <v>7</v>
      </c>
      <c r="C18" s="184">
        <v>2</v>
      </c>
      <c r="D18" s="186">
        <f t="shared" si="0"/>
        <v>0.2857142857142857</v>
      </c>
    </row>
    <row r="19" spans="1:7" ht="15">
      <c r="A19" s="189" t="s">
        <v>2865</v>
      </c>
      <c r="B19" s="184">
        <v>3</v>
      </c>
      <c r="C19" s="184">
        <v>0</v>
      </c>
      <c r="D19" s="186">
        <f t="shared" si="0"/>
        <v>0</v>
      </c>
    </row>
    <row r="20" spans="1:7" ht="15">
      <c r="A20" s="189" t="s">
        <v>2866</v>
      </c>
      <c r="B20" s="184">
        <v>5</v>
      </c>
      <c r="C20" s="184">
        <v>0</v>
      </c>
      <c r="D20" s="186">
        <f t="shared" si="0"/>
        <v>0</v>
      </c>
    </row>
    <row r="21" spans="1:7" ht="15">
      <c r="A21" s="190" t="s">
        <v>2867</v>
      </c>
      <c r="B21" s="184">
        <v>19</v>
      </c>
      <c r="C21" s="184">
        <v>1</v>
      </c>
      <c r="D21" s="186">
        <f t="shared" si="0"/>
        <v>5.2631578947368418E-2</v>
      </c>
    </row>
    <row r="24" spans="1:7" ht="45" customHeight="1">
      <c r="A24" s="306" t="s">
        <v>2847</v>
      </c>
      <c r="B24" s="307"/>
      <c r="C24" s="307"/>
      <c r="D24" s="307"/>
      <c r="E24" s="307"/>
      <c r="F24" s="307"/>
      <c r="G24" s="307"/>
    </row>
  </sheetData>
  <mergeCells count="1">
    <mergeCell ref="A24:G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S1-ARALIPmutantDB</vt:lpstr>
      <vt:lpstr>S2-ARALIP loci no TDNA insert</vt:lpstr>
      <vt:lpstr>S3-"Lipase"class mutant distrib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Ohlrogge</dc:creator>
  <cp:lastModifiedBy>John Ohlrogge</cp:lastModifiedBy>
  <cp:lastPrinted>2014-07-01T14:00:12Z</cp:lastPrinted>
  <dcterms:created xsi:type="dcterms:W3CDTF">2014-06-16T21:09:22Z</dcterms:created>
  <dcterms:modified xsi:type="dcterms:W3CDTF">2015-01-30T14:27:37Z</dcterms:modified>
</cp:coreProperties>
</file>