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9"/>
  <workbookPr/>
  <mc:AlternateContent xmlns:mc="http://schemas.openxmlformats.org/markup-compatibility/2006">
    <mc:Choice Requires="x15">
      <x15ac:absPath xmlns:x15ac="http://schemas.microsoft.com/office/spreadsheetml/2010/11/ac" url="https://tecmx-my.sharepoint.com/personal/a01277695_tec_mx/Documents/"/>
    </mc:Choice>
  </mc:AlternateContent>
  <xr:revisionPtr revIDLastSave="0" documentId="8_{CA4CDDE4-F6FE-4777-9A25-0AE28F2AF20B}" xr6:coauthVersionLast="47" xr6:coauthVersionMax="47" xr10:uidLastSave="{00000000-0000-0000-0000-000000000000}"/>
  <bookViews>
    <workbookView xWindow="-110" yWindow="-110" windowWidth="19420" windowHeight="10300" xr2:uid="{874A096C-DE9A-44DA-BF39-35564D218F5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6" i="1" l="1"/>
  <c r="L12" i="1"/>
  <c r="F29" i="1"/>
  <c r="F28" i="1"/>
  <c r="F25" i="1"/>
  <c r="F7" i="1"/>
  <c r="F8" i="1"/>
  <c r="F9" i="1"/>
  <c r="F6" i="1"/>
  <c r="F10" i="1" s="1"/>
  <c r="C30" i="1"/>
  <c r="C31" i="1"/>
  <c r="C32" i="1"/>
  <c r="C29" i="1"/>
  <c r="F24" i="1"/>
  <c r="C21" i="1"/>
  <c r="C60" i="1"/>
  <c r="F63" i="1"/>
  <c r="F62" i="1"/>
  <c r="F55" i="1"/>
  <c r="F56" i="1" s="1"/>
  <c r="C45" i="1"/>
  <c r="F16" i="1"/>
  <c r="F18" i="1" s="1"/>
  <c r="F46" i="1"/>
  <c r="F47" i="1"/>
  <c r="F65" i="1" l="1"/>
  <c r="C34" i="1"/>
  <c r="F30" i="1"/>
  <c r="C69" i="1"/>
  <c r="H69" i="1" s="1"/>
  <c r="F49" i="1"/>
</calcChain>
</file>

<file path=xl/sharedStrings.xml><?xml version="1.0" encoding="utf-8"?>
<sst xmlns="http://schemas.openxmlformats.org/spreadsheetml/2006/main" count="122" uniqueCount="72">
  <si>
    <t>Inicio de Sesión = 6</t>
  </si>
  <si>
    <t>Menú Principal = 4</t>
  </si>
  <si>
    <t>Agregar Usuarios = 6</t>
  </si>
  <si>
    <t>Nuevo proyecto = 6</t>
  </si>
  <si>
    <t>PRUEBA</t>
  </si>
  <si>
    <t>PORCENTAJE</t>
  </si>
  <si>
    <t>Inicio de sesión exitoso</t>
  </si>
  <si>
    <t>Obtener la interfaz con la información de la BD</t>
  </si>
  <si>
    <t>Registro de usuario correcro</t>
  </si>
  <si>
    <t>Registro completo del proyecto</t>
  </si>
  <si>
    <t>Correo vacío</t>
  </si>
  <si>
    <t>En caso de que no haya ningun proyecto</t>
  </si>
  <si>
    <t>Información en blanco</t>
  </si>
  <si>
    <t>Campos incompletos</t>
  </si>
  <si>
    <t>Contraseña vacía</t>
  </si>
  <si>
    <t>Arroja error en caso de que no se muestren los datos</t>
  </si>
  <si>
    <t>Correo inválido</t>
  </si>
  <si>
    <t>Datos alfanumericos incorrectos</t>
  </si>
  <si>
    <t>Que no haya proyectos pasados</t>
  </si>
  <si>
    <t>Error de conexión con la BD</t>
  </si>
  <si>
    <t>Fecha de creacion posterior al de fin</t>
  </si>
  <si>
    <t>Correo no encontrado</t>
  </si>
  <si>
    <t>Total del avance de pruebas:</t>
  </si>
  <si>
    <t>Nombre o apellido inválido</t>
  </si>
  <si>
    <t>Fecha de fin posterior al dia actual</t>
  </si>
  <si>
    <t>Contraseña incorrecta</t>
  </si>
  <si>
    <t>Usuario ya existe</t>
  </si>
  <si>
    <t>No se seleccionó un lider</t>
  </si>
  <si>
    <t>Información del proyecto = 2</t>
  </si>
  <si>
    <t>Menú del proyecto = 3</t>
  </si>
  <si>
    <t>Obtener la interfaz con la información del la BD</t>
  </si>
  <si>
    <t>PORCETAJE</t>
  </si>
  <si>
    <t>Arroja error en caso de que no se guarden los datos</t>
  </si>
  <si>
    <t>Obtener la interfaz con la información</t>
  </si>
  <si>
    <t>Obtener información de proyecto inactivo</t>
  </si>
  <si>
    <t>No existe el proyecto</t>
  </si>
  <si>
    <t>Crear Nuevo Proyecto = 6</t>
  </si>
  <si>
    <t>Editar Usuarios = 6</t>
  </si>
  <si>
    <t>Obtener la interfaz</t>
  </si>
  <si>
    <t>Se cambia toda la información</t>
  </si>
  <si>
    <t>Editar Proyecto = 8</t>
  </si>
  <si>
    <t>Se insertan y se guardan en la BD los valores ingresados del nuevo proyecto</t>
  </si>
  <si>
    <t>Se dejan campos esenciales en blanco</t>
  </si>
  <si>
    <t>Se elige y se guarda en la BD el líder del proyecto</t>
  </si>
  <si>
    <t>No se cambia la contraseña</t>
  </si>
  <si>
    <t>Se insertan y se guardan en la BD los valores ingresados para un nuevo riesgo</t>
  </si>
  <si>
    <t>Obtener la interfaz con información solicitada</t>
  </si>
  <si>
    <t>No deja continuar con el proceso hasta que se corrijan los datos inválidos</t>
  </si>
  <si>
    <t>La información no cambia</t>
  </si>
  <si>
    <t>Manda error si no encuentra el proyecto</t>
  </si>
  <si>
    <t>Se actualiza y se guarda en la BD los valores ingresados del proyecto</t>
  </si>
  <si>
    <t>Si está ingresando datos invalidos, regresa error</t>
  </si>
  <si>
    <t>Mostrar Usuarios = 4</t>
  </si>
  <si>
    <t>Hay colaboraddores y líderes</t>
  </si>
  <si>
    <t>Solo hay colaboradores</t>
  </si>
  <si>
    <t>Editar Riesgo</t>
  </si>
  <si>
    <t>Solo hay líderes</t>
  </si>
  <si>
    <t>No hay usuarios registrados</t>
  </si>
  <si>
    <t>Se insertan y se guardan en la BD los valores ingresados del riesgo</t>
  </si>
  <si>
    <t>Cerrar Sesión</t>
  </si>
  <si>
    <t>Reporte de Riesgo</t>
  </si>
  <si>
    <t>Cierra Sesión del usuario</t>
  </si>
  <si>
    <t>Obtener la interfaz con los datos del proj</t>
  </si>
  <si>
    <t>Manda error en caso de que no se encuentren los riesgos</t>
  </si>
  <si>
    <t>Mostrar Riesgo</t>
  </si>
  <si>
    <t>Agregar nuevo riesgo</t>
  </si>
  <si>
    <t>El proyecto no tienen riesgos</t>
  </si>
  <si>
    <t>Obtener la interfaz con los datos</t>
  </si>
  <si>
    <t>Porcentaje total</t>
  </si>
  <si>
    <t>Se agrega con éxito el riesgo a la BD</t>
  </si>
  <si>
    <t>Muestra error en caso de que no se pueda registrar la información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</si>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</sst>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.5"/>
      <color theme="1"/>
      <name val="Aptos Narrow"/>
      <family val="2"/>
      <scheme val="minor"/>
    </font>
    <font>
      <sz val="36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4999237037263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9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164" fontId="0" fillId="2" borderId="1" xfId="0" applyNumberFormat="1" applyFill="1" applyBorder="1"/>
    <xf numFmtId="0" fontId="2" fillId="0" borderId="1" xfId="0" applyFont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164" fontId="0" fillId="3" borderId="1" xfId="0" applyNumberFormat="1" applyFill="1" applyBorder="1"/>
    <xf numFmtId="0" fontId="0" fillId="0" borderId="2" xfId="0" applyBorder="1"/>
    <xf numFmtId="0" fontId="0" fillId="0" borderId="1" xfId="1" applyNumberFormat="1" applyFont="1" applyBorder="1"/>
    <xf numFmtId="0" fontId="0" fillId="0" borderId="1" xfId="0" applyBorder="1" applyAlignment="1">
      <alignment wrapText="1"/>
    </xf>
    <xf numFmtId="0" fontId="2" fillId="0" borderId="9" xfId="0" applyFont="1" applyBorder="1"/>
    <xf numFmtId="0" fontId="3" fillId="0" borderId="1" xfId="0" applyFont="1" applyBorder="1"/>
    <xf numFmtId="0" fontId="0" fillId="0" borderId="1" xfId="0" applyBorder="1" applyAlignment="1">
      <alignment vertical="center"/>
    </xf>
    <xf numFmtId="0" fontId="0" fillId="0" borderId="2" xfId="0" applyBorder="1" applyAlignment="1">
      <alignment wrapText="1"/>
    </xf>
    <xf numFmtId="1" fontId="0" fillId="2" borderId="1" xfId="0" applyNumberFormat="1" applyFill="1" applyBorder="1"/>
    <xf numFmtId="1" fontId="0" fillId="0" borderId="9" xfId="1" applyNumberFormat="1" applyFont="1" applyBorder="1"/>
    <xf numFmtId="0" fontId="0" fillId="3" borderId="1" xfId="0" applyFill="1" applyBorder="1"/>
    <xf numFmtId="164" fontId="0" fillId="0" borderId="1" xfId="1" applyNumberFormat="1" applyFont="1" applyBorder="1"/>
    <xf numFmtId="0" fontId="0" fillId="0" borderId="10" xfId="0" applyBorder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6" fillId="0" borderId="0" xfId="0" applyFont="1"/>
    <xf numFmtId="0" fontId="4" fillId="0" borderId="1" xfId="0" applyFont="1" applyBorder="1" applyAlignment="1">
      <alignment wrapText="1"/>
    </xf>
    <xf numFmtId="164" fontId="6" fillId="0" borderId="0" xfId="0" applyNumberFormat="1" applyFont="1"/>
    <xf numFmtId="0" fontId="0" fillId="2" borderId="10" xfId="0" applyFill="1" applyBorder="1"/>
    <xf numFmtId="0" fontId="0" fillId="3" borderId="10" xfId="0" applyFill="1" applyBorder="1"/>
    <xf numFmtId="0" fontId="2" fillId="0" borderId="10" xfId="0" applyFont="1" applyBorder="1"/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164" fontId="0" fillId="2" borderId="2" xfId="0" applyNumberFormat="1" applyFill="1" applyBorder="1"/>
    <xf numFmtId="164" fontId="7" fillId="2" borderId="1" xfId="0" applyNumberFormat="1" applyFont="1" applyFill="1" applyBorder="1"/>
    <xf numFmtId="164" fontId="0" fillId="0" borderId="9" xfId="1" applyNumberFormat="1" applyFont="1" applyBorder="1"/>
    <xf numFmtId="164" fontId="0" fillId="3" borderId="2" xfId="0" applyNumberFormat="1" applyFill="1" applyBorder="1"/>
    <xf numFmtId="0" fontId="0" fillId="0" borderId="10" xfId="0" applyBorder="1" applyAlignment="1">
      <alignment wrapText="1"/>
    </xf>
    <xf numFmtId="164" fontId="0" fillId="2" borderId="10" xfId="0" applyNumberFormat="1" applyFill="1" applyBorder="1"/>
    <xf numFmtId="0" fontId="0" fillId="0" borderId="8" xfId="1" applyNumberFormat="1" applyFont="1" applyBorder="1"/>
    <xf numFmtId="164" fontId="0" fillId="3" borderId="10" xfId="0" applyNumberFormat="1" applyFill="1" applyBorder="1"/>
    <xf numFmtId="0" fontId="0" fillId="0" borderId="10" xfId="0" applyBorder="1" applyAlignment="1">
      <alignment horizontal="center" wrapText="1"/>
    </xf>
    <xf numFmtId="164" fontId="0" fillId="2" borderId="10" xfId="0" applyNumberFormat="1" applyFill="1" applyBorder="1" applyAlignment="1">
      <alignment horizontal="right"/>
    </xf>
    <xf numFmtId="164" fontId="0" fillId="0" borderId="9" xfId="0" applyNumberFormat="1" applyBorder="1"/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1" fontId="5" fillId="2" borderId="11" xfId="0" applyNumberFormat="1" applyFont="1" applyFill="1" applyBorder="1" applyAlignment="1">
      <alignment horizontal="left" vertical="center"/>
    </xf>
    <xf numFmtId="1" fontId="5" fillId="2" borderId="0" xfId="0" applyNumberFormat="1" applyFont="1" applyFill="1" applyAlignment="1">
      <alignment horizontal="left" vertical="center"/>
    </xf>
    <xf numFmtId="1" fontId="5" fillId="2" borderId="17" xfId="0" applyNumberFormat="1" applyFont="1" applyFill="1" applyBorder="1" applyAlignment="1">
      <alignment horizontal="left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164" fontId="0" fillId="3" borderId="2" xfId="0" applyNumberFormat="1" applyFill="1" applyBorder="1" applyAlignment="1">
      <alignment horizontal="right"/>
    </xf>
    <xf numFmtId="164" fontId="0" fillId="3" borderId="9" xfId="0" applyNumberFormat="1" applyFill="1" applyBorder="1" applyAlignment="1">
      <alignment horizontal="right"/>
    </xf>
    <xf numFmtId="164" fontId="5" fillId="2" borderId="12" xfId="0" applyNumberFormat="1" applyFont="1" applyFill="1" applyBorder="1" applyAlignment="1">
      <alignment horizontal="center" vertical="center"/>
    </xf>
    <xf numFmtId="164" fontId="5" fillId="2" borderId="11" xfId="0" applyNumberFormat="1" applyFont="1" applyFill="1" applyBorder="1" applyAlignment="1">
      <alignment horizontal="center" vertical="center"/>
    </xf>
    <xf numFmtId="164" fontId="5" fillId="2" borderId="13" xfId="0" applyNumberFormat="1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horizontal="center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7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2C312-7028-46EE-BF26-EADE9A672CC7}">
  <dimension ref="B2:L73"/>
  <sheetViews>
    <sheetView tabSelected="1" topLeftCell="A50" zoomScale="48" workbookViewId="0">
      <selection activeCell="F66" sqref="F66"/>
    </sheetView>
  </sheetViews>
  <sheetFormatPr defaultColWidth="11.42578125" defaultRowHeight="14.45"/>
  <cols>
    <col min="1" max="1" width="7.5703125" customWidth="1"/>
    <col min="2" max="2" width="34" bestFit="1" customWidth="1"/>
    <col min="3" max="3" width="15.7109375" bestFit="1" customWidth="1"/>
    <col min="5" max="5" width="37.28515625" bestFit="1" customWidth="1"/>
    <col min="6" max="6" width="15.7109375" bestFit="1" customWidth="1"/>
    <col min="8" max="8" width="32.28515625" customWidth="1"/>
    <col min="9" max="9" width="14.28515625" customWidth="1"/>
    <col min="11" max="11" width="31" customWidth="1"/>
    <col min="12" max="12" width="14" customWidth="1"/>
    <col min="16" max="16" width="15.85546875" customWidth="1"/>
    <col min="17" max="17" width="7.85546875" customWidth="1"/>
  </cols>
  <sheetData>
    <row r="2" spans="2:12" ht="15">
      <c r="B2" s="78" t="s">
        <v>0</v>
      </c>
      <c r="C2" s="78"/>
      <c r="D2" s="1"/>
      <c r="E2" s="78" t="s">
        <v>1</v>
      </c>
      <c r="F2" s="78"/>
      <c r="H2" s="55" t="s">
        <v>2</v>
      </c>
      <c r="I2" s="55"/>
      <c r="K2" s="55" t="s">
        <v>3</v>
      </c>
      <c r="L2" s="55"/>
    </row>
    <row r="3" spans="2:12" ht="15">
      <c r="B3" s="78"/>
      <c r="C3" s="78"/>
      <c r="D3" s="1"/>
      <c r="E3" s="78"/>
      <c r="F3" s="78"/>
      <c r="H3" s="55"/>
      <c r="I3" s="55"/>
      <c r="K3" s="55"/>
      <c r="L3" s="55"/>
    </row>
    <row r="4" spans="2:12" ht="15">
      <c r="B4" s="78"/>
      <c r="C4" s="78"/>
      <c r="D4" s="1"/>
      <c r="E4" s="78"/>
      <c r="F4" s="78"/>
      <c r="H4" s="55"/>
      <c r="I4" s="55"/>
      <c r="K4" s="55"/>
      <c r="L4" s="55"/>
    </row>
    <row r="5" spans="2:12" ht="15">
      <c r="B5" s="6" t="s">
        <v>4</v>
      </c>
      <c r="C5" s="5" t="s">
        <v>5</v>
      </c>
      <c r="E5" s="6" t="s">
        <v>4</v>
      </c>
      <c r="F5" s="5" t="s">
        <v>5</v>
      </c>
      <c r="H5" s="31" t="s">
        <v>4</v>
      </c>
      <c r="I5" s="30" t="s">
        <v>5</v>
      </c>
      <c r="K5" s="31" t="s">
        <v>4</v>
      </c>
      <c r="L5" s="30" t="s">
        <v>5</v>
      </c>
    </row>
    <row r="6" spans="2:12" ht="29.1">
      <c r="B6" s="13" t="s">
        <v>6</v>
      </c>
      <c r="C6" s="3">
        <v>16.66</v>
      </c>
      <c r="E6" s="10" t="s">
        <v>7</v>
      </c>
      <c r="F6" s="3">
        <f>100/4</f>
        <v>25</v>
      </c>
      <c r="H6" s="19" t="s">
        <v>8</v>
      </c>
      <c r="I6" s="27">
        <v>16.66</v>
      </c>
      <c r="K6" s="19" t="s">
        <v>9</v>
      </c>
      <c r="L6" s="27">
        <v>16.66</v>
      </c>
    </row>
    <row r="7" spans="2:12">
      <c r="B7" s="2" t="s">
        <v>10</v>
      </c>
      <c r="C7" s="3">
        <v>16.66</v>
      </c>
      <c r="E7" s="2" t="s">
        <v>11</v>
      </c>
      <c r="F7" s="3">
        <f t="shared" ref="F7:F9" si="0">100/4</f>
        <v>25</v>
      </c>
      <c r="H7" s="19" t="s">
        <v>12</v>
      </c>
      <c r="I7" s="27">
        <v>16.66</v>
      </c>
      <c r="K7" s="19" t="s">
        <v>13</v>
      </c>
      <c r="L7" s="27">
        <v>16.66</v>
      </c>
    </row>
    <row r="8" spans="2:12" ht="29.25">
      <c r="B8" s="14" t="s">
        <v>14</v>
      </c>
      <c r="C8" s="38">
        <v>16.66</v>
      </c>
      <c r="E8" s="10" t="s">
        <v>15</v>
      </c>
      <c r="F8" s="3">
        <f t="shared" si="0"/>
        <v>25</v>
      </c>
      <c r="H8" s="19" t="s">
        <v>16</v>
      </c>
      <c r="I8" s="27">
        <v>16.66</v>
      </c>
      <c r="K8" s="19" t="s">
        <v>17</v>
      </c>
      <c r="L8" s="27">
        <v>16.66</v>
      </c>
    </row>
    <row r="9" spans="2:12" ht="15">
      <c r="B9" s="42" t="s">
        <v>16</v>
      </c>
      <c r="C9" s="43">
        <v>16.66</v>
      </c>
      <c r="E9" t="s">
        <v>18</v>
      </c>
      <c r="F9" s="3">
        <f t="shared" si="0"/>
        <v>25</v>
      </c>
      <c r="H9" s="19" t="s">
        <v>19</v>
      </c>
      <c r="I9" s="28">
        <v>0</v>
      </c>
      <c r="K9" s="19" t="s">
        <v>20</v>
      </c>
      <c r="L9" s="27">
        <v>16.66</v>
      </c>
    </row>
    <row r="10" spans="2:12" ht="15">
      <c r="B10" s="19" t="s">
        <v>21</v>
      </c>
      <c r="C10" s="27">
        <v>16.66</v>
      </c>
      <c r="E10" s="4" t="s">
        <v>22</v>
      </c>
      <c r="F10" s="18">
        <f>SUM(F6:F9)</f>
        <v>100</v>
      </c>
      <c r="H10" s="19" t="s">
        <v>23</v>
      </c>
      <c r="I10" s="27">
        <v>16.66</v>
      </c>
      <c r="K10" s="19" t="s">
        <v>24</v>
      </c>
      <c r="L10" s="27">
        <v>16.66</v>
      </c>
    </row>
    <row r="11" spans="2:12">
      <c r="B11" s="19" t="s">
        <v>25</v>
      </c>
      <c r="C11" s="27">
        <v>16.66</v>
      </c>
      <c r="H11" s="19" t="s">
        <v>26</v>
      </c>
      <c r="I11" s="27">
        <v>16.66</v>
      </c>
      <c r="K11" s="19" t="s">
        <v>27</v>
      </c>
      <c r="L11" s="28">
        <v>0</v>
      </c>
    </row>
    <row r="12" spans="2:12" ht="15">
      <c r="B12" s="11" t="s">
        <v>22</v>
      </c>
      <c r="C12" s="44">
        <v>100</v>
      </c>
      <c r="E12" s="49" t="s">
        <v>28</v>
      </c>
      <c r="F12" s="50"/>
      <c r="H12" s="29" t="s">
        <v>22</v>
      </c>
      <c r="I12" s="19">
        <v>83</v>
      </c>
      <c r="K12" s="29" t="s">
        <v>22</v>
      </c>
      <c r="L12" s="19">
        <f>SUM(L6:L11)</f>
        <v>83.3</v>
      </c>
    </row>
    <row r="13" spans="2:12" ht="15">
      <c r="E13" s="51"/>
      <c r="F13" s="52"/>
    </row>
    <row r="14" spans="2:12" ht="15">
      <c r="B14" s="49" t="s">
        <v>29</v>
      </c>
      <c r="C14" s="50"/>
      <c r="E14" s="53"/>
      <c r="F14" s="54"/>
    </row>
    <row r="15" spans="2:12" ht="15">
      <c r="B15" s="51"/>
      <c r="C15" s="52"/>
      <c r="E15" s="6" t="s">
        <v>4</v>
      </c>
      <c r="F15" s="5" t="s">
        <v>5</v>
      </c>
      <c r="I15" s="24"/>
    </row>
    <row r="16" spans="2:12" ht="29.25">
      <c r="B16" s="53"/>
      <c r="C16" s="54"/>
      <c r="E16" s="10" t="s">
        <v>30</v>
      </c>
      <c r="F16" s="3">
        <f>100/2</f>
        <v>50</v>
      </c>
    </row>
    <row r="17" spans="2:9" ht="29.25">
      <c r="B17" s="6" t="s">
        <v>4</v>
      </c>
      <c r="C17" s="5" t="s">
        <v>31</v>
      </c>
      <c r="E17" s="10" t="s">
        <v>32</v>
      </c>
      <c r="F17" s="7">
        <v>0</v>
      </c>
    </row>
    <row r="18" spans="2:9" ht="15">
      <c r="B18" s="8" t="s">
        <v>33</v>
      </c>
      <c r="C18" s="38">
        <v>33.33</v>
      </c>
      <c r="E18" s="4" t="s">
        <v>22</v>
      </c>
      <c r="F18" s="18">
        <f>SUM(F16:F17)</f>
        <v>50</v>
      </c>
    </row>
    <row r="19" spans="2:9" ht="29.25" customHeight="1">
      <c r="B19" s="42" t="s">
        <v>34</v>
      </c>
      <c r="C19" s="47">
        <v>33.33</v>
      </c>
    </row>
    <row r="20" spans="2:9" ht="15">
      <c r="B20" s="46" t="s">
        <v>35</v>
      </c>
      <c r="C20" s="47">
        <v>33.33</v>
      </c>
      <c r="E20" s="49" t="s">
        <v>36</v>
      </c>
      <c r="F20" s="50"/>
      <c r="H20" s="49" t="s">
        <v>37</v>
      </c>
      <c r="I20" s="50"/>
    </row>
    <row r="21" spans="2:9" ht="15" customHeight="1">
      <c r="B21" s="11" t="s">
        <v>22</v>
      </c>
      <c r="C21" s="48">
        <f>SUM(C18:C20)</f>
        <v>99.99</v>
      </c>
      <c r="E21" s="51"/>
      <c r="F21" s="52"/>
      <c r="H21" s="51"/>
      <c r="I21" s="52"/>
    </row>
    <row r="22" spans="2:9" ht="15">
      <c r="E22" s="53"/>
      <c r="F22" s="54"/>
      <c r="H22" s="53"/>
      <c r="I22" s="54"/>
    </row>
    <row r="23" spans="2:9" ht="15">
      <c r="E23" s="6" t="s">
        <v>4</v>
      </c>
      <c r="F23" s="5" t="s">
        <v>5</v>
      </c>
      <c r="H23" s="6" t="s">
        <v>4</v>
      </c>
      <c r="I23" s="5" t="s">
        <v>5</v>
      </c>
    </row>
    <row r="24" spans="2:9" ht="15">
      <c r="E24" s="2" t="s">
        <v>38</v>
      </c>
      <c r="F24" s="3">
        <f>100/6</f>
        <v>16.666666666666668</v>
      </c>
      <c r="H24" s="10" t="s">
        <v>39</v>
      </c>
      <c r="I24" s="3">
        <v>16.66</v>
      </c>
    </row>
    <row r="25" spans="2:9" ht="29.25">
      <c r="B25" s="32" t="s">
        <v>40</v>
      </c>
      <c r="C25" s="33"/>
      <c r="E25" s="10" t="s">
        <v>41</v>
      </c>
      <c r="F25" s="3">
        <f>100/6</f>
        <v>16.666666666666668</v>
      </c>
      <c r="H25" s="10" t="s">
        <v>42</v>
      </c>
      <c r="I25" s="3">
        <v>16.66</v>
      </c>
    </row>
    <row r="26" spans="2:9" ht="29.1" customHeight="1">
      <c r="B26" s="34"/>
      <c r="C26" s="35"/>
      <c r="E26" s="10" t="s">
        <v>43</v>
      </c>
      <c r="F26" s="7">
        <v>0</v>
      </c>
      <c r="H26" s="10" t="s">
        <v>44</v>
      </c>
      <c r="I26" s="39">
        <v>16.66</v>
      </c>
    </row>
    <row r="27" spans="2:9" ht="29.25">
      <c r="B27" s="36"/>
      <c r="C27" s="37"/>
      <c r="E27" s="10" t="s">
        <v>45</v>
      </c>
      <c r="F27" s="7">
        <v>0</v>
      </c>
      <c r="H27" s="14" t="s">
        <v>19</v>
      </c>
      <c r="I27" s="41">
        <v>0</v>
      </c>
    </row>
    <row r="28" spans="2:9" ht="29.25">
      <c r="B28" s="20" t="s">
        <v>4</v>
      </c>
      <c r="C28" s="21" t="s">
        <v>5</v>
      </c>
      <c r="E28" s="10" t="s">
        <v>32</v>
      </c>
      <c r="F28" s="3">
        <f>100/6</f>
        <v>16.666666666666668</v>
      </c>
      <c r="H28" s="19" t="s">
        <v>23</v>
      </c>
      <c r="I28" s="27">
        <v>16.7</v>
      </c>
    </row>
    <row r="29" spans="2:9" ht="29.25">
      <c r="B29" s="25" t="s">
        <v>46</v>
      </c>
      <c r="C29" s="15">
        <f>100/8</f>
        <v>12.5</v>
      </c>
      <c r="E29" s="10" t="s">
        <v>47</v>
      </c>
      <c r="F29" s="3">
        <f>100/6</f>
        <v>16.666666666666668</v>
      </c>
      <c r="H29" s="19" t="s">
        <v>48</v>
      </c>
      <c r="I29" s="27">
        <v>16.7</v>
      </c>
    </row>
    <row r="30" spans="2:9" ht="15">
      <c r="B30" s="2" t="s">
        <v>49</v>
      </c>
      <c r="C30" s="15">
        <f t="shared" ref="C30:C32" si="1">100/8</f>
        <v>12.5</v>
      </c>
      <c r="E30" s="4" t="s">
        <v>22</v>
      </c>
      <c r="F30" s="18">
        <f>SUM(F24:F29)</f>
        <v>66.666666666666671</v>
      </c>
      <c r="H30" s="11" t="s">
        <v>22</v>
      </c>
      <c r="I30" s="40">
        <v>83</v>
      </c>
    </row>
    <row r="31" spans="2:9" ht="29.25">
      <c r="B31" s="10" t="s">
        <v>50</v>
      </c>
      <c r="C31" s="15">
        <f t="shared" si="1"/>
        <v>12.5</v>
      </c>
    </row>
    <row r="32" spans="2:9" ht="25.5">
      <c r="B32" s="22" t="s">
        <v>32</v>
      </c>
      <c r="C32" s="15">
        <f t="shared" si="1"/>
        <v>12.5</v>
      </c>
    </row>
    <row r="33" spans="2:6" ht="15">
      <c r="B33" s="12" t="s">
        <v>51</v>
      </c>
      <c r="C33" s="17">
        <v>0</v>
      </c>
    </row>
    <row r="34" spans="2:6" ht="15">
      <c r="B34" s="11" t="s">
        <v>22</v>
      </c>
      <c r="C34" s="16">
        <f>SUM(C29:C33)</f>
        <v>50</v>
      </c>
    </row>
    <row r="35" spans="2:6" ht="15"/>
    <row r="36" spans="2:6" ht="15"/>
    <row r="37" spans="2:6" ht="15">
      <c r="B37" s="32" t="s">
        <v>52</v>
      </c>
      <c r="C37" s="33"/>
    </row>
    <row r="38" spans="2:6" ht="15">
      <c r="B38" s="34"/>
      <c r="C38" s="35"/>
    </row>
    <row r="39" spans="2:6" ht="15">
      <c r="B39" s="36"/>
      <c r="C39" s="37"/>
    </row>
    <row r="40" spans="2:6" ht="15">
      <c r="B40" s="6" t="s">
        <v>4</v>
      </c>
      <c r="C40" s="5" t="s">
        <v>5</v>
      </c>
    </row>
    <row r="41" spans="2:6" ht="15">
      <c r="B41" s="2" t="s">
        <v>53</v>
      </c>
      <c r="C41" s="3">
        <v>25</v>
      </c>
    </row>
    <row r="42" spans="2:6" ht="15">
      <c r="B42" s="8" t="s">
        <v>54</v>
      </c>
      <c r="C42" s="38">
        <v>25</v>
      </c>
      <c r="E42" s="49" t="s">
        <v>55</v>
      </c>
      <c r="F42" s="50"/>
    </row>
    <row r="43" spans="2:6" ht="14.45" customHeight="1">
      <c r="B43" s="19" t="s">
        <v>56</v>
      </c>
      <c r="C43" s="45">
        <v>0</v>
      </c>
      <c r="E43" s="51"/>
      <c r="F43" s="52"/>
    </row>
    <row r="44" spans="2:6" ht="14.45" customHeight="1">
      <c r="B44" s="19" t="s">
        <v>57</v>
      </c>
      <c r="C44" s="28">
        <v>0</v>
      </c>
      <c r="E44" s="53"/>
      <c r="F44" s="54"/>
    </row>
    <row r="45" spans="2:6" ht="15">
      <c r="B45" s="11" t="s">
        <v>22</v>
      </c>
      <c r="C45" s="40">
        <f>SUM(C41:C43)</f>
        <v>50</v>
      </c>
      <c r="E45" s="6" t="s">
        <v>4</v>
      </c>
      <c r="F45" s="5" t="s">
        <v>5</v>
      </c>
    </row>
    <row r="46" spans="2:6" ht="29.25">
      <c r="E46" s="10" t="s">
        <v>30</v>
      </c>
      <c r="F46" s="3">
        <f>100/3</f>
        <v>33.333333333333336</v>
      </c>
    </row>
    <row r="47" spans="2:6" ht="29.25">
      <c r="E47" s="10" t="s">
        <v>58</v>
      </c>
      <c r="F47" s="3">
        <f>100/3</f>
        <v>33.333333333333336</v>
      </c>
    </row>
    <row r="48" spans="2:6" ht="29.25">
      <c r="E48" s="10" t="s">
        <v>32</v>
      </c>
      <c r="F48" s="7">
        <v>0</v>
      </c>
    </row>
    <row r="49" spans="2:10" ht="15">
      <c r="E49" s="4" t="s">
        <v>22</v>
      </c>
      <c r="F49" s="18">
        <f>SUM(F46:F48)</f>
        <v>66.666666666666671</v>
      </c>
    </row>
    <row r="50" spans="2:10" ht="15"/>
    <row r="51" spans="2:10" ht="15">
      <c r="E51" s="49" t="s">
        <v>59</v>
      </c>
      <c r="F51" s="50"/>
    </row>
    <row r="52" spans="2:10" ht="15">
      <c r="E52" s="51"/>
      <c r="F52" s="52"/>
    </row>
    <row r="53" spans="2:10" ht="15">
      <c r="B53" s="49" t="s">
        <v>60</v>
      </c>
      <c r="C53" s="50"/>
      <c r="E53" s="53"/>
      <c r="F53" s="54"/>
    </row>
    <row r="54" spans="2:10" ht="15">
      <c r="B54" s="51"/>
      <c r="C54" s="52"/>
      <c r="E54" s="6" t="s">
        <v>4</v>
      </c>
      <c r="F54" s="5" t="s">
        <v>5</v>
      </c>
    </row>
    <row r="55" spans="2:10" ht="15">
      <c r="B55" s="53"/>
      <c r="C55" s="54"/>
      <c r="E55" s="2" t="s">
        <v>61</v>
      </c>
      <c r="F55" s="3">
        <f>100/1</f>
        <v>100</v>
      </c>
    </row>
    <row r="56" spans="2:10" ht="15">
      <c r="B56" s="6" t="s">
        <v>4</v>
      </c>
      <c r="C56" s="5" t="s">
        <v>5</v>
      </c>
      <c r="E56" s="4" t="s">
        <v>22</v>
      </c>
      <c r="F56" s="9">
        <f>SUM(F55:F55)</f>
        <v>100</v>
      </c>
    </row>
    <row r="57" spans="2:10" ht="15">
      <c r="B57" s="2" t="s">
        <v>62</v>
      </c>
      <c r="C57" s="3">
        <v>50</v>
      </c>
    </row>
    <row r="58" spans="2:10" ht="15">
      <c r="B58" s="68" t="s">
        <v>63</v>
      </c>
      <c r="C58" s="70">
        <v>0</v>
      </c>
      <c r="E58" s="49" t="s">
        <v>64</v>
      </c>
      <c r="F58" s="50"/>
    </row>
    <row r="59" spans="2:10" ht="15">
      <c r="B59" s="69"/>
      <c r="C59" s="71"/>
      <c r="E59" s="51"/>
      <c r="F59" s="52"/>
    </row>
    <row r="60" spans="2:10" ht="15">
      <c r="B60" s="4" t="s">
        <v>22</v>
      </c>
      <c r="C60" s="18">
        <f>SUM(C57:C59)</f>
        <v>50</v>
      </c>
      <c r="E60" s="53"/>
      <c r="F60" s="54"/>
    </row>
    <row r="61" spans="2:10" ht="15">
      <c r="E61" s="6" t="s">
        <v>4</v>
      </c>
      <c r="F61" s="5" t="s">
        <v>5</v>
      </c>
    </row>
    <row r="62" spans="2:10" ht="29.25">
      <c r="B62" s="49" t="s">
        <v>65</v>
      </c>
      <c r="C62" s="50"/>
      <c r="E62" s="10" t="s">
        <v>30</v>
      </c>
      <c r="F62" s="3">
        <f>100/3</f>
        <v>33.333333333333336</v>
      </c>
    </row>
    <row r="63" spans="2:10" ht="36" customHeight="1">
      <c r="B63" s="51"/>
      <c r="C63" s="52"/>
      <c r="E63" s="10" t="s">
        <v>66</v>
      </c>
      <c r="F63" s="3">
        <f>100/3</f>
        <v>33.333333333333336</v>
      </c>
    </row>
    <row r="64" spans="2:10" ht="29.25">
      <c r="B64" s="53"/>
      <c r="C64" s="54"/>
      <c r="E64" s="10" t="s">
        <v>32</v>
      </c>
      <c r="F64" s="7">
        <v>0</v>
      </c>
      <c r="J64" s="26"/>
    </row>
    <row r="65" spans="2:11" ht="15">
      <c r="B65" s="6" t="s">
        <v>4</v>
      </c>
      <c r="C65" s="5" t="s">
        <v>5</v>
      </c>
      <c r="E65" s="4" t="s">
        <v>22</v>
      </c>
      <c r="F65" s="18">
        <f>SUM(F62:F64)</f>
        <v>66.666666666666671</v>
      </c>
    </row>
    <row r="66" spans="2:11" ht="15">
      <c r="B66" s="2" t="s">
        <v>67</v>
      </c>
      <c r="C66" s="3">
        <f>33</f>
        <v>33</v>
      </c>
      <c r="H66" s="59" t="s">
        <v>68</v>
      </c>
      <c r="I66" s="60"/>
      <c r="J66" s="60"/>
      <c r="K66" s="61"/>
    </row>
    <row r="67" spans="2:11" ht="15">
      <c r="B67" s="2" t="s">
        <v>69</v>
      </c>
      <c r="C67" s="3">
        <v>37</v>
      </c>
      <c r="H67" s="62"/>
      <c r="I67" s="63"/>
      <c r="J67" s="63"/>
      <c r="K67" s="64"/>
    </row>
    <row r="68" spans="2:11" ht="29.25">
      <c r="B68" s="10" t="s">
        <v>70</v>
      </c>
      <c r="C68" s="3">
        <v>30</v>
      </c>
      <c r="H68" s="65"/>
      <c r="I68" s="66"/>
      <c r="J68" s="66"/>
      <c r="K68" s="67"/>
    </row>
    <row r="69" spans="2:11" ht="15" customHeight="1">
      <c r="B69" s="23" t="s">
        <v>22</v>
      </c>
      <c r="C69" s="18">
        <f>SUM(C66:C68)</f>
        <v>100</v>
      </c>
      <c r="H69" s="72">
        <f>((C12+F10+C21+F18+C34+F30+C45+C60+F49+I30+F56+C69+F65+I12+L12)*100)/1500</f>
        <v>76.61933333333333</v>
      </c>
      <c r="I69" s="73"/>
      <c r="J69" s="56" t="s">
        <v>71</v>
      </c>
      <c r="K69" s="56"/>
    </row>
    <row r="70" spans="2:11" ht="47.45" customHeight="1">
      <c r="H70" s="74"/>
      <c r="I70" s="75"/>
      <c r="J70" s="57"/>
      <c r="K70" s="57"/>
    </row>
    <row r="71" spans="2:11" ht="47.45" customHeight="1">
      <c r="H71" s="74"/>
      <c r="I71" s="75"/>
      <c r="J71" s="57"/>
      <c r="K71" s="57"/>
    </row>
    <row r="72" spans="2:11" ht="47.45" customHeight="1">
      <c r="H72" s="76"/>
      <c r="I72" s="77"/>
      <c r="J72" s="58"/>
      <c r="K72" s="58"/>
    </row>
    <row r="73" spans="2:11" ht="47.45" customHeight="1"/>
  </sheetData>
  <mergeCells count="18">
    <mergeCell ref="J69:K72"/>
    <mergeCell ref="H66:K68"/>
    <mergeCell ref="B53:C55"/>
    <mergeCell ref="E51:F53"/>
    <mergeCell ref="E58:F60"/>
    <mergeCell ref="B58:B59"/>
    <mergeCell ref="C58:C59"/>
    <mergeCell ref="H69:I72"/>
    <mergeCell ref="H20:I22"/>
    <mergeCell ref="B14:C16"/>
    <mergeCell ref="E42:F44"/>
    <mergeCell ref="K2:L4"/>
    <mergeCell ref="B62:C64"/>
    <mergeCell ref="B2:C4"/>
    <mergeCell ref="E2:F4"/>
    <mergeCell ref="H2:I4"/>
    <mergeCell ref="E12:F14"/>
    <mergeCell ref="E20:F2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A0550CB1255F743871DBB8416F28226" ma:contentTypeVersion="9" ma:contentTypeDescription="Create a new document." ma:contentTypeScope="" ma:versionID="0303edb0d73e3bf4b0379148fae0885c">
  <xsd:schema xmlns:xsd="http://www.w3.org/2001/XMLSchema" xmlns:xs="http://www.w3.org/2001/XMLSchema" xmlns:p="http://schemas.microsoft.com/office/2006/metadata/properties" xmlns:ns3="b29bf63f-c6f8-4670-ba97-929ebf6cfa97" xmlns:ns4="a1ec2797-f15b-4ba1-af0c-9cb197d6b0ee" targetNamespace="http://schemas.microsoft.com/office/2006/metadata/properties" ma:root="true" ma:fieldsID="c96c4dd0aed8aba0ec79e5d5f4e3a22b" ns3:_="" ns4:_="">
    <xsd:import namespace="b29bf63f-c6f8-4670-ba97-929ebf6cfa97"/>
    <xsd:import namespace="a1ec2797-f15b-4ba1-af0c-9cb197d6b0e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9bf63f-c6f8-4670-ba97-929ebf6cfa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c2797-f15b-4ba1-af0c-9cb197d6b0e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29bf63f-c6f8-4670-ba97-929ebf6cfa97" xsi:nil="true"/>
  </documentManagement>
</p:properties>
</file>

<file path=customXml/itemProps1.xml><?xml version="1.0" encoding="utf-8"?>
<ds:datastoreItem xmlns:ds="http://schemas.openxmlformats.org/officeDocument/2006/customXml" ds:itemID="{C33E0483-BADB-4D8E-A702-C6824D205C1C}"/>
</file>

<file path=customXml/itemProps2.xml><?xml version="1.0" encoding="utf-8"?>
<ds:datastoreItem xmlns:ds="http://schemas.openxmlformats.org/officeDocument/2006/customXml" ds:itemID="{8F75367A-AEC9-40AC-81FB-0F9F12B62C9B}"/>
</file>

<file path=customXml/itemProps3.xml><?xml version="1.0" encoding="utf-8"?>
<ds:datastoreItem xmlns:ds="http://schemas.openxmlformats.org/officeDocument/2006/customXml" ds:itemID="{EB8E5D07-38AC-49BC-9709-5E4242356A2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Sofía Osorio Suárez</dc:creator>
  <cp:keywords/>
  <dc:description/>
  <cp:lastModifiedBy/>
  <cp:revision/>
  <dcterms:created xsi:type="dcterms:W3CDTF">2024-05-17T21:28:12Z</dcterms:created>
  <dcterms:modified xsi:type="dcterms:W3CDTF">2024-05-31T20:36:27Z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0x010100DA0550CB1255F743871DBB8416F28226</vt:lpwstr>
  </property>
</Properties>
</file>