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sama\Chartapp\"/>
    </mc:Choice>
  </mc:AlternateContent>
  <xr:revisionPtr revIDLastSave="0" documentId="13_ncr:1_{7CDA4DA9-3549-4DC1-92D0-A14EAD090F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8" i="1"/>
  <c r="D8" i="1"/>
  <c r="E8" i="1" s="1"/>
  <c r="C8" i="1"/>
  <c r="H8" i="1" s="1"/>
  <c r="H7" i="1"/>
  <c r="G7" i="1"/>
  <c r="E7" i="1"/>
  <c r="G6" i="1"/>
  <c r="E6" i="1"/>
  <c r="G5" i="1"/>
  <c r="E5" i="1"/>
  <c r="G4" i="1"/>
  <c r="G3" i="1"/>
  <c r="E3" i="1"/>
  <c r="G2" i="1"/>
  <c r="G8" i="1" s="1"/>
  <c r="E2" i="1"/>
  <c r="H3" i="1" l="1"/>
  <c r="H2" i="1"/>
  <c r="H6" i="1"/>
  <c r="H5" i="1"/>
  <c r="H4" i="1"/>
</calcChain>
</file>

<file path=xl/sharedStrings.xml><?xml version="1.0" encoding="utf-8"?>
<sst xmlns="http://schemas.openxmlformats.org/spreadsheetml/2006/main" count="22" uniqueCount="17">
  <si>
    <t>Source of Business</t>
  </si>
  <si>
    <t>Revenue</t>
  </si>
  <si>
    <t>ADR</t>
  </si>
  <si>
    <t>Other Revenue</t>
  </si>
  <si>
    <t>Total Revenue</t>
  </si>
  <si>
    <t>Source Group</t>
  </si>
  <si>
    <t>Room Nights</t>
  </si>
  <si>
    <t>Mix %</t>
  </si>
  <si>
    <t>Direct Booking</t>
  </si>
  <si>
    <t>Email</t>
  </si>
  <si>
    <t>Hotel website</t>
  </si>
  <si>
    <t>Phone</t>
  </si>
  <si>
    <t>Walk-in</t>
  </si>
  <si>
    <t>OTAs</t>
  </si>
  <si>
    <t>Booking/Expedia /Agoda</t>
  </si>
  <si>
    <t>Others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</si>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</sst>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37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3" borderId="1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4" borderId="5" xfId="3" applyFont="1" applyFill="1" applyBorder="1" applyAlignment="1" applyProtection="1">
      <alignment horizontal="center" vertical="center"/>
      <protection locked="0"/>
    </xf>
    <xf numFmtId="0" fontId="4" fillId="5" borderId="6" xfId="3" applyFont="1" applyFill="1" applyBorder="1" applyAlignment="1" applyProtection="1">
      <alignment horizontal="center" vertical="center"/>
      <protection locked="0"/>
    </xf>
    <xf numFmtId="3" fontId="4" fillId="5" borderId="7" xfId="3" applyNumberFormat="1" applyFont="1" applyFill="1" applyBorder="1" applyAlignment="1" applyProtection="1">
      <alignment horizontal="center" vertical="center"/>
      <protection locked="0"/>
    </xf>
    <xf numFmtId="2" fontId="4" fillId="5" borderId="7" xfId="3" applyNumberFormat="1" applyFont="1" applyFill="1" applyBorder="1" applyAlignment="1">
      <alignment horizontal="center" vertical="center"/>
    </xf>
    <xf numFmtId="3" fontId="4" fillId="5" borderId="7" xfId="3" applyNumberFormat="1" applyFont="1" applyFill="1" applyBorder="1" applyAlignment="1">
      <alignment horizontal="center" vertical="center"/>
    </xf>
    <xf numFmtId="9" fontId="4" fillId="0" borderId="8" xfId="4" applyNumberFormat="1" applyFont="1" applyBorder="1" applyAlignment="1">
      <alignment horizontal="center" vertical="center"/>
    </xf>
    <xf numFmtId="0" fontId="4" fillId="6" borderId="6" xfId="3" applyFont="1" applyFill="1" applyBorder="1" applyAlignment="1" applyProtection="1">
      <alignment horizontal="center" vertical="center"/>
      <protection locked="0"/>
    </xf>
    <xf numFmtId="3" fontId="4" fillId="6" borderId="7" xfId="3" applyNumberFormat="1" applyFont="1" applyFill="1" applyBorder="1" applyAlignment="1" applyProtection="1">
      <alignment horizontal="center" vertical="center"/>
      <protection locked="0"/>
    </xf>
    <xf numFmtId="2" fontId="4" fillId="6" borderId="7" xfId="3" applyNumberFormat="1" applyFont="1" applyFill="1" applyBorder="1" applyAlignment="1">
      <alignment horizontal="center" vertical="center"/>
    </xf>
    <xf numFmtId="3" fontId="4" fillId="6" borderId="9" xfId="3" applyNumberFormat="1" applyFont="1" applyFill="1" applyBorder="1" applyAlignment="1" applyProtection="1">
      <alignment horizontal="center" vertical="center"/>
      <protection locked="0"/>
    </xf>
    <xf numFmtId="3" fontId="4" fillId="6" borderId="7" xfId="3" applyNumberFormat="1" applyFont="1" applyFill="1" applyBorder="1" applyAlignment="1">
      <alignment horizontal="center" vertical="center"/>
    </xf>
    <xf numFmtId="9" fontId="4" fillId="6" borderId="8" xfId="4" applyNumberFormat="1" applyFont="1" applyFill="1" applyBorder="1" applyAlignment="1">
      <alignment horizontal="center" vertical="center"/>
    </xf>
    <xf numFmtId="0" fontId="3" fillId="4" borderId="10" xfId="3" applyFont="1" applyFill="1" applyBorder="1" applyAlignment="1" applyProtection="1">
      <alignment horizontal="center" vertical="center"/>
      <protection locked="0"/>
    </xf>
    <xf numFmtId="0" fontId="4" fillId="6" borderId="11" xfId="3" applyFont="1" applyFill="1" applyBorder="1" applyAlignment="1" applyProtection="1">
      <alignment horizontal="center" vertical="center"/>
      <protection locked="0"/>
    </xf>
    <xf numFmtId="2" fontId="4" fillId="6" borderId="9" xfId="3" applyNumberFormat="1" applyFont="1" applyFill="1" applyBorder="1" applyAlignment="1">
      <alignment horizontal="center" vertical="center"/>
    </xf>
    <xf numFmtId="3" fontId="4" fillId="6" borderId="9" xfId="3" applyNumberFormat="1" applyFont="1" applyFill="1" applyBorder="1" applyAlignment="1">
      <alignment horizontal="center" vertical="center"/>
    </xf>
    <xf numFmtId="9" fontId="4" fillId="6" borderId="12" xfId="4" applyNumberFormat="1" applyFont="1" applyFill="1" applyBorder="1" applyAlignment="1">
      <alignment horizontal="center" vertical="center"/>
    </xf>
    <xf numFmtId="0" fontId="4" fillId="5" borderId="13" xfId="3" applyFont="1" applyFill="1" applyBorder="1" applyAlignment="1" applyProtection="1">
      <alignment horizontal="center" vertical="center"/>
      <protection locked="0"/>
    </xf>
    <xf numFmtId="3" fontId="4" fillId="5" borderId="14" xfId="3" applyNumberFormat="1" applyFont="1" applyFill="1" applyBorder="1" applyAlignment="1" applyProtection="1">
      <alignment horizontal="center" vertical="center"/>
      <protection locked="0"/>
    </xf>
    <xf numFmtId="2" fontId="4" fillId="5" borderId="14" xfId="3" applyNumberFormat="1" applyFont="1" applyFill="1" applyBorder="1" applyAlignment="1">
      <alignment horizontal="center" vertical="center"/>
    </xf>
    <xf numFmtId="3" fontId="4" fillId="5" borderId="14" xfId="3" applyNumberFormat="1" applyFont="1" applyFill="1" applyBorder="1" applyAlignment="1">
      <alignment horizontal="center" vertical="center"/>
    </xf>
    <xf numFmtId="9" fontId="4" fillId="0" borderId="12" xfId="4" applyNumberFormat="1" applyFont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3" fontId="3" fillId="2" borderId="17" xfId="3" applyNumberFormat="1" applyFont="1" applyFill="1" applyBorder="1" applyAlignment="1">
      <alignment horizontal="center" vertical="center"/>
    </xf>
    <xf numFmtId="9" fontId="3" fillId="2" borderId="18" xfId="1" applyFont="1" applyFill="1" applyBorder="1" applyAlignment="1" applyProtection="1">
      <alignment horizontal="center" vertical="center"/>
    </xf>
  </cellXfs>
  <cellStyles count="5">
    <cellStyle name="%" xfId="2" xr:uid="{43653271-6B93-4A46-88AB-81831A92F4E8}"/>
    <cellStyle name="Normal" xfId="0" builtinId="0"/>
    <cellStyle name="Normal 3" xfId="3" xr:uid="{C0E451CF-6168-403C-9384-F6B68CB78933}"/>
    <cellStyle name="Normal 3 2" xfId="4" xr:uid="{257A3C2A-5D6C-4480-B664-63891CD1B76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Normal="100" workbookViewId="0">
      <selection activeCell="D14" sqref="D14"/>
    </sheetView>
  </sheetViews>
  <sheetFormatPr defaultRowHeight="15" x14ac:dyDescent="0.25"/>
  <cols>
    <col min="1" max="1" width="18.85546875" bestFit="1" customWidth="1"/>
    <col min="2" max="2" width="25" bestFit="1" customWidth="1"/>
    <col min="3" max="3" width="10.7109375" bestFit="1" customWidth="1"/>
    <col min="4" max="4" width="10.140625" bestFit="1" customWidth="1"/>
    <col min="5" max="5" width="7.5703125" bestFit="1" customWidth="1"/>
    <col min="6" max="6" width="14.85546875" bestFit="1" customWidth="1"/>
    <col min="7" max="7" width="14.42578125" bestFit="1" customWidth="1"/>
    <col min="8" max="8" width="10.5703125" bestFit="1" customWidth="1"/>
  </cols>
  <sheetData>
    <row r="1" spans="1:8" ht="21.75" thickBot="1" x14ac:dyDescent="0.3">
      <c r="A1" s="1" t="s">
        <v>5</v>
      </c>
      <c r="B1" s="1" t="s">
        <v>0</v>
      </c>
      <c r="C1" s="2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7</v>
      </c>
    </row>
    <row r="2" spans="1:8" x14ac:dyDescent="0.25">
      <c r="A2" s="17" t="s">
        <v>8</v>
      </c>
      <c r="B2" s="5" t="s">
        <v>9</v>
      </c>
      <c r="C2" s="6">
        <v>200</v>
      </c>
      <c r="D2" s="7">
        <v>207615.25</v>
      </c>
      <c r="E2" s="8">
        <f t="shared" ref="E2:E7" si="0">IF(D2=0,"0",D2/C2)</f>
        <v>1038.0762500000001</v>
      </c>
      <c r="F2" s="7">
        <v>22300.94</v>
      </c>
      <c r="G2" s="9">
        <f>D2+F2</f>
        <v>229916.19</v>
      </c>
      <c r="H2" s="10">
        <f t="shared" ref="H2:H8" si="1">IF(C2=0,"0",C2/$C$8)</f>
        <v>0.21231422505307856</v>
      </c>
    </row>
    <row r="3" spans="1:8" x14ac:dyDescent="0.25">
      <c r="A3" s="17" t="s">
        <v>8</v>
      </c>
      <c r="B3" s="5" t="s">
        <v>10</v>
      </c>
      <c r="C3" s="11">
        <v>28</v>
      </c>
      <c r="D3" s="12">
        <v>47527.05</v>
      </c>
      <c r="E3" s="13">
        <f t="shared" si="0"/>
        <v>1697.394642857143</v>
      </c>
      <c r="F3" s="14">
        <v>2980.38</v>
      </c>
      <c r="G3" s="15">
        <f>D3+F3</f>
        <v>50507.43</v>
      </c>
      <c r="H3" s="16">
        <f t="shared" si="1"/>
        <v>2.9723991507430998E-2</v>
      </c>
    </row>
    <row r="4" spans="1:8" x14ac:dyDescent="0.25">
      <c r="A4" s="17" t="s">
        <v>8</v>
      </c>
      <c r="B4" s="17" t="s">
        <v>11</v>
      </c>
      <c r="C4" s="18">
        <v>177</v>
      </c>
      <c r="D4" s="14">
        <v>299721.84999999998</v>
      </c>
      <c r="E4" s="19">
        <f t="shared" si="0"/>
        <v>1693.3437853107343</v>
      </c>
      <c r="F4" s="14">
        <v>26468.41</v>
      </c>
      <c r="G4" s="20">
        <f>D4+F4</f>
        <v>326190.25999999995</v>
      </c>
      <c r="H4" s="21">
        <f t="shared" si="1"/>
        <v>0.18789808917197454</v>
      </c>
    </row>
    <row r="5" spans="1:8" x14ac:dyDescent="0.25">
      <c r="A5" s="17" t="s">
        <v>12</v>
      </c>
      <c r="B5" s="17" t="s">
        <v>12</v>
      </c>
      <c r="C5" s="18">
        <v>118</v>
      </c>
      <c r="D5" s="14">
        <v>216881.3</v>
      </c>
      <c r="E5" s="19">
        <f t="shared" si="0"/>
        <v>1837.9771186440678</v>
      </c>
      <c r="F5" s="14">
        <v>13256.33</v>
      </c>
      <c r="G5" s="20">
        <f>D5+F5</f>
        <v>230137.62999999998</v>
      </c>
      <c r="H5" s="21">
        <f t="shared" si="1"/>
        <v>0.12526539278131635</v>
      </c>
    </row>
    <row r="6" spans="1:8" x14ac:dyDescent="0.25">
      <c r="A6" s="17" t="s">
        <v>13</v>
      </c>
      <c r="B6" s="17" t="s">
        <v>14</v>
      </c>
      <c r="C6" s="18">
        <v>419</v>
      </c>
      <c r="D6" s="14">
        <v>631694.19999999995</v>
      </c>
      <c r="E6" s="19">
        <f t="shared" si="0"/>
        <v>1507.6233890214796</v>
      </c>
      <c r="F6" s="14">
        <v>50094.22</v>
      </c>
      <c r="G6" s="20">
        <f>D6+F6</f>
        <v>681788.41999999993</v>
      </c>
      <c r="H6" s="21">
        <f t="shared" si="1"/>
        <v>0.44479830148619959</v>
      </c>
    </row>
    <row r="7" spans="1:8" x14ac:dyDescent="0.25">
      <c r="A7" s="17" t="s">
        <v>15</v>
      </c>
      <c r="B7" s="17" t="s">
        <v>15</v>
      </c>
      <c r="C7" s="22">
        <v>0</v>
      </c>
      <c r="D7" s="23">
        <v>0</v>
      </c>
      <c r="E7" s="24" t="str">
        <f t="shared" si="0"/>
        <v>0</v>
      </c>
      <c r="F7" s="23">
        <v>412222.21</v>
      </c>
      <c r="G7" s="25">
        <f t="shared" ref="G7" si="2">D7+F7</f>
        <v>412222.21</v>
      </c>
      <c r="H7" s="26" t="str">
        <f t="shared" si="1"/>
        <v>0</v>
      </c>
    </row>
    <row r="8" spans="1:8" ht="15.75" thickBot="1" x14ac:dyDescent="0.3">
      <c r="A8" s="27" t="s">
        <v>16</v>
      </c>
      <c r="B8" s="28" t="s">
        <v>16</v>
      </c>
      <c r="C8" s="29">
        <f>SUM(C2:C6)</f>
        <v>942</v>
      </c>
      <c r="D8" s="29">
        <f>SUM(D2:D7)</f>
        <v>1403439.65</v>
      </c>
      <c r="E8" s="29">
        <f>IF(C8=0,0,D8/C8)</f>
        <v>1489.851008492569</v>
      </c>
      <c r="F8" s="29">
        <f>SUM(F2:F7)</f>
        <v>527322.49</v>
      </c>
      <c r="G8" s="29">
        <f>SUM(G2:G7)</f>
        <v>1930762.1399999997</v>
      </c>
      <c r="H8" s="30">
        <f t="shared" si="1"/>
        <v>1</v>
      </c>
    </row>
  </sheetData>
  <pageMargins left="0.7" right="0.7" top="0.75" bottom="0.75" header="0.3" footer="0.3"/>
  <pageSetup orientation="portrait" r:id="rId1"/>
  <ignoredErrors>
    <ignoredError sqref="E8" formula="1"/>
    <ignoredError sqref="C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Niazi</dc:creator>
  <cp:lastModifiedBy>Osama Niazi</cp:lastModifiedBy>
  <dcterms:created xsi:type="dcterms:W3CDTF">2015-06-05T18:17:20Z</dcterms:created>
  <dcterms:modified xsi:type="dcterms:W3CDTF">2023-10-08T20:43:37Z</dcterms:modified>
</cp:coreProperties>
</file>