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unileobenacat-my.sharepoint.com/personal/philipp_miklautsch_unileoben_ac_at/Documents/Forschung/11_Papers DSS Green Logistics/80_SMI/Submission/"/>
    </mc:Choice>
  </mc:AlternateContent>
  <xr:revisionPtr revIDLastSave="204" documentId="8_{784986B7-2255-4DD9-AFBA-F3D681DFEDFA}" xr6:coauthVersionLast="47" xr6:coauthVersionMax="47" xr10:uidLastSave="{AAE1B092-46AB-4E2F-A048-C7FA985CC1C2}"/>
  <bookViews>
    <workbookView xWindow="-96" yWindow="-96" windowWidth="23232" windowHeight="12432" xr2:uid="{B0B8D24B-292A-4AD3-BD66-9A54087CB3B4}"/>
  </bookViews>
  <sheets>
    <sheet name="Beispiel-Massnah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20" i="1"/>
  <c r="C17" i="1" l="1"/>
  <c r="C16" i="1"/>
  <c r="C19" i="1" l="1"/>
  <c r="C22" i="1" s="1"/>
  <c r="C33" i="1" l="1"/>
  <c r="C50" i="1" s="1"/>
  <c r="C51" i="1" s="1"/>
</calcChain>
</file>

<file path=xl/sharedStrings.xml><?xml version="1.0" encoding="utf-8"?>
<sst xmlns="http://schemas.openxmlformats.org/spreadsheetml/2006/main" count="61" uniqueCount="41">
  <si>
    <t xml:space="preserve">Bearbeiter: </t>
  </si>
  <si>
    <t xml:space="preserve">Stand: </t>
  </si>
  <si>
    <t>Emissionen Prozess alt</t>
  </si>
  <si>
    <t>Bezeichnung</t>
  </si>
  <si>
    <t xml:space="preserve">Bezugszeitraum: </t>
  </si>
  <si>
    <t>1 Jahr (235 Produktionstage)</t>
  </si>
  <si>
    <t>Wert</t>
  </si>
  <si>
    <t>Einheit</t>
  </si>
  <si>
    <t>Summe Emissionen</t>
  </si>
  <si>
    <t>t CO2</t>
  </si>
  <si>
    <t>tägliche km von 2 LKWs</t>
  </si>
  <si>
    <t>km</t>
  </si>
  <si>
    <t>durchschn. Verbrauch</t>
  </si>
  <si>
    <t>l/100km</t>
  </si>
  <si>
    <t>Produktionstage pro Jahr</t>
  </si>
  <si>
    <t>Verbrauch 2 LKWs pro Jahr</t>
  </si>
  <si>
    <t>Tage/Jahr</t>
  </si>
  <si>
    <t>l Diesel</t>
  </si>
  <si>
    <t>Emissionsfaktor Diesel</t>
  </si>
  <si>
    <t>kg CO2/l Diesel</t>
  </si>
  <si>
    <t>Emissionen Prozess neu</t>
  </si>
  <si>
    <t>Referenz</t>
  </si>
  <si>
    <t>DIN EN 14083, Tabelle I.4.1</t>
  </si>
  <si>
    <t>Mehrkosten Prozess neu ggü. Prozess alt</t>
  </si>
  <si>
    <t>Errichtung 2 Ladesäulen</t>
  </si>
  <si>
    <t>€</t>
  </si>
  <si>
    <t>Kosten pro vermiedene Tonne CO2</t>
  </si>
  <si>
    <t>Standort:</t>
  </si>
  <si>
    <t>Vermiedenes CO2</t>
  </si>
  <si>
    <t>€ / t CO2</t>
  </si>
  <si>
    <t xml:space="preserve">Operative Mehrkosten </t>
  </si>
  <si>
    <t>Einsparungsfaktor Elektro ggü Diesel pro tkm</t>
  </si>
  <si>
    <t>Summe Mehrkosten</t>
  </si>
  <si>
    <t>Betriebsdauer Ladesäulen</t>
  </si>
  <si>
    <t>Jahre</t>
  </si>
  <si>
    <t>Beschreibung der Maßnahme hier hinzufügen</t>
  </si>
  <si>
    <t>Ermitteln Sie hier die Emissionen des Referenzprozesses, der ersetzt/verändert werden soll.</t>
  </si>
  <si>
    <t>Ermitteln Sie hier die Emissionen des modifizierten Prozesses.</t>
  </si>
  <si>
    <t xml:space="preserve">Ermitteln Sie hier die Mehrkosten des Prozesses. Sollten sich Einsparungen ergeben, muss die Summe negativ sein. </t>
  </si>
  <si>
    <t>Berechnungsblatt THG-Vermeidungskosten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</si>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</sst>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8" fillId="3" borderId="1" applyNumberFormat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 applyAlignment="1">
      <alignment vertical="top" wrapText="1"/>
    </xf>
    <xf numFmtId="0" fontId="0" fillId="0" borderId="6" xfId="0" applyBorder="1"/>
    <xf numFmtId="43" fontId="4" fillId="0" borderId="0" xfId="1" applyFont="1" applyFill="1" applyBorder="1" applyAlignment="1">
      <alignment vertical="top" wrapText="1"/>
    </xf>
    <xf numFmtId="43" fontId="0" fillId="0" borderId="0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2" xfId="2"/>
    <xf numFmtId="43" fontId="2" fillId="2" borderId="2" xfId="2" applyNumberFormat="1"/>
    <xf numFmtId="0" fontId="2" fillId="2" borderId="2" xfId="2" applyAlignment="1"/>
    <xf numFmtId="0" fontId="6" fillId="0" borderId="11" xfId="0" applyFont="1" applyBorder="1"/>
    <xf numFmtId="43" fontId="6" fillId="0" borderId="11" xfId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7" fillId="0" borderId="0" xfId="0" applyFont="1"/>
    <xf numFmtId="0" fontId="3" fillId="2" borderId="1" xfId="3"/>
    <xf numFmtId="43" fontId="3" fillId="2" borderId="1" xfId="3" applyNumberFormat="1"/>
    <xf numFmtId="43" fontId="3" fillId="2" borderId="1" xfId="1" applyFont="1" applyFill="1" applyBorder="1"/>
    <xf numFmtId="0" fontId="9" fillId="0" borderId="0" xfId="0" applyFont="1" applyAlignment="1">
      <alignment vertical="top"/>
    </xf>
    <xf numFmtId="0" fontId="10" fillId="0" borderId="0" xfId="0" applyFont="1"/>
    <xf numFmtId="0" fontId="8" fillId="3" borderId="1" xfId="4" applyAlignment="1">
      <alignment horizontal="left" vertical="top"/>
    </xf>
    <xf numFmtId="14" fontId="8" fillId="3" borderId="1" xfId="4" applyNumberFormat="1" applyAlignment="1">
      <alignment horizontal="left" vertical="top"/>
    </xf>
    <xf numFmtId="0" fontId="8" fillId="3" borderId="1" xfId="4" applyAlignment="1">
      <alignment horizontal="left"/>
    </xf>
  </cellXfs>
  <cellStyles count="5">
    <cellStyle name="Ausgabe" xfId="2" builtinId="21"/>
    <cellStyle name="Berechnung" xfId="3" builtinId="22"/>
    <cellStyle name="Eingabe" xfId="4" builtinId="20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9CD-63D9-4CE6-A9E0-1E7D85E25332}">
  <sheetPr codeName="Tabelle1">
    <pageSetUpPr fitToPage="1"/>
  </sheetPr>
  <dimension ref="A1:F51"/>
  <sheetViews>
    <sheetView tabSelected="1" workbookViewId="0"/>
  </sheetViews>
  <sheetFormatPr baseColWidth="10" defaultColWidth="8.83984375" defaultRowHeight="14.4" x14ac:dyDescent="0.55000000000000004"/>
  <cols>
    <col min="1" max="1" width="2.7890625" customWidth="1"/>
    <col min="2" max="2" width="34.26171875" customWidth="1"/>
    <col min="3" max="3" width="15.05078125" customWidth="1"/>
    <col min="4" max="4" width="20.20703125" customWidth="1"/>
    <col min="5" max="5" width="23.89453125" bestFit="1" customWidth="1"/>
    <col min="6" max="6" width="2.7890625" customWidth="1"/>
  </cols>
  <sheetData>
    <row r="1" spans="1:6" ht="15.6" x14ac:dyDescent="0.6">
      <c r="A1" s="1"/>
      <c r="B1" s="1"/>
      <c r="C1" s="1"/>
      <c r="D1" s="2"/>
      <c r="E1" s="1"/>
      <c r="F1" s="1"/>
    </row>
    <row r="2" spans="1:6" ht="20.399999999999999" x14ac:dyDescent="0.75">
      <c r="A2" s="1"/>
      <c r="B2" s="3" t="s">
        <v>39</v>
      </c>
      <c r="C2" s="1"/>
      <c r="D2" s="2"/>
      <c r="E2" s="1"/>
      <c r="F2" s="1"/>
    </row>
    <row r="3" spans="1:6" ht="15.6" customHeight="1" x14ac:dyDescent="0.6">
      <c r="A3" s="1"/>
      <c r="B3" s="31" t="s">
        <v>35</v>
      </c>
      <c r="C3" s="4"/>
      <c r="D3" s="4"/>
      <c r="E3" s="4"/>
      <c r="F3" s="4"/>
    </row>
    <row r="4" spans="1:6" ht="15.6" x14ac:dyDescent="0.6">
      <c r="A4" s="1"/>
      <c r="B4" s="4"/>
      <c r="C4" s="4"/>
      <c r="D4" s="4"/>
      <c r="E4" s="4"/>
      <c r="F4" s="4"/>
    </row>
    <row r="5" spans="1:6" ht="15.6" x14ac:dyDescent="0.6">
      <c r="A5" s="1"/>
      <c r="B5" s="5" t="s">
        <v>27</v>
      </c>
      <c r="C5" s="33"/>
      <c r="D5" s="33"/>
      <c r="E5" s="33"/>
      <c r="F5" s="4"/>
    </row>
    <row r="6" spans="1:6" ht="15.6" x14ac:dyDescent="0.6">
      <c r="A6" s="1"/>
      <c r="B6" s="5" t="s">
        <v>0</v>
      </c>
      <c r="C6" s="33"/>
      <c r="D6" s="33"/>
      <c r="E6" s="33"/>
      <c r="F6" s="4"/>
    </row>
    <row r="7" spans="1:6" ht="15.6" x14ac:dyDescent="0.6">
      <c r="A7" s="1"/>
      <c r="B7" s="5" t="s">
        <v>1</v>
      </c>
      <c r="C7" s="34"/>
      <c r="D7" s="34"/>
      <c r="E7" s="34"/>
      <c r="F7" s="4"/>
    </row>
    <row r="8" spans="1:6" ht="15.6" x14ac:dyDescent="0.6">
      <c r="A8" s="1"/>
      <c r="B8" s="7" t="s">
        <v>4</v>
      </c>
      <c r="C8" s="35" t="s">
        <v>5</v>
      </c>
      <c r="D8" s="35"/>
      <c r="E8" s="35"/>
      <c r="F8" s="1"/>
    </row>
    <row r="9" spans="1:6" ht="15.9" thickBot="1" x14ac:dyDescent="0.65">
      <c r="A9" s="1"/>
      <c r="B9" s="7"/>
      <c r="C9" s="1"/>
      <c r="D9" s="2"/>
      <c r="E9" s="1"/>
      <c r="F9" s="1"/>
    </row>
    <row r="10" spans="1:6" ht="15" customHeight="1" x14ac:dyDescent="0.6">
      <c r="A10" s="8"/>
      <c r="B10" s="9"/>
      <c r="C10" s="10"/>
      <c r="D10" s="10"/>
      <c r="E10" s="10"/>
      <c r="F10" s="11"/>
    </row>
    <row r="11" spans="1:6" ht="18.3" x14ac:dyDescent="0.7">
      <c r="A11" s="12"/>
      <c r="B11" s="27" t="s">
        <v>2</v>
      </c>
      <c r="C11" s="4"/>
      <c r="D11" s="4"/>
      <c r="E11" s="4"/>
      <c r="F11" s="13"/>
    </row>
    <row r="12" spans="1:6" ht="15.6" x14ac:dyDescent="0.6">
      <c r="A12" s="12"/>
      <c r="B12" s="32" t="s">
        <v>36</v>
      </c>
      <c r="C12" s="4"/>
      <c r="D12" s="4"/>
      <c r="E12" s="4"/>
      <c r="F12" s="13"/>
    </row>
    <row r="13" spans="1:6" ht="15.6" x14ac:dyDescent="0.6">
      <c r="A13" s="14"/>
      <c r="B13" s="1"/>
      <c r="C13" s="4"/>
      <c r="D13" s="4"/>
      <c r="E13" s="4"/>
      <c r="F13" s="13"/>
    </row>
    <row r="14" spans="1:6" ht="15.9" thickBot="1" x14ac:dyDescent="0.65">
      <c r="A14" s="14"/>
      <c r="B14" s="24" t="s">
        <v>3</v>
      </c>
      <c r="C14" s="25" t="s">
        <v>6</v>
      </c>
      <c r="D14" s="26" t="s">
        <v>7</v>
      </c>
      <c r="E14" s="25" t="s">
        <v>21</v>
      </c>
      <c r="F14" s="13"/>
    </row>
    <row r="15" spans="1:6" ht="15.9" thickTop="1" x14ac:dyDescent="0.6">
      <c r="A15" s="14"/>
      <c r="B15" s="1"/>
      <c r="C15" s="15"/>
      <c r="D15" s="6"/>
      <c r="E15" s="15"/>
      <c r="F15" s="13"/>
    </row>
    <row r="16" spans="1:6" ht="15.6" x14ac:dyDescent="0.6">
      <c r="A16" s="14"/>
      <c r="B16" s="1" t="s">
        <v>10</v>
      </c>
      <c r="C16" s="15">
        <f>2*350</f>
        <v>700</v>
      </c>
      <c r="D16" s="6" t="s">
        <v>11</v>
      </c>
      <c r="E16" s="15" t="s">
        <v>40</v>
      </c>
      <c r="F16" s="13"/>
    </row>
    <row r="17" spans="1:6" ht="15.6" x14ac:dyDescent="0.6">
      <c r="A17" s="14"/>
      <c r="B17" s="1" t="s">
        <v>12</v>
      </c>
      <c r="C17" s="16">
        <f>30</f>
        <v>30</v>
      </c>
      <c r="D17" t="s">
        <v>13</v>
      </c>
      <c r="E17" s="16" t="s">
        <v>40</v>
      </c>
      <c r="F17" s="17"/>
    </row>
    <row r="18" spans="1:6" ht="15.6" x14ac:dyDescent="0.6">
      <c r="A18" s="14"/>
      <c r="B18" s="1" t="s">
        <v>14</v>
      </c>
      <c r="C18" s="16">
        <v>235</v>
      </c>
      <c r="D18" s="6" t="s">
        <v>16</v>
      </c>
      <c r="E18" s="16" t="s">
        <v>40</v>
      </c>
      <c r="F18" s="17"/>
    </row>
    <row r="19" spans="1:6" ht="15.6" x14ac:dyDescent="0.6">
      <c r="A19" s="14"/>
      <c r="B19" s="1" t="s">
        <v>15</v>
      </c>
      <c r="C19" s="16">
        <f>C16*C17/100*C18</f>
        <v>49350</v>
      </c>
      <c r="D19" s="6" t="s">
        <v>17</v>
      </c>
      <c r="E19" s="16" t="s">
        <v>40</v>
      </c>
      <c r="F19" s="17"/>
    </row>
    <row r="20" spans="1:6" ht="15.6" x14ac:dyDescent="0.6">
      <c r="A20" s="14"/>
      <c r="B20" s="1" t="s">
        <v>18</v>
      </c>
      <c r="C20" s="16">
        <f>3.78*0.832</f>
        <v>3.1449599999999998</v>
      </c>
      <c r="D20" s="6" t="s">
        <v>19</v>
      </c>
      <c r="E20" s="16" t="s">
        <v>22</v>
      </c>
      <c r="F20" s="17"/>
    </row>
    <row r="21" spans="1:6" x14ac:dyDescent="0.55000000000000004">
      <c r="A21" s="14"/>
      <c r="C21" s="16"/>
      <c r="E21" s="16"/>
      <c r="F21" s="17"/>
    </row>
    <row r="22" spans="1:6" x14ac:dyDescent="0.55000000000000004">
      <c r="A22" s="14"/>
      <c r="B22" s="21" t="s">
        <v>8</v>
      </c>
      <c r="C22" s="22">
        <f>C19*C20/1000</f>
        <v>155.20377599999998</v>
      </c>
      <c r="D22" s="23" t="s">
        <v>9</v>
      </c>
      <c r="E22" s="16"/>
      <c r="F22" s="17"/>
    </row>
    <row r="23" spans="1:6" ht="14.7" thickBot="1" x14ac:dyDescent="0.6">
      <c r="A23" s="18"/>
      <c r="B23" s="19"/>
      <c r="C23" s="19"/>
      <c r="D23" s="19"/>
      <c r="E23" s="19"/>
      <c r="F23" s="20"/>
    </row>
    <row r="24" spans="1:6" ht="14.7" thickBot="1" x14ac:dyDescent="0.6"/>
    <row r="25" spans="1:6" ht="15.6" x14ac:dyDescent="0.6">
      <c r="A25" s="8"/>
      <c r="B25" s="9"/>
      <c r="C25" s="10"/>
      <c r="D25" s="10"/>
      <c r="E25" s="10"/>
      <c r="F25" s="11"/>
    </row>
    <row r="26" spans="1:6" ht="18.3" x14ac:dyDescent="0.7">
      <c r="A26" s="12"/>
      <c r="B26" s="27" t="s">
        <v>20</v>
      </c>
      <c r="C26" s="4"/>
      <c r="D26" s="4"/>
      <c r="E26" s="4"/>
      <c r="F26" s="13"/>
    </row>
    <row r="27" spans="1:6" ht="15.6" x14ac:dyDescent="0.55000000000000004">
      <c r="A27" s="14"/>
      <c r="B27" s="32" t="s">
        <v>37</v>
      </c>
      <c r="C27" s="4"/>
      <c r="D27" s="4"/>
      <c r="E27" s="4"/>
      <c r="F27" s="13"/>
    </row>
    <row r="28" spans="1:6" ht="15.6" x14ac:dyDescent="0.55000000000000004">
      <c r="A28" s="14"/>
      <c r="B28" s="32"/>
      <c r="C28" s="4"/>
      <c r="D28" s="4"/>
      <c r="E28" s="4"/>
      <c r="F28" s="13"/>
    </row>
    <row r="29" spans="1:6" ht="15.9" thickBot="1" x14ac:dyDescent="0.65">
      <c r="A29" s="14"/>
      <c r="B29" s="24" t="s">
        <v>3</v>
      </c>
      <c r="C29" s="25" t="s">
        <v>6</v>
      </c>
      <c r="D29" s="26" t="s">
        <v>7</v>
      </c>
      <c r="E29" s="25" t="s">
        <v>21</v>
      </c>
      <c r="F29" s="13"/>
    </row>
    <row r="30" spans="1:6" ht="15.9" thickTop="1" x14ac:dyDescent="0.6">
      <c r="A30" s="14"/>
      <c r="B30" s="1"/>
      <c r="C30" s="15"/>
      <c r="D30" s="6"/>
      <c r="E30" s="15"/>
      <c r="F30" s="13"/>
    </row>
    <row r="31" spans="1:6" ht="15.6" x14ac:dyDescent="0.6">
      <c r="A31" s="14"/>
      <c r="B31" s="1" t="s">
        <v>31</v>
      </c>
      <c r="C31" s="15">
        <v>0.95</v>
      </c>
      <c r="D31" s="6"/>
      <c r="E31" s="15" t="s">
        <v>40</v>
      </c>
      <c r="F31" s="13"/>
    </row>
    <row r="32" spans="1:6" x14ac:dyDescent="0.55000000000000004">
      <c r="A32" s="14"/>
      <c r="C32" s="16"/>
      <c r="E32" s="16"/>
      <c r="F32" s="17"/>
    </row>
    <row r="33" spans="1:6" x14ac:dyDescent="0.55000000000000004">
      <c r="A33" s="14"/>
      <c r="B33" s="21" t="s">
        <v>8</v>
      </c>
      <c r="C33" s="22">
        <f>C22*(1-C31)</f>
        <v>7.7601888000000061</v>
      </c>
      <c r="D33" s="23" t="s">
        <v>9</v>
      </c>
      <c r="E33" s="16"/>
      <c r="F33" s="17"/>
    </row>
    <row r="34" spans="1:6" ht="14.7" thickBot="1" x14ac:dyDescent="0.6">
      <c r="A34" s="18"/>
      <c r="B34" s="19"/>
      <c r="C34" s="19"/>
      <c r="D34" s="19"/>
      <c r="E34" s="19"/>
      <c r="F34" s="20"/>
    </row>
    <row r="35" spans="1:6" ht="14.7" thickBot="1" x14ac:dyDescent="0.6"/>
    <row r="36" spans="1:6" ht="15.6" x14ac:dyDescent="0.6">
      <c r="A36" s="8"/>
      <c r="B36" s="9"/>
      <c r="C36" s="10"/>
      <c r="D36" s="10"/>
      <c r="E36" s="10"/>
      <c r="F36" s="11"/>
    </row>
    <row r="37" spans="1:6" ht="18.3" x14ac:dyDescent="0.7">
      <c r="A37" s="12"/>
      <c r="B37" s="27" t="s">
        <v>23</v>
      </c>
      <c r="C37" s="4"/>
      <c r="D37" s="4"/>
      <c r="E37" s="4"/>
      <c r="F37" s="13"/>
    </row>
    <row r="38" spans="1:6" ht="15.6" x14ac:dyDescent="0.55000000000000004">
      <c r="A38" s="14"/>
      <c r="B38" s="32" t="s">
        <v>38</v>
      </c>
      <c r="C38" s="4"/>
      <c r="D38" s="4"/>
      <c r="E38" s="4"/>
      <c r="F38" s="13"/>
    </row>
    <row r="39" spans="1:6" ht="15.6" x14ac:dyDescent="0.6">
      <c r="A39" s="14"/>
      <c r="B39" s="1"/>
      <c r="C39" s="4"/>
      <c r="D39" s="4"/>
      <c r="E39" s="4"/>
      <c r="F39" s="13"/>
    </row>
    <row r="40" spans="1:6" ht="15.9" thickBot="1" x14ac:dyDescent="0.65">
      <c r="A40" s="14"/>
      <c r="B40" s="24" t="s">
        <v>3</v>
      </c>
      <c r="C40" s="25" t="s">
        <v>6</v>
      </c>
      <c r="D40" s="26" t="s">
        <v>7</v>
      </c>
      <c r="E40" s="25" t="s">
        <v>21</v>
      </c>
      <c r="F40" s="13"/>
    </row>
    <row r="41" spans="1:6" ht="15.9" thickTop="1" x14ac:dyDescent="0.6">
      <c r="A41" s="14"/>
      <c r="B41" s="1"/>
      <c r="C41" s="15"/>
      <c r="D41" s="6"/>
      <c r="E41" s="15"/>
      <c r="F41" s="13"/>
    </row>
    <row r="42" spans="1:6" ht="15.6" x14ac:dyDescent="0.6">
      <c r="A42" s="14"/>
      <c r="B42" s="1" t="s">
        <v>24</v>
      </c>
      <c r="C42" s="15">
        <v>50000</v>
      </c>
      <c r="D42" s="6" t="s">
        <v>25</v>
      </c>
      <c r="E42" s="15" t="s">
        <v>40</v>
      </c>
      <c r="F42" s="13"/>
    </row>
    <row r="43" spans="1:6" ht="15.6" x14ac:dyDescent="0.6">
      <c r="A43" s="14"/>
      <c r="B43" s="1" t="s">
        <v>33</v>
      </c>
      <c r="C43" s="15">
        <v>5</v>
      </c>
      <c r="D43" s="6" t="s">
        <v>34</v>
      </c>
      <c r="E43" s="15" t="s">
        <v>40</v>
      </c>
      <c r="F43" s="13"/>
    </row>
    <row r="44" spans="1:6" ht="15.6" x14ac:dyDescent="0.6">
      <c r="A44" s="14"/>
      <c r="B44" s="1" t="s">
        <v>30</v>
      </c>
      <c r="C44" s="15">
        <v>0</v>
      </c>
      <c r="D44" s="6" t="s">
        <v>25</v>
      </c>
      <c r="E44" s="15" t="s">
        <v>40</v>
      </c>
      <c r="F44" s="13"/>
    </row>
    <row r="45" spans="1:6" x14ac:dyDescent="0.55000000000000004">
      <c r="A45" s="14"/>
      <c r="C45" s="16"/>
      <c r="E45" s="16"/>
      <c r="F45" s="17"/>
    </row>
    <row r="46" spans="1:6" x14ac:dyDescent="0.55000000000000004">
      <c r="A46" s="14"/>
      <c r="B46" s="21" t="s">
        <v>32</v>
      </c>
      <c r="C46" s="22">
        <f>C42/C43</f>
        <v>10000</v>
      </c>
      <c r="D46" s="23" t="s">
        <v>25</v>
      </c>
      <c r="E46" s="16"/>
      <c r="F46" s="17"/>
    </row>
    <row r="47" spans="1:6" ht="14.7" thickBot="1" x14ac:dyDescent="0.6">
      <c r="A47" s="18"/>
      <c r="B47" s="19"/>
      <c r="C47" s="19"/>
      <c r="D47" s="19"/>
      <c r="E47" s="19"/>
      <c r="F47" s="20"/>
    </row>
    <row r="50" spans="2:4" x14ac:dyDescent="0.55000000000000004">
      <c r="B50" s="28" t="s">
        <v>28</v>
      </c>
      <c r="C50" s="29">
        <f>C22-C33</f>
        <v>147.44358719999997</v>
      </c>
      <c r="D50" s="28" t="s">
        <v>9</v>
      </c>
    </row>
    <row r="51" spans="2:4" x14ac:dyDescent="0.55000000000000004">
      <c r="B51" s="28" t="s">
        <v>26</v>
      </c>
      <c r="C51" s="30">
        <f>C46/C50</f>
        <v>67.822549558805107</v>
      </c>
      <c r="D51" s="28" t="s">
        <v>29</v>
      </c>
    </row>
  </sheetData>
  <mergeCells count="4">
    <mergeCell ref="C5:E5"/>
    <mergeCell ref="C6:E6"/>
    <mergeCell ref="C7:E7"/>
    <mergeCell ref="C8:E8"/>
  </mergeCells>
  <pageMargins left="0.7" right="0.7" top="0.78740157499999996" bottom="0.78740157499999996" header="0.3" footer="0.3"/>
  <pageSetup paperSize="9" scale="8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Beispiel-Massnahme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Miklautsch</dc:creator>
  <cp:lastModifiedBy>Philipp Miklautsch</cp:lastModifiedBy>
  <cp:lastPrinted>2023-06-29T13:12:20Z</cp:lastPrinted>
  <dcterms:created xsi:type="dcterms:W3CDTF">2023-06-29T11:04:34Z</dcterms:created>
  <dcterms:modified xsi:type="dcterms:W3CDTF">2023-07-05T07:05:59Z</dcterms:modified>
</cp:coreProperties>
</file>